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<sst xmlns="http://schemas.openxmlformats.org/spreadsheetml/2006/main" count="107" uniqueCount="52">
  <si>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</si>
  <si>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</si>
  <si>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</si>
  <si>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</si>
  <si>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</si>
  <si>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</si>
  <si>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</si>
  <si>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</si>
  <si>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</si>
  <si>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</si>
  <si>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</si>
  <si>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</si>
  <si>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</si>
  <si>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</si>
  <si>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</si>
  <si>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</si>
  <si>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</si>
  <si>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</si>
  <si>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</si>
  <si>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</si>
  <si>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</si>
  <si>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</si>
  <si>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</si>
  <si>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</si>
  <si>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</si>
  <si>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</si>
  <si>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</si>
  <si>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</si>
  <si>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</si>
  <si>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</si>
  <si>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</si>
  <si>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</si>
  <si>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</si>
  <si>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</si>
  <si>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</si>
  <si>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</si>
  <si>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</si>
  <si>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</si>
  <si>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</si>
  <si>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</si>
  <si>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</si>
  <si>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</si>
  <si>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</si>
  <si>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</si>
  <si>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r>
      <t xml:space="preserve">TOTAL AMOUNT  
           in
     </t>
    </r>
    <r>
      <rPr>
        <b/>
        <sz val="11"/>
        <color indexed="10"/>
        <rFont val="Arial"/>
        <family val="2"/>
      </rPr>
      <t xml:space="preserve"> Rs.      P</t>
    </r>
  </si>
  <si>
    <t>item no.1</t>
  </si>
  <si>
    <t>Tender Inviting Authority: DOIP, IIT Kanpur</t>
  </si>
  <si>
    <t>Name of Work: Supply and Installation of Modular Kitchen and associated works at GSMST Studio Apartments, IIT Kanpur</t>
  </si>
  <si>
    <t>MINOR CIVIL MAINTENANCE WORK</t>
  </si>
  <si>
    <t>P &amp; F modular kitchen cabinet in Studio Apartment</t>
  </si>
  <si>
    <t>Per Job</t>
  </si>
  <si>
    <t>NIT No: Civil/22/04/2024-1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</si>
</sst>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0">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7"/>
  <sheetViews>
    <sheetView showGridLines="0" zoomScale="90" zoomScaleNormal="90" zoomScalePageLayoutView="0" workbookViewId="0" topLeftCell="A4">
      <selection activeCell="A5" sqref="A5:BC5"/>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40.140625" style="1" customWidth="1"/>
    <col min="56" max="238" width="9.140625" style="1" customWidth="1"/>
    <col min="239" max="243" width="9.140625" style="3" customWidth="1"/>
    <col min="244" max="16384" width="9.140625" style="1" customWidth="1"/>
  </cols>
  <sheetData>
    <row r="1" spans="1:243" s="4" customFormat="1" ht="27"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5" t="s">
        <v>46</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8.25" customHeight="1">
      <c r="A5" s="65" t="s">
        <v>47</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51</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58.5" customHeight="1">
      <c r="A8" s="11" t="s">
        <v>40</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0" t="s">
        <v>8</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44</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48</v>
      </c>
      <c r="C13" s="50" t="s">
        <v>45</v>
      </c>
      <c r="D13" s="61"/>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3"/>
      <c r="IA13" s="17">
        <v>1</v>
      </c>
      <c r="IB13" s="17" t="s">
        <v>48</v>
      </c>
      <c r="IC13" s="17" t="s">
        <v>45</v>
      </c>
      <c r="IE13" s="18"/>
      <c r="IF13" s="18"/>
      <c r="IG13" s="18"/>
      <c r="IH13" s="18"/>
      <c r="II13" s="18"/>
    </row>
    <row r="14" spans="1:243" s="17" customFormat="1" ht="25.5">
      <c r="A14" s="48">
        <v>2</v>
      </c>
      <c r="B14" s="49" t="s">
        <v>49</v>
      </c>
      <c r="C14" s="50" t="s">
        <v>43</v>
      </c>
      <c r="D14" s="51">
        <v>88</v>
      </c>
      <c r="E14" s="51" t="s">
        <v>50</v>
      </c>
      <c r="F14" s="51">
        <v>139279.26</v>
      </c>
      <c r="G14" s="52"/>
      <c r="H14" s="52"/>
      <c r="I14" s="53" t="s">
        <v>34</v>
      </c>
      <c r="J14" s="54">
        <f>IF(I14="Less(-)",-1,1)</f>
        <v>1</v>
      </c>
      <c r="K14" s="52" t="s">
        <v>35</v>
      </c>
      <c r="L14" s="52" t="s">
        <v>4</v>
      </c>
      <c r="M14" s="55"/>
      <c r="N14" s="52"/>
      <c r="O14" s="52"/>
      <c r="P14" s="56"/>
      <c r="Q14" s="52"/>
      <c r="R14" s="52"/>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3">
        <f>ROUND(total_amount_ba($B$2,$D$2,D14,F14,J14,K14,M14),0)</f>
        <v>12256575</v>
      </c>
      <c r="BB14" s="57">
        <f>BA14+SUM(N14:AZ14)</f>
        <v>12256575</v>
      </c>
      <c r="BC14" s="58" t="str">
        <f>SpellNumber(L14,BB14)</f>
        <v>INR  One Crore Twenty Two Lakh Fifty Six Thousand Five Hundred &amp; Seventy Five  Only</v>
      </c>
      <c r="IA14" s="17">
        <v>2</v>
      </c>
      <c r="IB14" s="17" t="s">
        <v>49</v>
      </c>
      <c r="IC14" s="17" t="s">
        <v>43</v>
      </c>
      <c r="ID14" s="17">
        <v>88</v>
      </c>
      <c r="IE14" s="18" t="s">
        <v>50</v>
      </c>
      <c r="IF14" s="18"/>
      <c r="IG14" s="18"/>
      <c r="IH14" s="18"/>
      <c r="II14" s="18"/>
    </row>
    <row r="15" spans="1:55" ht="48" customHeight="1">
      <c r="A15" s="47" t="s">
        <v>36</v>
      </c>
      <c r="B15" s="24"/>
      <c r="C15" s="25"/>
      <c r="D15" s="30"/>
      <c r="E15" s="30"/>
      <c r="F15" s="30"/>
      <c r="G15" s="30"/>
      <c r="H15" s="31"/>
      <c r="I15" s="31"/>
      <c r="J15" s="31"/>
      <c r="K15" s="31"/>
      <c r="L15" s="32"/>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SUM(BA13:BA14)</f>
        <v>12256575</v>
      </c>
      <c r="BB15" s="35" t="e">
        <f>SUM(#REF!)</f>
        <v>#REF!</v>
      </c>
      <c r="BC15" s="36" t="str">
        <f>SpellNumber(L15,BA15)</f>
        <v>  One Crore Twenty Two Lakh Fifty Six Thousand Five Hundred &amp; Seventy Five  Only</v>
      </c>
    </row>
    <row r="16" spans="1:55" ht="24" customHeight="1">
      <c r="A16" s="22" t="s">
        <v>37</v>
      </c>
      <c r="B16" s="26"/>
      <c r="C16" s="27"/>
      <c r="D16" s="37"/>
      <c r="E16" s="38" t="s">
        <v>42</v>
      </c>
      <c r="F16" s="28"/>
      <c r="G16" s="39"/>
      <c r="H16" s="40"/>
      <c r="I16" s="40"/>
      <c r="J16" s="40"/>
      <c r="K16" s="37"/>
      <c r="L16" s="41"/>
      <c r="M16" s="42"/>
      <c r="N16" s="43"/>
      <c r="O16" s="33"/>
      <c r="P16" s="33"/>
      <c r="Q16" s="33"/>
      <c r="R16" s="33"/>
      <c r="S16" s="3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4">
        <f>IF(ISBLANK(F16),0,IF(E16="Excess (+)",ROUND(BA15+(BA15*F16),0),IF(E16="Less (-)",ROUND(BA15+(BA15*F16*(-1)),0),IF(E16="At Par",BA15,0))))</f>
        <v>0</v>
      </c>
      <c r="BB16" s="45">
        <f>ROUND(BA16,0)</f>
        <v>0</v>
      </c>
      <c r="BC16" s="46" t="str">
        <f>SpellNumber($E$2,BB16)</f>
        <v>INR Zero Only</v>
      </c>
    </row>
    <row r="17" spans="1:55" ht="18" customHeight="1">
      <c r="A17" s="21" t="s">
        <v>38</v>
      </c>
      <c r="B17" s="29"/>
      <c r="C17" s="59" t="str">
        <f>SpellNumber($E$2,BB16)</f>
        <v>INR Zero Only</v>
      </c>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row>
  </sheetData>
  <sheetProtection password="D850" sheet="1"/>
  <autoFilter ref="A11:BC17"/>
  <mergeCells count="9">
    <mergeCell ref="C17:BC17"/>
    <mergeCell ref="A9:BC9"/>
    <mergeCell ref="D13:BC13"/>
    <mergeCell ref="A1:L1"/>
    <mergeCell ref="A4:BC4"/>
    <mergeCell ref="A5:BC5"/>
    <mergeCell ref="A6:BC6"/>
    <mergeCell ref="A7:BC7"/>
    <mergeCell ref="B8:BC8"/>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K14 D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s>
  <printOptions/>
  <pageMargins left="0.45" right="0.2" top="0.25" bottom="0.25" header="0.511805555555556" footer="0.511805555555556"/>
  <pageSetup fitToHeight="0" fitToWidth="1" horizontalDpi="300" verticalDpi="300" orientation="portrait" paperSize="9" scale="6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8" t="s">
        <v>39</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2024-04-22T07:56:34Z</cp:lastPrinted>
  <dcterms:created xsi:type="dcterms:W3CDTF">2009-01-30T06:42:42Z</dcterms:created>
  <dcterms:modified xsi:type="dcterms:W3CDTF">2024-04-22T12:16:52Z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