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'BoQ1'!$A$11:$BC$75</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<sst xmlns="http://schemas.openxmlformats.org/spreadsheetml/2006/main" count="583" uniqueCount="177">
  <si>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</si>
  <si>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</si>
  <si>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</si>
  <si>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</si>
  <si>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</si>
  <si>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</si>
  <si>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</si>
  <si>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</si>
  <si>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</si>
  <si>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</si>
  <si>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</si>
  <si>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</si>
  <si>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</si>
  <si>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</si>
  <si>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</si>
  <si>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</si>
  <si>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</si>
  <si>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</si>
  <si>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</si>
  <si>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</si>
  <si>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</si>
  <si>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</si>
  <si>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</si>
  <si>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</si>
  <si>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</si>
  <si>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</si>
  <si>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</si>
  <si>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</si>
  <si>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</si>
  <si>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</si>
  <si>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</si>
  <si>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</si>
  <si>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</si>
  <si>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</si>
  <si>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</si>
  <si>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</si>
  <si>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</si>
  <si>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</si>
  <si>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</si>
  <si>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</si>
  <si>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</si>
  <si>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</si>
  <si>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</si>
  <si>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</si>
  <si>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</si>
  <si>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</si>
  <si>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</si>
  <si>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</si>
  <si>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</si>
  <si>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</si>
  <si>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</si>
  <si>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</si>
  <si>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</si>
  <si>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</si>
  <si>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</si>
  <si>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</si>
  <si>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</si>
  <si>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</si>
  <si>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</si>
  <si>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</si>
  <si>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</si>
  <si>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</si>
  <si>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</si>
  <si>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</si>
  <si>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</si>
  <si>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</si>
  <si>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</si>
  <si>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</si>
  <si>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</si>
  <si>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</si>
  <si>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</si>
  <si>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</si>
  <si>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</si>
  <si>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</si>
  <si>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</si>
  <si>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</si>
  <si>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</si>
  <si>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</si>
  <si>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</si>
  <si>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</si>
  <si>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</si>
  <si>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</si>
  <si>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</si>
  <si>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</si>
  <si>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</si>
  <si>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</si>
  <si>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</si>
  <si>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</si>
  <si>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</si>
  <si>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</si>
  <si>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</si>
  <si>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</si>
  <si>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</si>
  <si>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</si>
  <si>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</si>
  <si>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</si>
  <si>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</si>
  <si>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</si>
  <si>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</si>
  <si>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</si>
  <si>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</si>
  <si>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</si>
  <si>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</si>
  <si>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</si>
  <si>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</si>
  <si>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</si>
  <si>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</si>
  <si>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</si>
  <si>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</si>
  <si>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</si>
  <si>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</si>
  <si>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</si>
  <si>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Tender Inviting Authority: DOIP, IIT Kanpur</t>
  </si>
  <si>
    <t>Each</t>
  </si>
  <si>
    <t>item no.13</t>
  </si>
  <si>
    <t>Nos.</t>
  </si>
  <si>
    <t>No.</t>
  </si>
  <si>
    <t>item no.4</t>
  </si>
  <si>
    <t>Supply, fixing, connecting and commissioning &amp; testing of the following light fixtures complete with all accessories including driver and associated accessories etc. including nut, bolts and washer complete as reqd.</t>
  </si>
  <si>
    <t xml:space="preserve"> LED Flood light 150 watt 240/440 volts, 50Hz, protection_IP 66 , lumens&gt;100 Lm/watt, P.F.&gt;.95 , THD&lt;10% with efficient thermal management. (Make_Crompton_Pluto neo LFLN-150-CDL/60M  or  equivalent approved make)</t>
  </si>
  <si>
    <t xml:space="preserve">Supply and drawing PVC insulated copper conductor (Flexible) 3core round cable of following size for connection of  equipments xomplete as reqd.
</t>
  </si>
  <si>
    <t>3 x 1.5 Sq.mm..</t>
  </si>
  <si>
    <t>Supply and erection of ST pole 9.0 mtr. long (410-SP-30) with base plate 6mm thick and 300 mm x 300mm x 6mm size &amp; cap i/c CC foundation complete 1:3:6 ( 1 cement:3 coarse sand:6 stone aggr. 40mm size). duly painted with 2 coats of good quality aluminium paint etc. as required.</t>
  </si>
  <si>
    <t>Making masonry pillar  with bricks, cement and sand  ( 1: 4)  of size 450mm x 450mm x 700mm height above the ground level after 100mm C.C (1: 3 : 6 )  foundation and  plastered  15 mm on all sides including painting with white cement etc as reqd.</t>
  </si>
  <si>
    <t>Supplying, fixing, connecting and commissioning of control box of size 200 x200x 125mm deep of 2mm thick MS sheet  on existing  pole with 1 no. 6 Amp. to 32 Amp. SPMCB, 10 kA, brass neutral link 6 way &amp; phase link fixed on 6 mm thick bakelite sheet, i/c painting earthing etc as reqd.</t>
  </si>
  <si>
    <t>Supply, fixing, connecting and commissioning  cable end control box (looping type) fabricated with MS sheet of 16 SWG of size 250 mm X 200 mm X 125 mm having 3 Nos. SP MCB &amp; 1 nos. DP MCB 6 Amp to 32 Amp, 230 volts and 2 Nos. Brass neutral link 12.5 mm square rod 10 way approx. 100 mm long and fixed on 6 mm thick bakelite sheet. Box shall have almirah type hinge and panel key type lock front door duly painted with earthing stud etc. complete as required.</t>
  </si>
  <si>
    <t xml:space="preserve">Supplying and drawing following sizes of FRLS PVC insulated copper conductor, single core cable in the existing surface/ recessed steel/ PVC conduit as required.
</t>
  </si>
  <si>
    <t>4 x 10 sq. mm</t>
  </si>
  <si>
    <t>Supplying and fixing metal box of following sizes (nominal size) on surface or in recess with suitable size of phenolic laminated sheet cover in front including painting etc. as required.</t>
  </si>
  <si>
    <t>250 mm X 300 mm X 100 mm deep</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</si>
  <si>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t>
  </si>
  <si>
    <t xml:space="preserve"> 6 way (4 + 18), Double door </t>
  </si>
  <si>
    <t xml:space="preserve">Supplying and fixing 5 A to 32 A rating, 240/415 V, 10 kA, "C" curve, miniature circuit breaker suitable for inductive load of following poles in the existing MCB DB complete with
connections, testing and commissioning etc. as required.
</t>
  </si>
  <si>
    <t xml:space="preserve">Single pole </t>
  </si>
  <si>
    <t>Double pole</t>
  </si>
  <si>
    <t xml:space="preserve">Triple pole </t>
  </si>
  <si>
    <t xml:space="preserve">Supplying and fixing 40 A to 63 A rating, 240/415 V, 10 kA, "C" curve, miniature circuit breaker suitable for inductive load of following poles in the existing MCB DB complete with
connections, testing and commissioning etc. as required.
</t>
  </si>
  <si>
    <t>Triple pole and neutral</t>
  </si>
  <si>
    <t>Supply, laying,testing and commissioning  of one No. XLPE/ PVC insulated &amp; PVC sheathed power cables (heavy duty) aluminium conductor, steel  armoured cable of size 2x6 sqmm, 1.1kV grade in following manners complete as reqd.</t>
  </si>
  <si>
    <t>Direct in ground</t>
  </si>
  <si>
    <t>On surface</t>
  </si>
  <si>
    <t>In pipe</t>
  </si>
  <si>
    <t>Open duct</t>
  </si>
  <si>
    <t>Supply, laying,testing and commissioning  of one No. XLPE/ PVC insulated &amp; PVC sheathed power cables (heavy duty) aluminium conductor, steel  armoured cable of size 2x10 sqmm, 1.1kV grade in following manners complete as reqd.</t>
  </si>
  <si>
    <t>Supplying and making end termination with brass compression gland and aluminium lugs for following size of PVC insulated and PVC sheathed / XLPE aluminium conductor cable of 1.1 KV grade as required.</t>
  </si>
  <si>
    <t xml:space="preserve">2 X 6 sq. mm (19mm) </t>
  </si>
  <si>
    <t xml:space="preserve">2x10 sq. mm  (19mm) </t>
  </si>
  <si>
    <t>Supply and Laying HDPE pipe of  25 mm, 2mm thick in following manners including cartage loading &amp; unloading etc. as reqd.</t>
  </si>
  <si>
    <t xml:space="preserve">Earthing with G.I. earth pipe 4.5 metre long, 40 mm dia including accessories, and providing masonry enclosure with cover plate having locking arrangement and watering pipe etc. with charcoal/ coke and salt as required.  </t>
  </si>
  <si>
    <t xml:space="preserve"> Supplying and laying 25 mm X 5 mm G.I strip at 0.50 metre below ground as strip earth electrode, including connection / terminating with G.I. nut, bolt, spring, washer etc. as required. (Jointing shall be done by overlapping and with 2 sets of G.I. nut bolt &amp; spring washer spaced at 50mm).
</t>
  </si>
  <si>
    <t>Providing and fixing 25 mm X 5 mm G.I. strip in 40 mm dia G.I. pipe from earth electrode including connection with G.I. nut, bolt, spring, washer excavation and re-filling etc. as required.</t>
  </si>
  <si>
    <t xml:space="preserve">Providing and fixing 25 mm X 5 mm G.I. strip on surface or in recess for connections etc. as required. 
</t>
  </si>
  <si>
    <t xml:space="preserve"> Providing and fixing 6 SWG dia G.I. wire on surface or in recess for loop earthing along with existing surface/ recessed conduit/ submain wiring/ cable as required. </t>
  </si>
  <si>
    <t xml:space="preserve"> Providing, laying and fixing following dia G.I. pipe (medium class) in ground complete with G.I. fittings including trenching (75 cm deep)and re-filling etc as required
</t>
  </si>
  <si>
    <t xml:space="preserve">50 mm dia </t>
  </si>
  <si>
    <t>Providing &amp; fixing of following size of  DLP trunking  on surface  with suitable plug &amp; screws as reqd.   (105 mm x 50 mm. )</t>
  </si>
  <si>
    <t>Providing &amp; fixing of accessories for  folliwing size of  DLP trunking system  as reqd.(105 mm x 50 mm. )</t>
  </si>
  <si>
    <t>Flexible cover for 85 mm width</t>
  </si>
  <si>
    <t xml:space="preserve">Flat junction      </t>
  </si>
  <si>
    <t>Flat angle</t>
  </si>
  <si>
    <t xml:space="preserve">Internal angle adjustable from 80 - 100   </t>
  </si>
  <si>
    <t>External angle adjustable from 60 -  120</t>
  </si>
  <si>
    <t xml:space="preserve">End Caps      </t>
  </si>
  <si>
    <t xml:space="preserve">Base Joint   </t>
  </si>
  <si>
    <t xml:space="preserve"> cover Joint 85 mm width</t>
  </si>
  <si>
    <t>Structural steel work riveted, bolted or welded in built up sections, trusses and framed work, including cutting, hoisting, fixing in position and applying a priming coat of approved steel primer all complete.</t>
  </si>
  <si>
    <t xml:space="preserve">Providing and fixing  metal enclosure  including cutting, shaping, rivetting/ welding and fabrication of MS sheet (1.6 mm thick) with door with hinged, locking &amp; hanging arrangements of suitable size , duly power coated painted complete as per drawing. </t>
  </si>
  <si>
    <t>Supply and erection of angle iron 50mm x 50mm x 6mm (5.00 kg/mtr) cross arm for 2 wire overhead line complete with clamps, bolts and nuts etc. including drilling of holes for insulators pins, bolts and nuts with washer etc. as painting with primer and finish paint as reqd.</t>
  </si>
  <si>
    <t>Mtrs</t>
  </si>
  <si>
    <t>Mtr.</t>
  </si>
  <si>
    <t>Sets</t>
  </si>
  <si>
    <t>Mtrs.</t>
  </si>
  <si>
    <t>Mtr</t>
  </si>
  <si>
    <t>Kgs.</t>
  </si>
  <si>
    <t>Name of Work:Providing and fixing LED lights with ST poles and other associated works at various sports courts of Hall-6, IIT Kanpur</t>
  </si>
  <si>
    <t xml:space="preserve"> LED Flood light 120 watt 240/440 volts, 50Hz, protection_IP 66 , lumens&gt;100 Lm/watt, P.F.&gt;.95 , THD&lt;10% with efficient thermal management.</t>
  </si>
  <si>
    <t>NIT No:   Electrical/09/04/2024-1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</si>
</sst>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5"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6" fillId="0" borderId="16" xfId="0" applyFont="1" applyFill="1" applyBorder="1" applyAlignment="1">
      <alignment horizontal="justify" vertical="top" wrapText="1"/>
    </xf>
    <xf numFmtId="0" fontId="66" fillId="0" borderId="16" xfId="0" applyFont="1" applyFill="1" applyBorder="1" applyAlignment="1">
      <alignment horizontal="center" vertical="center"/>
    </xf>
    <xf numFmtId="0" fontId="66"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59"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59" applyNumberFormat="1" applyFont="1" applyFill="1" applyBorder="1" applyAlignment="1">
      <alignment horizontal="center" vertical="center"/>
      <protection/>
    </xf>
    <xf numFmtId="2" fontId="20" fillId="0" borderId="16" xfId="58" applyNumberFormat="1" applyFont="1" applyFill="1" applyBorder="1" applyAlignment="1">
      <alignment horizontal="left" vertical="center"/>
      <protection/>
    </xf>
    <xf numFmtId="0" fontId="19" fillId="0" borderId="16" xfId="59" applyNumberFormat="1" applyFont="1" applyFill="1" applyBorder="1" applyAlignment="1">
      <alignment horizontal="left" vertical="center" wrapText="1"/>
      <protection/>
    </xf>
    <xf numFmtId="0" fontId="21" fillId="0" borderId="18" xfId="59" applyNumberFormat="1" applyFont="1" applyFill="1" applyBorder="1" applyAlignment="1">
      <alignment vertical="top"/>
      <protection/>
    </xf>
    <xf numFmtId="0" fontId="21" fillId="0" borderId="0" xfId="59" applyNumberFormat="1" applyFont="1" applyFill="1" applyBorder="1" applyAlignment="1">
      <alignment vertical="top"/>
      <protection/>
    </xf>
    <xf numFmtId="0" fontId="22" fillId="0" borderId="19" xfId="59" applyNumberFormat="1" applyFont="1" applyFill="1" applyBorder="1" applyAlignment="1">
      <alignment vertical="top"/>
      <protection/>
    </xf>
    <xf numFmtId="0" fontId="21" fillId="0" borderId="19" xfId="59"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59" applyNumberFormat="1" applyFont="1" applyFill="1" applyBorder="1" applyAlignment="1">
      <alignment vertical="top"/>
      <protection/>
    </xf>
    <xf numFmtId="2" fontId="22" fillId="0" borderId="21" xfId="59" applyNumberFormat="1" applyFont="1" applyFill="1" applyBorder="1" applyAlignment="1">
      <alignment vertical="top"/>
      <protection/>
    </xf>
    <xf numFmtId="0" fontId="21" fillId="0" borderId="22" xfId="59"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59" applyNumberFormat="1" applyFont="1" applyFill="1" applyBorder="1" applyAlignment="1" applyProtection="1">
      <alignment vertical="center" wrapText="1"/>
      <protection locked="0"/>
    </xf>
    <xf numFmtId="0" fontId="25" fillId="33" borderId="11" xfId="59" applyNumberFormat="1" applyFont="1" applyFill="1" applyBorder="1" applyAlignment="1" applyProtection="1">
      <alignment vertical="center" wrapText="1"/>
      <protection locked="0"/>
    </xf>
    <xf numFmtId="10" fontId="26" fillId="33" borderId="11" xfId="66" applyNumberFormat="1" applyFont="1" applyFill="1" applyBorder="1" applyAlignment="1" applyProtection="1">
      <alignment horizontal="center" vertical="center"/>
      <protection locked="0"/>
    </xf>
    <xf numFmtId="0" fontId="23" fillId="0" borderId="11" xfId="59"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59" applyNumberFormat="1" applyFont="1" applyFill="1" applyBorder="1" applyAlignment="1" applyProtection="1">
      <alignment vertical="center" wrapText="1"/>
      <protection locked="0"/>
    </xf>
    <xf numFmtId="0" fontId="27" fillId="0" borderId="11" xfId="66" applyNumberFormat="1" applyFont="1" applyFill="1" applyBorder="1" applyAlignment="1" applyProtection="1">
      <alignment vertical="center" wrapText="1"/>
      <protection locked="0"/>
    </xf>
    <xf numFmtId="0" fontId="24" fillId="0" borderId="11" xfId="59"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59" applyNumberFormat="1" applyFont="1" applyFill="1" applyBorder="1" applyAlignment="1">
      <alignment vertical="top"/>
      <protection/>
    </xf>
    <xf numFmtId="2" fontId="22" fillId="0" borderId="23" xfId="59" applyNumberFormat="1" applyFont="1" applyFill="1" applyBorder="1" applyAlignment="1">
      <alignment horizontal="right" vertical="top"/>
      <protection/>
    </xf>
    <xf numFmtId="0" fontId="21" fillId="0" borderId="13" xfId="59" applyNumberFormat="1" applyFont="1" applyFill="1" applyBorder="1" applyAlignment="1">
      <alignment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22" fillId="0" borderId="13" xfId="59" applyNumberFormat="1" applyFont="1" applyFill="1" applyBorder="1" applyAlignment="1">
      <alignment horizontal="center" vertical="top" wrapText="1"/>
      <protection/>
    </xf>
    <xf numFmtId="0" fontId="1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75"/>
  <sheetViews>
    <sheetView showGridLines="0" zoomScale="75" zoomScaleNormal="75" zoomScalePageLayoutView="0" workbookViewId="0" topLeftCell="A1">
      <selection activeCell="D14" sqref="D14:BC14"/>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112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174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176</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70</v>
      </c>
      <c r="C13" s="29"/>
      <c r="D13" s="76"/>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8"/>
      <c r="IA13" s="17">
        <v>1</v>
      </c>
      <c r="IB13" s="17" t="s">
        <v>70</v>
      </c>
      <c r="IE13" s="18"/>
      <c r="IF13" s="18"/>
      <c r="IG13" s="18"/>
      <c r="IH13" s="18"/>
      <c r="II13" s="18"/>
    </row>
    <row r="14" spans="1:243" s="21" customFormat="1" ht="63">
      <c r="A14" s="37">
        <v>1.01</v>
      </c>
      <c r="B14" s="38" t="s">
        <v>118</v>
      </c>
      <c r="C14" s="33" t="s">
        <v>53</v>
      </c>
      <c r="D14" s="76"/>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IA14" s="21">
        <v>1.01</v>
      </c>
      <c r="IB14" s="21" t="s">
        <v>118</v>
      </c>
      <c r="IC14" s="21" t="s">
        <v>53</v>
      </c>
      <c r="IE14" s="22"/>
      <c r="IF14" s="22" t="s">
        <v>34</v>
      </c>
      <c r="IG14" s="22" t="s">
        <v>35</v>
      </c>
      <c r="IH14" s="22">
        <v>10</v>
      </c>
      <c r="II14" s="22" t="s">
        <v>36</v>
      </c>
    </row>
    <row r="15" spans="1:243" s="21" customFormat="1" ht="144.75" customHeight="1">
      <c r="A15" s="36">
        <v>1.02</v>
      </c>
      <c r="B15" s="38" t="s">
        <v>175</v>
      </c>
      <c r="C15" s="33" t="s">
        <v>54</v>
      </c>
      <c r="D15" s="39">
        <v>16</v>
      </c>
      <c r="E15" s="40" t="s">
        <v>115</v>
      </c>
      <c r="F15" s="41">
        <v>10308</v>
      </c>
      <c r="G15" s="42"/>
      <c r="H15" s="42"/>
      <c r="I15" s="43" t="s">
        <v>38</v>
      </c>
      <c r="J15" s="44">
        <f>IF(I15="Less(-)",-1,1)</f>
        <v>1</v>
      </c>
      <c r="K15" s="42" t="s">
        <v>39</v>
      </c>
      <c r="L15" s="42" t="s">
        <v>4</v>
      </c>
      <c r="M15" s="45"/>
      <c r="N15" s="42"/>
      <c r="O15" s="42"/>
      <c r="P15" s="46"/>
      <c r="Q15" s="42"/>
      <c r="R15" s="42"/>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ROUND(total_amount_ba($B$2,$D$2,D15,F15,J15,K15,M15),0)</f>
        <v>164928</v>
      </c>
      <c r="BB15" s="48">
        <f>BA15+SUM(N15:AZ15)</f>
        <v>164928</v>
      </c>
      <c r="BC15" s="49" t="str">
        <f>SpellNumber(L15,BB15)</f>
        <v>INR  One Lakh Sixty Four Thousand Nine Hundred &amp; Twenty Eight  Only</v>
      </c>
      <c r="IA15" s="21">
        <v>1.02</v>
      </c>
      <c r="IB15" s="21" t="s">
        <v>175</v>
      </c>
      <c r="IC15" s="21" t="s">
        <v>54</v>
      </c>
      <c r="ID15" s="21">
        <v>16</v>
      </c>
      <c r="IE15" s="22" t="s">
        <v>115</v>
      </c>
      <c r="IF15" s="22" t="s">
        <v>40</v>
      </c>
      <c r="IG15" s="22" t="s">
        <v>35</v>
      </c>
      <c r="IH15" s="22">
        <v>123.223</v>
      </c>
      <c r="II15" s="22" t="s">
        <v>37</v>
      </c>
    </row>
    <row r="16" spans="1:243" s="21" customFormat="1" ht="15.75" customHeight="1">
      <c r="A16" s="37">
        <v>1.03</v>
      </c>
      <c r="B16" s="38" t="s">
        <v>119</v>
      </c>
      <c r="C16" s="33" t="s">
        <v>55</v>
      </c>
      <c r="D16" s="39">
        <v>16</v>
      </c>
      <c r="E16" s="40" t="s">
        <v>115</v>
      </c>
      <c r="F16" s="41">
        <v>11516</v>
      </c>
      <c r="G16" s="42"/>
      <c r="H16" s="42"/>
      <c r="I16" s="43" t="s">
        <v>38</v>
      </c>
      <c r="J16" s="44">
        <f aca="true" t="shared" si="0" ref="J16:J72">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aca="true" t="shared" si="1" ref="BA16:BA72">ROUND(total_amount_ba($B$2,$D$2,D16,F16,J16,K16,M16),0)</f>
        <v>184256</v>
      </c>
      <c r="BB16" s="48">
        <f aca="true" t="shared" si="2" ref="BB16:BB72">BA16+SUM(N16:AZ16)</f>
        <v>184256</v>
      </c>
      <c r="BC16" s="49" t="str">
        <f aca="true" t="shared" si="3" ref="BC16:BC72">SpellNumber(L16,BB16)</f>
        <v>INR  One Lakh Eighty Four Thousand Two Hundred &amp; Fifty Six  Only</v>
      </c>
      <c r="IA16" s="21">
        <v>1.03</v>
      </c>
      <c r="IB16" s="21" t="s">
        <v>119</v>
      </c>
      <c r="IC16" s="21" t="s">
        <v>55</v>
      </c>
      <c r="ID16" s="21">
        <v>16</v>
      </c>
      <c r="IE16" s="22" t="s">
        <v>115</v>
      </c>
      <c r="IF16" s="22" t="s">
        <v>41</v>
      </c>
      <c r="IG16" s="22" t="s">
        <v>42</v>
      </c>
      <c r="IH16" s="22">
        <v>213</v>
      </c>
      <c r="II16" s="22" t="s">
        <v>37</v>
      </c>
    </row>
    <row r="17" spans="1:243" s="21" customFormat="1" ht="52.5" customHeight="1">
      <c r="A17" s="36">
        <v>1.04</v>
      </c>
      <c r="B17" s="38" t="s">
        <v>120</v>
      </c>
      <c r="C17" s="33" t="s">
        <v>117</v>
      </c>
      <c r="D17" s="76"/>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8"/>
      <c r="IA17" s="21">
        <v>1.04</v>
      </c>
      <c r="IB17" s="28" t="s">
        <v>120</v>
      </c>
      <c r="IC17" s="21" t="s">
        <v>117</v>
      </c>
      <c r="IE17" s="22"/>
      <c r="IF17" s="22"/>
      <c r="IG17" s="22"/>
      <c r="IH17" s="22"/>
      <c r="II17" s="22"/>
    </row>
    <row r="18" spans="1:243" s="21" customFormat="1" ht="67.5" customHeight="1">
      <c r="A18" s="37">
        <v>1.05</v>
      </c>
      <c r="B18" s="38" t="s">
        <v>121</v>
      </c>
      <c r="C18" s="33" t="s">
        <v>56</v>
      </c>
      <c r="D18" s="39">
        <v>240</v>
      </c>
      <c r="E18" s="40" t="s">
        <v>168</v>
      </c>
      <c r="F18" s="41">
        <v>81</v>
      </c>
      <c r="G18" s="42"/>
      <c r="H18" s="42"/>
      <c r="I18" s="43" t="s">
        <v>38</v>
      </c>
      <c r="J18" s="44">
        <f t="shared" si="0"/>
        <v>1</v>
      </c>
      <c r="K18" s="42" t="s">
        <v>39</v>
      </c>
      <c r="L18" s="42" t="s">
        <v>4</v>
      </c>
      <c r="M18" s="45"/>
      <c r="N18" s="42"/>
      <c r="O18" s="42"/>
      <c r="P18" s="46"/>
      <c r="Q18" s="42"/>
      <c r="R18" s="42"/>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19440</v>
      </c>
      <c r="BB18" s="48">
        <f t="shared" si="2"/>
        <v>19440</v>
      </c>
      <c r="BC18" s="49" t="str">
        <f t="shared" si="3"/>
        <v>INR  Nineteen Thousand Four Hundred &amp; Forty  Only</v>
      </c>
      <c r="IA18" s="21">
        <v>1.05</v>
      </c>
      <c r="IB18" s="28" t="s">
        <v>121</v>
      </c>
      <c r="IC18" s="21" t="s">
        <v>56</v>
      </c>
      <c r="ID18" s="21">
        <v>240</v>
      </c>
      <c r="IE18" s="22" t="s">
        <v>168</v>
      </c>
      <c r="IF18" s="22"/>
      <c r="IG18" s="22"/>
      <c r="IH18" s="22"/>
      <c r="II18" s="22"/>
    </row>
    <row r="19" spans="1:243" s="21" customFormat="1" ht="78.75">
      <c r="A19" s="36">
        <v>1.06</v>
      </c>
      <c r="B19" s="38" t="s">
        <v>122</v>
      </c>
      <c r="C19" s="33" t="s">
        <v>61</v>
      </c>
      <c r="D19" s="39">
        <v>20</v>
      </c>
      <c r="E19" s="40" t="s">
        <v>115</v>
      </c>
      <c r="F19" s="41">
        <v>20139</v>
      </c>
      <c r="G19" s="42"/>
      <c r="H19" s="42"/>
      <c r="I19" s="43" t="s">
        <v>38</v>
      </c>
      <c r="J19" s="44">
        <f t="shared" si="0"/>
        <v>1</v>
      </c>
      <c r="K19" s="42" t="s">
        <v>39</v>
      </c>
      <c r="L19" s="42" t="s">
        <v>4</v>
      </c>
      <c r="M19" s="45"/>
      <c r="N19" s="42"/>
      <c r="O19" s="42"/>
      <c r="P19" s="46"/>
      <c r="Q19" s="42"/>
      <c r="R19" s="42"/>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t="shared" si="1"/>
        <v>402780</v>
      </c>
      <c r="BB19" s="48">
        <f t="shared" si="2"/>
        <v>402780</v>
      </c>
      <c r="BC19" s="49" t="str">
        <f t="shared" si="3"/>
        <v>INR  Four Lakh Two Thousand Seven Hundred &amp; Eighty  Only</v>
      </c>
      <c r="IA19" s="21">
        <v>1.06</v>
      </c>
      <c r="IB19" s="21" t="s">
        <v>122</v>
      </c>
      <c r="IC19" s="21" t="s">
        <v>61</v>
      </c>
      <c r="ID19" s="21">
        <v>20</v>
      </c>
      <c r="IE19" s="22" t="s">
        <v>115</v>
      </c>
      <c r="IF19" s="22" t="s">
        <v>34</v>
      </c>
      <c r="IG19" s="22" t="s">
        <v>43</v>
      </c>
      <c r="IH19" s="22">
        <v>10</v>
      </c>
      <c r="II19" s="22" t="s">
        <v>37</v>
      </c>
    </row>
    <row r="20" spans="1:243" s="21" customFormat="1" ht="78.75">
      <c r="A20" s="37">
        <v>1.07</v>
      </c>
      <c r="B20" s="38" t="s">
        <v>123</v>
      </c>
      <c r="C20" s="33" t="s">
        <v>62</v>
      </c>
      <c r="D20" s="39">
        <v>20</v>
      </c>
      <c r="E20" s="40" t="s">
        <v>115</v>
      </c>
      <c r="F20" s="41">
        <v>1890</v>
      </c>
      <c r="G20" s="42"/>
      <c r="H20" s="42"/>
      <c r="I20" s="43" t="s">
        <v>38</v>
      </c>
      <c r="J20" s="44">
        <f t="shared" si="0"/>
        <v>1</v>
      </c>
      <c r="K20" s="42" t="s">
        <v>39</v>
      </c>
      <c r="L20" s="42" t="s">
        <v>4</v>
      </c>
      <c r="M20" s="45"/>
      <c r="N20" s="42"/>
      <c r="O20" s="42"/>
      <c r="P20" s="46"/>
      <c r="Q20" s="42"/>
      <c r="R20" s="42"/>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37800</v>
      </c>
      <c r="BB20" s="48">
        <f t="shared" si="2"/>
        <v>37800</v>
      </c>
      <c r="BC20" s="49" t="str">
        <f t="shared" si="3"/>
        <v>INR  Thirty Seven Thousand Eight Hundred    Only</v>
      </c>
      <c r="IA20" s="21">
        <v>1.07</v>
      </c>
      <c r="IB20" s="21" t="s">
        <v>123</v>
      </c>
      <c r="IC20" s="21" t="s">
        <v>62</v>
      </c>
      <c r="ID20" s="21">
        <v>20</v>
      </c>
      <c r="IE20" s="22" t="s">
        <v>115</v>
      </c>
      <c r="IF20" s="22" t="s">
        <v>40</v>
      </c>
      <c r="IG20" s="22" t="s">
        <v>35</v>
      </c>
      <c r="IH20" s="22">
        <v>123.223</v>
      </c>
      <c r="II20" s="22" t="s">
        <v>37</v>
      </c>
    </row>
    <row r="21" spans="1:243" s="21" customFormat="1" ht="78.75">
      <c r="A21" s="36">
        <v>1.08</v>
      </c>
      <c r="B21" s="38" t="s">
        <v>124</v>
      </c>
      <c r="C21" s="33" t="s">
        <v>57</v>
      </c>
      <c r="D21" s="39">
        <v>20</v>
      </c>
      <c r="E21" s="40" t="s">
        <v>115</v>
      </c>
      <c r="F21" s="41">
        <v>1291</v>
      </c>
      <c r="G21" s="42"/>
      <c r="H21" s="42"/>
      <c r="I21" s="43" t="s">
        <v>38</v>
      </c>
      <c r="J21" s="44">
        <f t="shared" si="0"/>
        <v>1</v>
      </c>
      <c r="K21" s="42" t="s">
        <v>39</v>
      </c>
      <c r="L21" s="42" t="s">
        <v>4</v>
      </c>
      <c r="M21" s="45"/>
      <c r="N21" s="42"/>
      <c r="O21" s="42"/>
      <c r="P21" s="46"/>
      <c r="Q21" s="42"/>
      <c r="R21" s="42"/>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25820</v>
      </c>
      <c r="BB21" s="48">
        <f t="shared" si="2"/>
        <v>25820</v>
      </c>
      <c r="BC21" s="49" t="str">
        <f t="shared" si="3"/>
        <v>INR  Twenty Five Thousand Eight Hundred &amp; Twenty  Only</v>
      </c>
      <c r="IA21" s="21">
        <v>1.08</v>
      </c>
      <c r="IB21" s="21" t="s">
        <v>124</v>
      </c>
      <c r="IC21" s="21" t="s">
        <v>57</v>
      </c>
      <c r="ID21" s="21">
        <v>20</v>
      </c>
      <c r="IE21" s="22" t="s">
        <v>115</v>
      </c>
      <c r="IF21" s="22" t="s">
        <v>44</v>
      </c>
      <c r="IG21" s="22" t="s">
        <v>45</v>
      </c>
      <c r="IH21" s="22">
        <v>10</v>
      </c>
      <c r="II21" s="22" t="s">
        <v>37</v>
      </c>
    </row>
    <row r="22" spans="1:243" s="21" customFormat="1" ht="141.75">
      <c r="A22" s="37">
        <v>1.09</v>
      </c>
      <c r="B22" s="38" t="s">
        <v>125</v>
      </c>
      <c r="C22" s="33" t="s">
        <v>63</v>
      </c>
      <c r="D22" s="39">
        <v>3</v>
      </c>
      <c r="E22" s="40" t="s">
        <v>115</v>
      </c>
      <c r="F22" s="41">
        <v>2324</v>
      </c>
      <c r="G22" s="42"/>
      <c r="H22" s="42"/>
      <c r="I22" s="43" t="s">
        <v>38</v>
      </c>
      <c r="J22" s="44">
        <f t="shared" si="0"/>
        <v>1</v>
      </c>
      <c r="K22" s="42" t="s">
        <v>39</v>
      </c>
      <c r="L22" s="42" t="s">
        <v>4</v>
      </c>
      <c r="M22" s="45"/>
      <c r="N22" s="42"/>
      <c r="O22" s="42"/>
      <c r="P22" s="46"/>
      <c r="Q22" s="42"/>
      <c r="R22" s="42"/>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6972</v>
      </c>
      <c r="BB22" s="48">
        <f t="shared" si="2"/>
        <v>6972</v>
      </c>
      <c r="BC22" s="49" t="str">
        <f t="shared" si="3"/>
        <v>INR  Six Thousand Nine Hundred &amp; Seventy Two  Only</v>
      </c>
      <c r="IA22" s="21">
        <v>1.09</v>
      </c>
      <c r="IB22" s="21" t="s">
        <v>125</v>
      </c>
      <c r="IC22" s="21" t="s">
        <v>63</v>
      </c>
      <c r="ID22" s="21">
        <v>3</v>
      </c>
      <c r="IE22" s="22" t="s">
        <v>115</v>
      </c>
      <c r="IF22" s="22" t="s">
        <v>41</v>
      </c>
      <c r="IG22" s="22" t="s">
        <v>42</v>
      </c>
      <c r="IH22" s="22">
        <v>213</v>
      </c>
      <c r="II22" s="22" t="s">
        <v>37</v>
      </c>
    </row>
    <row r="23" spans="1:243" s="21" customFormat="1" ht="59.25" customHeight="1">
      <c r="A23" s="36">
        <v>1.1</v>
      </c>
      <c r="B23" s="38" t="s">
        <v>126</v>
      </c>
      <c r="C23" s="33" t="s">
        <v>58</v>
      </c>
      <c r="D23" s="7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8"/>
      <c r="IA23" s="21">
        <v>1.1</v>
      </c>
      <c r="IB23" s="28" t="s">
        <v>126</v>
      </c>
      <c r="IC23" s="21" t="s">
        <v>58</v>
      </c>
      <c r="IE23" s="34"/>
      <c r="IF23" s="22"/>
      <c r="IG23" s="22"/>
      <c r="IH23" s="22"/>
      <c r="II23" s="22"/>
    </row>
    <row r="24" spans="1:243" s="21" customFormat="1" ht="31.5">
      <c r="A24" s="37">
        <v>1.11</v>
      </c>
      <c r="B24" s="38" t="s">
        <v>127</v>
      </c>
      <c r="C24" s="33" t="s">
        <v>64</v>
      </c>
      <c r="D24" s="39">
        <v>60</v>
      </c>
      <c r="E24" s="40" t="s">
        <v>169</v>
      </c>
      <c r="F24" s="41">
        <v>793</v>
      </c>
      <c r="G24" s="42"/>
      <c r="H24" s="42"/>
      <c r="I24" s="43" t="s">
        <v>38</v>
      </c>
      <c r="J24" s="44">
        <f t="shared" si="0"/>
        <v>1</v>
      </c>
      <c r="K24" s="42" t="s">
        <v>39</v>
      </c>
      <c r="L24" s="42" t="s">
        <v>4</v>
      </c>
      <c r="M24" s="45"/>
      <c r="N24" s="42"/>
      <c r="O24" s="42"/>
      <c r="P24" s="46"/>
      <c r="Q24" s="42"/>
      <c r="R24" s="42"/>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47580</v>
      </c>
      <c r="BB24" s="48">
        <f t="shared" si="2"/>
        <v>47580</v>
      </c>
      <c r="BC24" s="49" t="str">
        <f t="shared" si="3"/>
        <v>INR  Forty Seven Thousand Five Hundred &amp; Eighty  Only</v>
      </c>
      <c r="IA24" s="21">
        <v>1.11</v>
      </c>
      <c r="IB24" s="21" t="s">
        <v>127</v>
      </c>
      <c r="IC24" s="21" t="s">
        <v>64</v>
      </c>
      <c r="ID24" s="21">
        <v>60</v>
      </c>
      <c r="IE24" s="22" t="s">
        <v>169</v>
      </c>
      <c r="IF24" s="22"/>
      <c r="IG24" s="22"/>
      <c r="IH24" s="22"/>
      <c r="II24" s="22"/>
    </row>
    <row r="25" spans="1:243" s="21" customFormat="1" ht="47.25">
      <c r="A25" s="36">
        <v>1.12</v>
      </c>
      <c r="B25" s="38" t="s">
        <v>128</v>
      </c>
      <c r="C25" s="33" t="s">
        <v>65</v>
      </c>
      <c r="D25" s="7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8"/>
      <c r="IA25" s="21">
        <v>1.12</v>
      </c>
      <c r="IB25" s="21" t="s">
        <v>128</v>
      </c>
      <c r="IC25" s="21" t="s">
        <v>65</v>
      </c>
      <c r="IE25" s="22"/>
      <c r="IF25" s="22"/>
      <c r="IG25" s="22"/>
      <c r="IH25" s="22"/>
      <c r="II25" s="22"/>
    </row>
    <row r="26" spans="1:243" s="21" customFormat="1" ht="31.5">
      <c r="A26" s="37">
        <v>1.13</v>
      </c>
      <c r="B26" s="38" t="s">
        <v>129</v>
      </c>
      <c r="C26" s="33" t="s">
        <v>114</v>
      </c>
      <c r="D26" s="39">
        <v>4</v>
      </c>
      <c r="E26" s="40" t="s">
        <v>115</v>
      </c>
      <c r="F26" s="41">
        <v>572.56</v>
      </c>
      <c r="G26" s="42"/>
      <c r="H26" s="42"/>
      <c r="I26" s="43" t="s">
        <v>38</v>
      </c>
      <c r="J26" s="44">
        <f t="shared" si="0"/>
        <v>1</v>
      </c>
      <c r="K26" s="42" t="s">
        <v>39</v>
      </c>
      <c r="L26" s="42" t="s">
        <v>4</v>
      </c>
      <c r="M26" s="45"/>
      <c r="N26" s="42"/>
      <c r="O26" s="42"/>
      <c r="P26" s="46"/>
      <c r="Q26" s="42"/>
      <c r="R26" s="42"/>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1"/>
        <v>2290</v>
      </c>
      <c r="BB26" s="48">
        <f t="shared" si="2"/>
        <v>2290</v>
      </c>
      <c r="BC26" s="49" t="str">
        <f t="shared" si="3"/>
        <v>INR  Two Thousand Two Hundred &amp; Ninety  Only</v>
      </c>
      <c r="IA26" s="21">
        <v>1.13</v>
      </c>
      <c r="IB26" s="21" t="s">
        <v>129</v>
      </c>
      <c r="IC26" s="21" t="s">
        <v>114</v>
      </c>
      <c r="ID26" s="21">
        <v>4</v>
      </c>
      <c r="IE26" s="22" t="s">
        <v>115</v>
      </c>
      <c r="IF26" s="22"/>
      <c r="IG26" s="22"/>
      <c r="IH26" s="22"/>
      <c r="II26" s="22"/>
    </row>
    <row r="27" spans="1:243" s="21" customFormat="1" ht="101.25" customHeight="1">
      <c r="A27" s="36">
        <v>1.14</v>
      </c>
      <c r="B27" s="38" t="s">
        <v>130</v>
      </c>
      <c r="C27" s="33" t="s">
        <v>66</v>
      </c>
      <c r="D27" s="7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8"/>
      <c r="IA27" s="21">
        <v>1.14</v>
      </c>
      <c r="IB27" s="28" t="s">
        <v>130</v>
      </c>
      <c r="IC27" s="21" t="s">
        <v>66</v>
      </c>
      <c r="IE27" s="22"/>
      <c r="IF27" s="22"/>
      <c r="IG27" s="22"/>
      <c r="IH27" s="22"/>
      <c r="II27" s="22"/>
    </row>
    <row r="28" spans="1:243" s="21" customFormat="1" ht="31.5">
      <c r="A28" s="37">
        <v>1.15</v>
      </c>
      <c r="B28" s="38" t="s">
        <v>131</v>
      </c>
      <c r="C28" s="33" t="s">
        <v>67</v>
      </c>
      <c r="D28" s="39">
        <v>1</v>
      </c>
      <c r="E28" s="40" t="s">
        <v>116</v>
      </c>
      <c r="F28" s="41">
        <v>4361.25</v>
      </c>
      <c r="G28" s="42"/>
      <c r="H28" s="42"/>
      <c r="I28" s="43" t="s">
        <v>38</v>
      </c>
      <c r="J28" s="44">
        <f t="shared" si="0"/>
        <v>1</v>
      </c>
      <c r="K28" s="42" t="s">
        <v>39</v>
      </c>
      <c r="L28" s="42" t="s">
        <v>4</v>
      </c>
      <c r="M28" s="45"/>
      <c r="N28" s="42"/>
      <c r="O28" s="42"/>
      <c r="P28" s="46"/>
      <c r="Q28" s="42"/>
      <c r="R28" s="42"/>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1"/>
        <v>4361</v>
      </c>
      <c r="BB28" s="48">
        <f t="shared" si="2"/>
        <v>4361</v>
      </c>
      <c r="BC28" s="49" t="str">
        <f t="shared" si="3"/>
        <v>INR  Four Thousand Three Hundred &amp; Sixty One  Only</v>
      </c>
      <c r="IA28" s="21">
        <v>1.15</v>
      </c>
      <c r="IB28" s="21" t="s">
        <v>131</v>
      </c>
      <c r="IC28" s="21" t="s">
        <v>67</v>
      </c>
      <c r="ID28" s="21">
        <v>1</v>
      </c>
      <c r="IE28" s="22" t="s">
        <v>116</v>
      </c>
      <c r="IF28" s="22"/>
      <c r="IG28" s="22"/>
      <c r="IH28" s="22"/>
      <c r="II28" s="22"/>
    </row>
    <row r="29" spans="1:243" s="21" customFormat="1" ht="103.5" customHeight="1">
      <c r="A29" s="36">
        <v>1.16</v>
      </c>
      <c r="B29" s="38" t="s">
        <v>132</v>
      </c>
      <c r="C29" s="33" t="s">
        <v>68</v>
      </c>
      <c r="D29" s="7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8"/>
      <c r="IA29" s="21">
        <v>1.16</v>
      </c>
      <c r="IB29" s="28" t="s">
        <v>132</v>
      </c>
      <c r="IC29" s="21" t="s">
        <v>68</v>
      </c>
      <c r="IE29" s="34"/>
      <c r="IF29" s="22"/>
      <c r="IG29" s="22"/>
      <c r="IH29" s="22"/>
      <c r="II29" s="22"/>
    </row>
    <row r="30" spans="1:243" s="21" customFormat="1" ht="31.5">
      <c r="A30" s="37">
        <v>1.17</v>
      </c>
      <c r="B30" s="38" t="s">
        <v>133</v>
      </c>
      <c r="C30" s="33" t="s">
        <v>69</v>
      </c>
      <c r="D30" s="39">
        <v>24</v>
      </c>
      <c r="E30" s="40" t="s">
        <v>115</v>
      </c>
      <c r="F30" s="41">
        <v>224.46</v>
      </c>
      <c r="G30" s="42"/>
      <c r="H30" s="42"/>
      <c r="I30" s="43" t="s">
        <v>38</v>
      </c>
      <c r="J30" s="44">
        <f t="shared" si="0"/>
        <v>1</v>
      </c>
      <c r="K30" s="42" t="s">
        <v>39</v>
      </c>
      <c r="L30" s="42" t="s">
        <v>4</v>
      </c>
      <c r="M30" s="45"/>
      <c r="N30" s="42"/>
      <c r="O30" s="42"/>
      <c r="P30" s="46"/>
      <c r="Q30" s="42"/>
      <c r="R30" s="42"/>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1"/>
        <v>5387</v>
      </c>
      <c r="BB30" s="48">
        <f t="shared" si="2"/>
        <v>5387</v>
      </c>
      <c r="BC30" s="49" t="str">
        <f t="shared" si="3"/>
        <v>INR  Five Thousand Three Hundred &amp; Eighty Seven  Only</v>
      </c>
      <c r="IA30" s="21">
        <v>1.17</v>
      </c>
      <c r="IB30" s="21" t="s">
        <v>133</v>
      </c>
      <c r="IC30" s="21" t="s">
        <v>69</v>
      </c>
      <c r="ID30" s="21">
        <v>24</v>
      </c>
      <c r="IE30" s="22" t="s">
        <v>115</v>
      </c>
      <c r="IF30" s="22"/>
      <c r="IG30" s="22"/>
      <c r="IH30" s="22"/>
      <c r="II30" s="22"/>
    </row>
    <row r="31" spans="1:243" s="21" customFormat="1" ht="31.5">
      <c r="A31" s="36">
        <v>1.18</v>
      </c>
      <c r="B31" s="38" t="s">
        <v>134</v>
      </c>
      <c r="C31" s="33" t="s">
        <v>59</v>
      </c>
      <c r="D31" s="39">
        <v>3</v>
      </c>
      <c r="E31" s="40" t="s">
        <v>115</v>
      </c>
      <c r="F31" s="41">
        <v>575.19</v>
      </c>
      <c r="G31" s="42"/>
      <c r="H31" s="42"/>
      <c r="I31" s="43" t="s">
        <v>38</v>
      </c>
      <c r="J31" s="44">
        <f t="shared" si="0"/>
        <v>1</v>
      </c>
      <c r="K31" s="42" t="s">
        <v>39</v>
      </c>
      <c r="L31" s="42" t="s">
        <v>4</v>
      </c>
      <c r="M31" s="45"/>
      <c r="N31" s="42"/>
      <c r="O31" s="42"/>
      <c r="P31" s="46"/>
      <c r="Q31" s="42"/>
      <c r="R31" s="42"/>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1"/>
        <v>1726</v>
      </c>
      <c r="BB31" s="48">
        <f t="shared" si="2"/>
        <v>1726</v>
      </c>
      <c r="BC31" s="49" t="str">
        <f t="shared" si="3"/>
        <v>INR  One Thousand Seven Hundred &amp; Twenty Six  Only</v>
      </c>
      <c r="IA31" s="21">
        <v>1.18</v>
      </c>
      <c r="IB31" s="21" t="s">
        <v>134</v>
      </c>
      <c r="IC31" s="21" t="s">
        <v>59</v>
      </c>
      <c r="ID31" s="21">
        <v>3</v>
      </c>
      <c r="IE31" s="22" t="s">
        <v>115</v>
      </c>
      <c r="IF31" s="22"/>
      <c r="IG31" s="22"/>
      <c r="IH31" s="22"/>
      <c r="II31" s="22"/>
    </row>
    <row r="32" spans="1:243" s="21" customFormat="1" ht="31.5">
      <c r="A32" s="37">
        <v>1.19</v>
      </c>
      <c r="B32" s="38" t="s">
        <v>135</v>
      </c>
      <c r="C32" s="33" t="s">
        <v>71</v>
      </c>
      <c r="D32" s="39">
        <v>1</v>
      </c>
      <c r="E32" s="40" t="s">
        <v>116</v>
      </c>
      <c r="F32" s="41">
        <v>882.95</v>
      </c>
      <c r="G32" s="42"/>
      <c r="H32" s="42"/>
      <c r="I32" s="43" t="s">
        <v>38</v>
      </c>
      <c r="J32" s="44">
        <f t="shared" si="0"/>
        <v>1</v>
      </c>
      <c r="K32" s="42" t="s">
        <v>39</v>
      </c>
      <c r="L32" s="42" t="s">
        <v>4</v>
      </c>
      <c r="M32" s="45"/>
      <c r="N32" s="42"/>
      <c r="O32" s="42"/>
      <c r="P32" s="46"/>
      <c r="Q32" s="42"/>
      <c r="R32" s="42"/>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1"/>
        <v>883</v>
      </c>
      <c r="BB32" s="48">
        <f t="shared" si="2"/>
        <v>883</v>
      </c>
      <c r="BC32" s="49" t="str">
        <f t="shared" si="3"/>
        <v>INR  Eight Hundred &amp; Eighty Three  Only</v>
      </c>
      <c r="IA32" s="21">
        <v>1.19</v>
      </c>
      <c r="IB32" s="21" t="s">
        <v>135</v>
      </c>
      <c r="IC32" s="21" t="s">
        <v>71</v>
      </c>
      <c r="ID32" s="21">
        <v>1</v>
      </c>
      <c r="IE32" s="22" t="s">
        <v>116</v>
      </c>
      <c r="IF32" s="22"/>
      <c r="IG32" s="22"/>
      <c r="IH32" s="22"/>
      <c r="II32" s="22"/>
    </row>
    <row r="33" spans="1:243" s="21" customFormat="1" ht="88.5" customHeight="1">
      <c r="A33" s="36">
        <v>1.2</v>
      </c>
      <c r="B33" s="38" t="s">
        <v>136</v>
      </c>
      <c r="C33" s="33" t="s">
        <v>72</v>
      </c>
      <c r="D33" s="7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8"/>
      <c r="IA33" s="21">
        <v>1.2</v>
      </c>
      <c r="IB33" s="28" t="s">
        <v>136</v>
      </c>
      <c r="IC33" s="21" t="s">
        <v>72</v>
      </c>
      <c r="IE33" s="22"/>
      <c r="IF33" s="22"/>
      <c r="IG33" s="22"/>
      <c r="IH33" s="22"/>
      <c r="II33" s="22"/>
    </row>
    <row r="34" spans="1:243" s="21" customFormat="1" ht="31.5">
      <c r="A34" s="37">
        <v>1.21</v>
      </c>
      <c r="B34" s="38" t="s">
        <v>137</v>
      </c>
      <c r="C34" s="33" t="s">
        <v>73</v>
      </c>
      <c r="D34" s="39">
        <v>1</v>
      </c>
      <c r="E34" s="40" t="s">
        <v>116</v>
      </c>
      <c r="F34" s="41">
        <v>1678</v>
      </c>
      <c r="G34" s="42"/>
      <c r="H34" s="42"/>
      <c r="I34" s="43" t="s">
        <v>38</v>
      </c>
      <c r="J34" s="44">
        <f t="shared" si="0"/>
        <v>1</v>
      </c>
      <c r="K34" s="42" t="s">
        <v>39</v>
      </c>
      <c r="L34" s="42" t="s">
        <v>4</v>
      </c>
      <c r="M34" s="45"/>
      <c r="N34" s="42"/>
      <c r="O34" s="42"/>
      <c r="P34" s="46"/>
      <c r="Q34" s="42"/>
      <c r="R34" s="42"/>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1"/>
        <v>1678</v>
      </c>
      <c r="BB34" s="48">
        <f t="shared" si="2"/>
        <v>1678</v>
      </c>
      <c r="BC34" s="49" t="str">
        <f t="shared" si="3"/>
        <v>INR  One Thousand Six Hundred &amp; Seventy Eight  Only</v>
      </c>
      <c r="IA34" s="21">
        <v>1.21</v>
      </c>
      <c r="IB34" s="21" t="s">
        <v>137</v>
      </c>
      <c r="IC34" s="21" t="s">
        <v>73</v>
      </c>
      <c r="ID34" s="21">
        <v>1</v>
      </c>
      <c r="IE34" s="22" t="s">
        <v>116</v>
      </c>
      <c r="IF34" s="22"/>
      <c r="IG34" s="22"/>
      <c r="IH34" s="22"/>
      <c r="II34" s="22"/>
    </row>
    <row r="35" spans="1:243" s="21" customFormat="1" ht="94.5">
      <c r="A35" s="36">
        <v>1.22</v>
      </c>
      <c r="B35" s="38" t="s">
        <v>138</v>
      </c>
      <c r="C35" s="33" t="s">
        <v>74</v>
      </c>
      <c r="D35" s="7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8"/>
      <c r="IA35" s="21">
        <v>1.22</v>
      </c>
      <c r="IB35" s="21" t="s">
        <v>138</v>
      </c>
      <c r="IC35" s="21" t="s">
        <v>74</v>
      </c>
      <c r="IE35" s="22"/>
      <c r="IF35" s="22"/>
      <c r="IG35" s="22"/>
      <c r="IH35" s="22"/>
      <c r="II35" s="22"/>
    </row>
    <row r="36" spans="1:243" s="21" customFormat="1" ht="31.5">
      <c r="A36" s="37">
        <v>1.23</v>
      </c>
      <c r="B36" s="38" t="s">
        <v>139</v>
      </c>
      <c r="C36" s="33" t="s">
        <v>75</v>
      </c>
      <c r="D36" s="39">
        <v>150</v>
      </c>
      <c r="E36" s="40" t="s">
        <v>168</v>
      </c>
      <c r="F36" s="41">
        <v>328</v>
      </c>
      <c r="G36" s="42"/>
      <c r="H36" s="42"/>
      <c r="I36" s="43" t="s">
        <v>38</v>
      </c>
      <c r="J36" s="44">
        <f t="shared" si="0"/>
        <v>1</v>
      </c>
      <c r="K36" s="42" t="s">
        <v>39</v>
      </c>
      <c r="L36" s="42" t="s">
        <v>4</v>
      </c>
      <c r="M36" s="45"/>
      <c r="N36" s="42"/>
      <c r="O36" s="42"/>
      <c r="P36" s="46"/>
      <c r="Q36" s="42"/>
      <c r="R36" s="42"/>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1"/>
        <v>49200</v>
      </c>
      <c r="BB36" s="48">
        <f t="shared" si="2"/>
        <v>49200</v>
      </c>
      <c r="BC36" s="49" t="str">
        <f t="shared" si="3"/>
        <v>INR  Forty Nine Thousand Two Hundred    Only</v>
      </c>
      <c r="IA36" s="21">
        <v>1.23</v>
      </c>
      <c r="IB36" s="21" t="s">
        <v>139</v>
      </c>
      <c r="IC36" s="21" t="s">
        <v>75</v>
      </c>
      <c r="ID36" s="21">
        <v>150</v>
      </c>
      <c r="IE36" s="22" t="s">
        <v>168</v>
      </c>
      <c r="IF36" s="22"/>
      <c r="IG36" s="22"/>
      <c r="IH36" s="22"/>
      <c r="II36" s="22"/>
    </row>
    <row r="37" spans="1:243" s="21" customFormat="1" ht="31.5">
      <c r="A37" s="36">
        <v>1.24</v>
      </c>
      <c r="B37" s="38" t="s">
        <v>140</v>
      </c>
      <c r="C37" s="33" t="s">
        <v>76</v>
      </c>
      <c r="D37" s="39">
        <v>10</v>
      </c>
      <c r="E37" s="40" t="s">
        <v>168</v>
      </c>
      <c r="F37" s="41">
        <v>141</v>
      </c>
      <c r="G37" s="42"/>
      <c r="H37" s="42"/>
      <c r="I37" s="43" t="s">
        <v>38</v>
      </c>
      <c r="J37" s="44">
        <f t="shared" si="0"/>
        <v>1</v>
      </c>
      <c r="K37" s="42" t="s">
        <v>39</v>
      </c>
      <c r="L37" s="42" t="s">
        <v>4</v>
      </c>
      <c r="M37" s="45"/>
      <c r="N37" s="42"/>
      <c r="O37" s="42"/>
      <c r="P37" s="46"/>
      <c r="Q37" s="42"/>
      <c r="R37" s="42"/>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1"/>
        <v>1410</v>
      </c>
      <c r="BB37" s="48">
        <f t="shared" si="2"/>
        <v>1410</v>
      </c>
      <c r="BC37" s="49" t="str">
        <f t="shared" si="3"/>
        <v>INR  One Thousand Four Hundred &amp; Ten  Only</v>
      </c>
      <c r="IA37" s="21">
        <v>1.24</v>
      </c>
      <c r="IB37" s="21" t="s">
        <v>140</v>
      </c>
      <c r="IC37" s="21" t="s">
        <v>76</v>
      </c>
      <c r="ID37" s="21">
        <v>10</v>
      </c>
      <c r="IE37" s="34" t="s">
        <v>168</v>
      </c>
      <c r="IF37" s="22"/>
      <c r="IG37" s="22"/>
      <c r="IH37" s="22"/>
      <c r="II37" s="22"/>
    </row>
    <row r="38" spans="1:243" s="21" customFormat="1" ht="31.5">
      <c r="A38" s="37">
        <v>1.25</v>
      </c>
      <c r="B38" s="38" t="s">
        <v>141</v>
      </c>
      <c r="C38" s="33" t="s">
        <v>77</v>
      </c>
      <c r="D38" s="39">
        <v>10</v>
      </c>
      <c r="E38" s="40" t="s">
        <v>168</v>
      </c>
      <c r="F38" s="41">
        <v>136</v>
      </c>
      <c r="G38" s="42"/>
      <c r="H38" s="42"/>
      <c r="I38" s="43" t="s">
        <v>38</v>
      </c>
      <c r="J38" s="44">
        <f t="shared" si="0"/>
        <v>1</v>
      </c>
      <c r="K38" s="42" t="s">
        <v>39</v>
      </c>
      <c r="L38" s="42" t="s">
        <v>4</v>
      </c>
      <c r="M38" s="45"/>
      <c r="N38" s="42"/>
      <c r="O38" s="42"/>
      <c r="P38" s="46"/>
      <c r="Q38" s="42"/>
      <c r="R38" s="42"/>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1"/>
        <v>1360</v>
      </c>
      <c r="BB38" s="48">
        <f t="shared" si="2"/>
        <v>1360</v>
      </c>
      <c r="BC38" s="49" t="str">
        <f t="shared" si="3"/>
        <v>INR  One Thousand Three Hundred &amp; Sixty  Only</v>
      </c>
      <c r="IA38" s="21">
        <v>1.25</v>
      </c>
      <c r="IB38" s="21" t="s">
        <v>141</v>
      </c>
      <c r="IC38" s="21" t="s">
        <v>77</v>
      </c>
      <c r="ID38" s="21">
        <v>10</v>
      </c>
      <c r="IE38" s="22" t="s">
        <v>168</v>
      </c>
      <c r="IF38" s="22"/>
      <c r="IG38" s="22"/>
      <c r="IH38" s="22"/>
      <c r="II38" s="22"/>
    </row>
    <row r="39" spans="1:243" s="21" customFormat="1" ht="31.5">
      <c r="A39" s="36">
        <v>1.26</v>
      </c>
      <c r="B39" s="38" t="s">
        <v>142</v>
      </c>
      <c r="C39" s="33" t="s">
        <v>78</v>
      </c>
      <c r="D39" s="39">
        <v>20</v>
      </c>
      <c r="E39" s="40" t="s">
        <v>168</v>
      </c>
      <c r="F39" s="41">
        <v>127</v>
      </c>
      <c r="G39" s="42"/>
      <c r="H39" s="42"/>
      <c r="I39" s="43" t="s">
        <v>38</v>
      </c>
      <c r="J39" s="44">
        <f t="shared" si="0"/>
        <v>1</v>
      </c>
      <c r="K39" s="42" t="s">
        <v>39</v>
      </c>
      <c r="L39" s="42" t="s">
        <v>4</v>
      </c>
      <c r="M39" s="45"/>
      <c r="N39" s="42"/>
      <c r="O39" s="42"/>
      <c r="P39" s="46"/>
      <c r="Q39" s="42"/>
      <c r="R39" s="42"/>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1"/>
        <v>2540</v>
      </c>
      <c r="BB39" s="48">
        <f t="shared" si="2"/>
        <v>2540</v>
      </c>
      <c r="BC39" s="49" t="str">
        <f t="shared" si="3"/>
        <v>INR  Two Thousand Five Hundred &amp; Forty  Only</v>
      </c>
      <c r="IA39" s="21">
        <v>1.26</v>
      </c>
      <c r="IB39" s="21" t="s">
        <v>142</v>
      </c>
      <c r="IC39" s="21" t="s">
        <v>78</v>
      </c>
      <c r="ID39" s="21">
        <v>20</v>
      </c>
      <c r="IE39" s="22" t="s">
        <v>168</v>
      </c>
      <c r="IF39" s="22"/>
      <c r="IG39" s="22"/>
      <c r="IH39" s="22"/>
      <c r="II39" s="22"/>
    </row>
    <row r="40" spans="1:243" s="21" customFormat="1" ht="94.5">
      <c r="A40" s="37">
        <v>1.27</v>
      </c>
      <c r="B40" s="38" t="s">
        <v>143</v>
      </c>
      <c r="C40" s="33" t="s">
        <v>79</v>
      </c>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8"/>
      <c r="IA40" s="21">
        <v>1.27</v>
      </c>
      <c r="IB40" s="21" t="s">
        <v>143</v>
      </c>
      <c r="IC40" s="21" t="s">
        <v>79</v>
      </c>
      <c r="IE40" s="22"/>
      <c r="IF40" s="22"/>
      <c r="IG40" s="22"/>
      <c r="IH40" s="22"/>
      <c r="II40" s="22"/>
    </row>
    <row r="41" spans="1:243" s="21" customFormat="1" ht="31.5">
      <c r="A41" s="36">
        <v>1.28</v>
      </c>
      <c r="B41" s="38" t="s">
        <v>139</v>
      </c>
      <c r="C41" s="33" t="s">
        <v>80</v>
      </c>
      <c r="D41" s="39">
        <v>100</v>
      </c>
      <c r="E41" s="40" t="s">
        <v>168</v>
      </c>
      <c r="F41" s="41">
        <v>355</v>
      </c>
      <c r="G41" s="42"/>
      <c r="H41" s="42"/>
      <c r="I41" s="43" t="s">
        <v>38</v>
      </c>
      <c r="J41" s="44">
        <f t="shared" si="0"/>
        <v>1</v>
      </c>
      <c r="K41" s="42" t="s">
        <v>39</v>
      </c>
      <c r="L41" s="42" t="s">
        <v>4</v>
      </c>
      <c r="M41" s="45"/>
      <c r="N41" s="42"/>
      <c r="O41" s="42"/>
      <c r="P41" s="46"/>
      <c r="Q41" s="42"/>
      <c r="R41" s="42"/>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1"/>
        <v>35500</v>
      </c>
      <c r="BB41" s="48">
        <f t="shared" si="2"/>
        <v>35500</v>
      </c>
      <c r="BC41" s="49" t="str">
        <f t="shared" si="3"/>
        <v>INR  Thirty Five Thousand Five Hundred    Only</v>
      </c>
      <c r="IA41" s="21">
        <v>1.28</v>
      </c>
      <c r="IB41" s="21" t="s">
        <v>139</v>
      </c>
      <c r="IC41" s="21" t="s">
        <v>80</v>
      </c>
      <c r="ID41" s="21">
        <v>100</v>
      </c>
      <c r="IE41" s="22" t="s">
        <v>168</v>
      </c>
      <c r="IF41" s="22"/>
      <c r="IG41" s="22"/>
      <c r="IH41" s="22"/>
      <c r="II41" s="22"/>
    </row>
    <row r="42" spans="1:243" s="21" customFormat="1" ht="31.5">
      <c r="A42" s="37">
        <v>1.29</v>
      </c>
      <c r="B42" s="38" t="s">
        <v>140</v>
      </c>
      <c r="C42" s="33" t="s">
        <v>81</v>
      </c>
      <c r="D42" s="39">
        <v>10</v>
      </c>
      <c r="E42" s="40" t="s">
        <v>168</v>
      </c>
      <c r="F42" s="41">
        <v>168</v>
      </c>
      <c r="G42" s="42"/>
      <c r="H42" s="42"/>
      <c r="I42" s="43" t="s">
        <v>38</v>
      </c>
      <c r="J42" s="44">
        <f t="shared" si="0"/>
        <v>1</v>
      </c>
      <c r="K42" s="42" t="s">
        <v>39</v>
      </c>
      <c r="L42" s="42" t="s">
        <v>4</v>
      </c>
      <c r="M42" s="45"/>
      <c r="N42" s="42"/>
      <c r="O42" s="42"/>
      <c r="P42" s="46"/>
      <c r="Q42" s="42"/>
      <c r="R42" s="42"/>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1"/>
        <v>1680</v>
      </c>
      <c r="BB42" s="48">
        <f t="shared" si="2"/>
        <v>1680</v>
      </c>
      <c r="BC42" s="49" t="str">
        <f t="shared" si="3"/>
        <v>INR  One Thousand Six Hundred &amp; Eighty  Only</v>
      </c>
      <c r="IA42" s="21">
        <v>1.29</v>
      </c>
      <c r="IB42" s="21" t="s">
        <v>140</v>
      </c>
      <c r="IC42" s="21" t="s">
        <v>81</v>
      </c>
      <c r="ID42" s="21">
        <v>10</v>
      </c>
      <c r="IE42" s="22" t="s">
        <v>168</v>
      </c>
      <c r="IF42" s="22"/>
      <c r="IG42" s="22"/>
      <c r="IH42" s="22"/>
      <c r="II42" s="22"/>
    </row>
    <row r="43" spans="1:243" s="21" customFormat="1" ht="31.5">
      <c r="A43" s="36">
        <v>1.3</v>
      </c>
      <c r="B43" s="38" t="s">
        <v>141</v>
      </c>
      <c r="C43" s="33" t="s">
        <v>82</v>
      </c>
      <c r="D43" s="39">
        <v>10</v>
      </c>
      <c r="E43" s="40" t="s">
        <v>168</v>
      </c>
      <c r="F43" s="41">
        <v>163</v>
      </c>
      <c r="G43" s="42"/>
      <c r="H43" s="42"/>
      <c r="I43" s="43" t="s">
        <v>38</v>
      </c>
      <c r="J43" s="44">
        <f t="shared" si="0"/>
        <v>1</v>
      </c>
      <c r="K43" s="42" t="s">
        <v>39</v>
      </c>
      <c r="L43" s="42" t="s">
        <v>4</v>
      </c>
      <c r="M43" s="45"/>
      <c r="N43" s="42"/>
      <c r="O43" s="42"/>
      <c r="P43" s="46"/>
      <c r="Q43" s="42"/>
      <c r="R43" s="42"/>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1"/>
        <v>1630</v>
      </c>
      <c r="BB43" s="48">
        <f t="shared" si="2"/>
        <v>1630</v>
      </c>
      <c r="BC43" s="49" t="str">
        <f t="shared" si="3"/>
        <v>INR  One Thousand Six Hundred &amp; Thirty  Only</v>
      </c>
      <c r="IA43" s="21">
        <v>1.3</v>
      </c>
      <c r="IB43" s="21" t="s">
        <v>141</v>
      </c>
      <c r="IC43" s="21" t="s">
        <v>82</v>
      </c>
      <c r="ID43" s="21">
        <v>10</v>
      </c>
      <c r="IE43" s="22" t="s">
        <v>168</v>
      </c>
      <c r="IF43" s="22"/>
      <c r="IG43" s="22"/>
      <c r="IH43" s="22"/>
      <c r="II43" s="22"/>
    </row>
    <row r="44" spans="1:243" s="21" customFormat="1" ht="31.5">
      <c r="A44" s="37">
        <v>1.31</v>
      </c>
      <c r="B44" s="38" t="s">
        <v>142</v>
      </c>
      <c r="C44" s="33" t="s">
        <v>83</v>
      </c>
      <c r="D44" s="39">
        <v>5</v>
      </c>
      <c r="E44" s="40" t="s">
        <v>168</v>
      </c>
      <c r="F44" s="41">
        <v>154</v>
      </c>
      <c r="G44" s="42"/>
      <c r="H44" s="42"/>
      <c r="I44" s="43" t="s">
        <v>38</v>
      </c>
      <c r="J44" s="44">
        <f t="shared" si="0"/>
        <v>1</v>
      </c>
      <c r="K44" s="42" t="s">
        <v>39</v>
      </c>
      <c r="L44" s="42" t="s">
        <v>4</v>
      </c>
      <c r="M44" s="45"/>
      <c r="N44" s="42"/>
      <c r="O44" s="42"/>
      <c r="P44" s="46"/>
      <c r="Q44" s="42"/>
      <c r="R44" s="42"/>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1"/>
        <v>770</v>
      </c>
      <c r="BB44" s="48">
        <f t="shared" si="2"/>
        <v>770</v>
      </c>
      <c r="BC44" s="49" t="str">
        <f t="shared" si="3"/>
        <v>INR  Seven Hundred &amp; Seventy  Only</v>
      </c>
      <c r="IA44" s="21">
        <v>1.31</v>
      </c>
      <c r="IB44" s="21" t="s">
        <v>142</v>
      </c>
      <c r="IC44" s="21" t="s">
        <v>83</v>
      </c>
      <c r="ID44" s="21">
        <v>5</v>
      </c>
      <c r="IE44" s="22" t="s">
        <v>168</v>
      </c>
      <c r="IF44" s="22"/>
      <c r="IG44" s="22"/>
      <c r="IH44" s="22"/>
      <c r="II44" s="22"/>
    </row>
    <row r="45" spans="1:243" s="21" customFormat="1" ht="78.75">
      <c r="A45" s="36">
        <v>1.32</v>
      </c>
      <c r="B45" s="38" t="s">
        <v>144</v>
      </c>
      <c r="C45" s="33" t="s">
        <v>84</v>
      </c>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8"/>
      <c r="IA45" s="21">
        <v>1.32</v>
      </c>
      <c r="IB45" s="21" t="s">
        <v>144</v>
      </c>
      <c r="IC45" s="21" t="s">
        <v>84</v>
      </c>
      <c r="IE45" s="22"/>
      <c r="IF45" s="22"/>
      <c r="IG45" s="22"/>
      <c r="IH45" s="22"/>
      <c r="II45" s="22"/>
    </row>
    <row r="46" spans="1:243" s="21" customFormat="1" ht="31.5">
      <c r="A46" s="37">
        <v>1.33</v>
      </c>
      <c r="B46" s="38" t="s">
        <v>145</v>
      </c>
      <c r="C46" s="33" t="s">
        <v>85</v>
      </c>
      <c r="D46" s="39">
        <v>50</v>
      </c>
      <c r="E46" s="40" t="s">
        <v>113</v>
      </c>
      <c r="F46" s="41">
        <v>210.43</v>
      </c>
      <c r="G46" s="42"/>
      <c r="H46" s="42"/>
      <c r="I46" s="43" t="s">
        <v>38</v>
      </c>
      <c r="J46" s="44">
        <f t="shared" si="0"/>
        <v>1</v>
      </c>
      <c r="K46" s="42" t="s">
        <v>39</v>
      </c>
      <c r="L46" s="42" t="s">
        <v>4</v>
      </c>
      <c r="M46" s="45"/>
      <c r="N46" s="42"/>
      <c r="O46" s="42"/>
      <c r="P46" s="46"/>
      <c r="Q46" s="42"/>
      <c r="R46" s="42"/>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1"/>
        <v>10522</v>
      </c>
      <c r="BB46" s="48">
        <f t="shared" si="2"/>
        <v>10522</v>
      </c>
      <c r="BC46" s="49" t="str">
        <f t="shared" si="3"/>
        <v>INR  Ten Thousand Five Hundred &amp; Twenty Two  Only</v>
      </c>
      <c r="IA46" s="21">
        <v>1.33</v>
      </c>
      <c r="IB46" s="21" t="s">
        <v>145</v>
      </c>
      <c r="IC46" s="21" t="s">
        <v>85</v>
      </c>
      <c r="ID46" s="21">
        <v>50</v>
      </c>
      <c r="IE46" s="22" t="s">
        <v>113</v>
      </c>
      <c r="IF46" s="22"/>
      <c r="IG46" s="22"/>
      <c r="IH46" s="22"/>
      <c r="II46" s="22"/>
    </row>
    <row r="47" spans="1:243" s="21" customFormat="1" ht="31.5">
      <c r="A47" s="36">
        <v>1.34</v>
      </c>
      <c r="B47" s="38" t="s">
        <v>146</v>
      </c>
      <c r="C47" s="33" t="s">
        <v>86</v>
      </c>
      <c r="D47" s="39">
        <v>10</v>
      </c>
      <c r="E47" s="40" t="s">
        <v>113</v>
      </c>
      <c r="F47" s="41">
        <v>211.31</v>
      </c>
      <c r="G47" s="42"/>
      <c r="H47" s="42"/>
      <c r="I47" s="43" t="s">
        <v>38</v>
      </c>
      <c r="J47" s="44">
        <f t="shared" si="0"/>
        <v>1</v>
      </c>
      <c r="K47" s="42" t="s">
        <v>39</v>
      </c>
      <c r="L47" s="42" t="s">
        <v>4</v>
      </c>
      <c r="M47" s="45"/>
      <c r="N47" s="42"/>
      <c r="O47" s="42"/>
      <c r="P47" s="46"/>
      <c r="Q47" s="42"/>
      <c r="R47" s="42"/>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1"/>
        <v>2113</v>
      </c>
      <c r="BB47" s="48">
        <f t="shared" si="2"/>
        <v>2113</v>
      </c>
      <c r="BC47" s="49" t="str">
        <f t="shared" si="3"/>
        <v>INR  Two Thousand One Hundred &amp; Thirteen  Only</v>
      </c>
      <c r="IA47" s="21">
        <v>1.34</v>
      </c>
      <c r="IB47" s="21" t="s">
        <v>146</v>
      </c>
      <c r="IC47" s="21" t="s">
        <v>86</v>
      </c>
      <c r="ID47" s="21">
        <v>10</v>
      </c>
      <c r="IE47" s="22" t="s">
        <v>113</v>
      </c>
      <c r="IF47" s="22"/>
      <c r="IG47" s="22"/>
      <c r="IH47" s="22"/>
      <c r="II47" s="22"/>
    </row>
    <row r="48" spans="1:243" s="21" customFormat="1" ht="47.25">
      <c r="A48" s="37">
        <v>1.35</v>
      </c>
      <c r="B48" s="38" t="s">
        <v>147</v>
      </c>
      <c r="C48" s="33" t="s">
        <v>87</v>
      </c>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8"/>
      <c r="IA48" s="21">
        <v>1.35</v>
      </c>
      <c r="IB48" s="21" t="s">
        <v>147</v>
      </c>
      <c r="IC48" s="21" t="s">
        <v>87</v>
      </c>
      <c r="IE48" s="22"/>
      <c r="IF48" s="22"/>
      <c r="IG48" s="22"/>
      <c r="IH48" s="22"/>
      <c r="II48" s="22"/>
    </row>
    <row r="49" spans="1:243" s="21" customFormat="1" ht="31.5">
      <c r="A49" s="36">
        <v>1.36</v>
      </c>
      <c r="B49" s="38" t="s">
        <v>139</v>
      </c>
      <c r="C49" s="33" t="s">
        <v>88</v>
      </c>
      <c r="D49" s="39">
        <v>20</v>
      </c>
      <c r="E49" s="40" t="s">
        <v>168</v>
      </c>
      <c r="F49" s="41">
        <v>261</v>
      </c>
      <c r="G49" s="42"/>
      <c r="H49" s="42"/>
      <c r="I49" s="43" t="s">
        <v>38</v>
      </c>
      <c r="J49" s="44">
        <f t="shared" si="0"/>
        <v>1</v>
      </c>
      <c r="K49" s="42" t="s">
        <v>39</v>
      </c>
      <c r="L49" s="42" t="s">
        <v>4</v>
      </c>
      <c r="M49" s="45"/>
      <c r="N49" s="42"/>
      <c r="O49" s="42"/>
      <c r="P49" s="46"/>
      <c r="Q49" s="42"/>
      <c r="R49" s="42"/>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1"/>
        <v>5220</v>
      </c>
      <c r="BB49" s="48">
        <f t="shared" si="2"/>
        <v>5220</v>
      </c>
      <c r="BC49" s="49" t="str">
        <f t="shared" si="3"/>
        <v>INR  Five Thousand Two Hundred &amp; Twenty  Only</v>
      </c>
      <c r="IA49" s="21">
        <v>1.36</v>
      </c>
      <c r="IB49" s="21" t="s">
        <v>139</v>
      </c>
      <c r="IC49" s="21" t="s">
        <v>88</v>
      </c>
      <c r="ID49" s="21">
        <v>20</v>
      </c>
      <c r="IE49" s="22" t="s">
        <v>168</v>
      </c>
      <c r="IF49" s="22"/>
      <c r="IG49" s="22"/>
      <c r="IH49" s="22"/>
      <c r="II49" s="22"/>
    </row>
    <row r="50" spans="1:243" s="21" customFormat="1" ht="31.5">
      <c r="A50" s="37">
        <v>1.37</v>
      </c>
      <c r="B50" s="38" t="s">
        <v>141</v>
      </c>
      <c r="C50" s="33" t="s">
        <v>89</v>
      </c>
      <c r="D50" s="39">
        <v>5</v>
      </c>
      <c r="E50" s="40" t="s">
        <v>168</v>
      </c>
      <c r="F50" s="41">
        <v>68</v>
      </c>
      <c r="G50" s="42"/>
      <c r="H50" s="42"/>
      <c r="I50" s="43" t="s">
        <v>38</v>
      </c>
      <c r="J50" s="44">
        <f t="shared" si="0"/>
        <v>1</v>
      </c>
      <c r="K50" s="42" t="s">
        <v>39</v>
      </c>
      <c r="L50" s="42" t="s">
        <v>4</v>
      </c>
      <c r="M50" s="45"/>
      <c r="N50" s="42"/>
      <c r="O50" s="42"/>
      <c r="P50" s="46"/>
      <c r="Q50" s="42"/>
      <c r="R50" s="42"/>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1"/>
        <v>340</v>
      </c>
      <c r="BB50" s="48">
        <f t="shared" si="2"/>
        <v>340</v>
      </c>
      <c r="BC50" s="49" t="str">
        <f t="shared" si="3"/>
        <v>INR  Three Hundred &amp; Forty  Only</v>
      </c>
      <c r="IA50" s="21">
        <v>1.37</v>
      </c>
      <c r="IB50" s="21" t="s">
        <v>141</v>
      </c>
      <c r="IC50" s="21" t="s">
        <v>89</v>
      </c>
      <c r="ID50" s="21">
        <v>5</v>
      </c>
      <c r="IE50" s="22" t="s">
        <v>168</v>
      </c>
      <c r="IF50" s="22"/>
      <c r="IG50" s="22"/>
      <c r="IH50" s="22"/>
      <c r="II50" s="22"/>
    </row>
    <row r="51" spans="1:243" s="21" customFormat="1" ht="47.25" customHeight="1">
      <c r="A51" s="36">
        <v>1.38</v>
      </c>
      <c r="B51" s="38" t="s">
        <v>142</v>
      </c>
      <c r="C51" s="33" t="s">
        <v>90</v>
      </c>
      <c r="D51" s="39">
        <v>50</v>
      </c>
      <c r="E51" s="40" t="s">
        <v>168</v>
      </c>
      <c r="F51" s="41">
        <v>60</v>
      </c>
      <c r="G51" s="42"/>
      <c r="H51" s="42"/>
      <c r="I51" s="43" t="s">
        <v>38</v>
      </c>
      <c r="J51" s="44">
        <f t="shared" si="0"/>
        <v>1</v>
      </c>
      <c r="K51" s="42" t="s">
        <v>39</v>
      </c>
      <c r="L51" s="42" t="s">
        <v>4</v>
      </c>
      <c r="M51" s="45"/>
      <c r="N51" s="42"/>
      <c r="O51" s="42"/>
      <c r="P51" s="46"/>
      <c r="Q51" s="42"/>
      <c r="R51" s="42"/>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1"/>
        <v>3000</v>
      </c>
      <c r="BB51" s="48">
        <f t="shared" si="2"/>
        <v>3000</v>
      </c>
      <c r="BC51" s="49" t="str">
        <f t="shared" si="3"/>
        <v>INR  Three Thousand    Only</v>
      </c>
      <c r="IA51" s="21">
        <v>1.38</v>
      </c>
      <c r="IB51" s="21" t="s">
        <v>142</v>
      </c>
      <c r="IC51" s="21" t="s">
        <v>90</v>
      </c>
      <c r="ID51" s="21">
        <v>50</v>
      </c>
      <c r="IE51" s="22" t="s">
        <v>168</v>
      </c>
      <c r="IF51" s="22"/>
      <c r="IG51" s="22"/>
      <c r="IH51" s="22"/>
      <c r="II51" s="22"/>
    </row>
    <row r="52" spans="1:243" s="21" customFormat="1" ht="31.5">
      <c r="A52" s="37">
        <v>1.39</v>
      </c>
      <c r="B52" s="38" t="s">
        <v>140</v>
      </c>
      <c r="C52" s="33" t="s">
        <v>91</v>
      </c>
      <c r="D52" s="39">
        <v>5</v>
      </c>
      <c r="E52" s="40" t="s">
        <v>168</v>
      </c>
      <c r="F52" s="41">
        <v>73</v>
      </c>
      <c r="G52" s="42"/>
      <c r="H52" s="42"/>
      <c r="I52" s="43" t="s">
        <v>38</v>
      </c>
      <c r="J52" s="44">
        <f t="shared" si="0"/>
        <v>1</v>
      </c>
      <c r="K52" s="42" t="s">
        <v>39</v>
      </c>
      <c r="L52" s="42" t="s">
        <v>4</v>
      </c>
      <c r="M52" s="45"/>
      <c r="N52" s="42"/>
      <c r="O52" s="42"/>
      <c r="P52" s="46"/>
      <c r="Q52" s="42"/>
      <c r="R52" s="42"/>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1"/>
        <v>365</v>
      </c>
      <c r="BB52" s="48">
        <f t="shared" si="2"/>
        <v>365</v>
      </c>
      <c r="BC52" s="49" t="str">
        <f t="shared" si="3"/>
        <v>INR  Three Hundred &amp; Sixty Five  Only</v>
      </c>
      <c r="IA52" s="21">
        <v>1.39</v>
      </c>
      <c r="IB52" s="21" t="s">
        <v>140</v>
      </c>
      <c r="IC52" s="21" t="s">
        <v>91</v>
      </c>
      <c r="ID52" s="21">
        <v>5</v>
      </c>
      <c r="IE52" s="22" t="s">
        <v>168</v>
      </c>
      <c r="IF52" s="22"/>
      <c r="IG52" s="22"/>
      <c r="IH52" s="22"/>
      <c r="II52" s="22"/>
    </row>
    <row r="53" spans="1:243" s="21" customFormat="1" ht="78.75">
      <c r="A53" s="36">
        <v>1.4</v>
      </c>
      <c r="B53" s="38" t="s">
        <v>148</v>
      </c>
      <c r="C53" s="33" t="s">
        <v>92</v>
      </c>
      <c r="D53" s="39">
        <v>3</v>
      </c>
      <c r="E53" s="40" t="s">
        <v>170</v>
      </c>
      <c r="F53" s="41">
        <v>6010.52</v>
      </c>
      <c r="G53" s="42"/>
      <c r="H53" s="42"/>
      <c r="I53" s="43" t="s">
        <v>38</v>
      </c>
      <c r="J53" s="44">
        <f t="shared" si="0"/>
        <v>1</v>
      </c>
      <c r="K53" s="42" t="s">
        <v>39</v>
      </c>
      <c r="L53" s="42" t="s">
        <v>4</v>
      </c>
      <c r="M53" s="45"/>
      <c r="N53" s="42"/>
      <c r="O53" s="42"/>
      <c r="P53" s="46"/>
      <c r="Q53" s="42"/>
      <c r="R53" s="42"/>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1"/>
        <v>18032</v>
      </c>
      <c r="BB53" s="48">
        <f t="shared" si="2"/>
        <v>18032</v>
      </c>
      <c r="BC53" s="49" t="str">
        <f t="shared" si="3"/>
        <v>INR  Eighteen Thousand  &amp;Thirty Two  Only</v>
      </c>
      <c r="IA53" s="21">
        <v>1.4</v>
      </c>
      <c r="IB53" s="21" t="s">
        <v>148</v>
      </c>
      <c r="IC53" s="21" t="s">
        <v>92</v>
      </c>
      <c r="ID53" s="21">
        <v>3</v>
      </c>
      <c r="IE53" s="22" t="s">
        <v>170</v>
      </c>
      <c r="IF53" s="22"/>
      <c r="IG53" s="22"/>
      <c r="IH53" s="22"/>
      <c r="II53" s="22"/>
    </row>
    <row r="54" spans="1:243" s="21" customFormat="1" ht="110.25" customHeight="1">
      <c r="A54" s="37">
        <v>1.41</v>
      </c>
      <c r="B54" s="38" t="s">
        <v>149</v>
      </c>
      <c r="C54" s="33" t="s">
        <v>93</v>
      </c>
      <c r="D54" s="39">
        <v>20</v>
      </c>
      <c r="E54" s="40" t="s">
        <v>168</v>
      </c>
      <c r="F54" s="41">
        <v>126.26</v>
      </c>
      <c r="G54" s="42"/>
      <c r="H54" s="42"/>
      <c r="I54" s="43" t="s">
        <v>38</v>
      </c>
      <c r="J54" s="44">
        <f t="shared" si="0"/>
        <v>1</v>
      </c>
      <c r="K54" s="42" t="s">
        <v>39</v>
      </c>
      <c r="L54" s="42" t="s">
        <v>4</v>
      </c>
      <c r="M54" s="45"/>
      <c r="N54" s="42"/>
      <c r="O54" s="42"/>
      <c r="P54" s="46"/>
      <c r="Q54" s="42"/>
      <c r="R54" s="42"/>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1"/>
        <v>2525</v>
      </c>
      <c r="BB54" s="48">
        <f t="shared" si="2"/>
        <v>2525</v>
      </c>
      <c r="BC54" s="49" t="str">
        <f t="shared" si="3"/>
        <v>INR  Two Thousand Five Hundred &amp; Twenty Five  Only</v>
      </c>
      <c r="IA54" s="21">
        <v>1.41</v>
      </c>
      <c r="IB54" s="28" t="s">
        <v>149</v>
      </c>
      <c r="IC54" s="21" t="s">
        <v>93</v>
      </c>
      <c r="ID54" s="21">
        <v>20</v>
      </c>
      <c r="IE54" s="22" t="s">
        <v>168</v>
      </c>
      <c r="IF54" s="22"/>
      <c r="IG54" s="22"/>
      <c r="IH54" s="22"/>
      <c r="II54" s="22"/>
    </row>
    <row r="55" spans="1:243" s="21" customFormat="1" ht="78.75">
      <c r="A55" s="36">
        <v>1.42</v>
      </c>
      <c r="B55" s="38" t="s">
        <v>150</v>
      </c>
      <c r="C55" s="33" t="s">
        <v>94</v>
      </c>
      <c r="D55" s="39">
        <v>15</v>
      </c>
      <c r="E55" s="40" t="s">
        <v>168</v>
      </c>
      <c r="F55" s="41">
        <v>619.03</v>
      </c>
      <c r="G55" s="42"/>
      <c r="H55" s="42"/>
      <c r="I55" s="43" t="s">
        <v>38</v>
      </c>
      <c r="J55" s="44">
        <f t="shared" si="0"/>
        <v>1</v>
      </c>
      <c r="K55" s="42" t="s">
        <v>39</v>
      </c>
      <c r="L55" s="42" t="s">
        <v>4</v>
      </c>
      <c r="M55" s="45"/>
      <c r="N55" s="42"/>
      <c r="O55" s="42"/>
      <c r="P55" s="46"/>
      <c r="Q55" s="42"/>
      <c r="R55" s="42"/>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1"/>
        <v>9285</v>
      </c>
      <c r="BB55" s="48">
        <f t="shared" si="2"/>
        <v>9285</v>
      </c>
      <c r="BC55" s="49" t="str">
        <f t="shared" si="3"/>
        <v>INR  Nine Thousand Two Hundred &amp; Eighty Five  Only</v>
      </c>
      <c r="IA55" s="21">
        <v>1.42</v>
      </c>
      <c r="IB55" s="21" t="s">
        <v>150</v>
      </c>
      <c r="IC55" s="21" t="s">
        <v>94</v>
      </c>
      <c r="ID55" s="21">
        <v>15</v>
      </c>
      <c r="IE55" s="22" t="s">
        <v>168</v>
      </c>
      <c r="IF55" s="22"/>
      <c r="IG55" s="22"/>
      <c r="IH55" s="22"/>
      <c r="II55" s="22"/>
    </row>
    <row r="56" spans="1:243" s="21" customFormat="1" ht="47.25" customHeight="1">
      <c r="A56" s="37">
        <v>1.43</v>
      </c>
      <c r="B56" s="38" t="s">
        <v>151</v>
      </c>
      <c r="C56" s="33" t="s">
        <v>95</v>
      </c>
      <c r="D56" s="39">
        <v>15</v>
      </c>
      <c r="E56" s="40" t="s">
        <v>168</v>
      </c>
      <c r="F56" s="41">
        <v>213.94</v>
      </c>
      <c r="G56" s="42"/>
      <c r="H56" s="42"/>
      <c r="I56" s="43" t="s">
        <v>38</v>
      </c>
      <c r="J56" s="44">
        <f t="shared" si="0"/>
        <v>1</v>
      </c>
      <c r="K56" s="42" t="s">
        <v>39</v>
      </c>
      <c r="L56" s="42" t="s">
        <v>4</v>
      </c>
      <c r="M56" s="45"/>
      <c r="N56" s="42"/>
      <c r="O56" s="42"/>
      <c r="P56" s="46"/>
      <c r="Q56" s="42"/>
      <c r="R56" s="42"/>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1"/>
        <v>3209</v>
      </c>
      <c r="BB56" s="48">
        <f t="shared" si="2"/>
        <v>3209</v>
      </c>
      <c r="BC56" s="49" t="str">
        <f t="shared" si="3"/>
        <v>INR  Three Thousand Two Hundred &amp; Nine  Only</v>
      </c>
      <c r="IA56" s="21">
        <v>1.43</v>
      </c>
      <c r="IB56" s="28" t="s">
        <v>151</v>
      </c>
      <c r="IC56" s="21" t="s">
        <v>95</v>
      </c>
      <c r="ID56" s="21">
        <v>15</v>
      </c>
      <c r="IE56" s="22" t="s">
        <v>168</v>
      </c>
      <c r="IF56" s="22"/>
      <c r="IG56" s="22"/>
      <c r="IH56" s="22"/>
      <c r="II56" s="22"/>
    </row>
    <row r="57" spans="1:243" s="21" customFormat="1" ht="63">
      <c r="A57" s="36">
        <v>1.44</v>
      </c>
      <c r="B57" s="38" t="s">
        <v>152</v>
      </c>
      <c r="C57" s="33" t="s">
        <v>96</v>
      </c>
      <c r="D57" s="39">
        <v>300</v>
      </c>
      <c r="E57" s="40" t="s">
        <v>168</v>
      </c>
      <c r="F57" s="41">
        <v>36.83</v>
      </c>
      <c r="G57" s="42"/>
      <c r="H57" s="42"/>
      <c r="I57" s="43" t="s">
        <v>38</v>
      </c>
      <c r="J57" s="44">
        <f t="shared" si="0"/>
        <v>1</v>
      </c>
      <c r="K57" s="42" t="s">
        <v>39</v>
      </c>
      <c r="L57" s="42" t="s">
        <v>4</v>
      </c>
      <c r="M57" s="45"/>
      <c r="N57" s="42"/>
      <c r="O57" s="42"/>
      <c r="P57" s="46"/>
      <c r="Q57" s="42"/>
      <c r="R57" s="42"/>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1"/>
        <v>11049</v>
      </c>
      <c r="BB57" s="48">
        <f t="shared" si="2"/>
        <v>11049</v>
      </c>
      <c r="BC57" s="49" t="str">
        <f t="shared" si="3"/>
        <v>INR  Eleven Thousand  &amp;Forty Nine  Only</v>
      </c>
      <c r="IA57" s="21">
        <v>1.44</v>
      </c>
      <c r="IB57" s="21" t="s">
        <v>152</v>
      </c>
      <c r="IC57" s="21" t="s">
        <v>96</v>
      </c>
      <c r="ID57" s="21">
        <v>300</v>
      </c>
      <c r="IE57" s="22" t="s">
        <v>168</v>
      </c>
      <c r="IF57" s="22"/>
      <c r="IG57" s="22"/>
      <c r="IH57" s="22"/>
      <c r="II57" s="22"/>
    </row>
    <row r="58" spans="1:243" s="21" customFormat="1" ht="31.5" customHeight="1">
      <c r="A58" s="37">
        <v>1.45</v>
      </c>
      <c r="B58" s="38" t="s">
        <v>153</v>
      </c>
      <c r="C58" s="33" t="s">
        <v>97</v>
      </c>
      <c r="D58" s="76"/>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8"/>
      <c r="IA58" s="21">
        <v>1.45</v>
      </c>
      <c r="IB58" s="28" t="s">
        <v>153</v>
      </c>
      <c r="IC58" s="21" t="s">
        <v>97</v>
      </c>
      <c r="IE58" s="22"/>
      <c r="IF58" s="22"/>
      <c r="IG58" s="22"/>
      <c r="IH58" s="22"/>
      <c r="II58" s="22"/>
    </row>
    <row r="59" spans="1:243" s="21" customFormat="1" ht="31.5">
      <c r="A59" s="36">
        <v>1.46</v>
      </c>
      <c r="B59" s="38" t="s">
        <v>154</v>
      </c>
      <c r="C59" s="33" t="s">
        <v>98</v>
      </c>
      <c r="D59" s="39">
        <v>10</v>
      </c>
      <c r="E59" s="40" t="s">
        <v>168</v>
      </c>
      <c r="F59" s="41">
        <v>573.61</v>
      </c>
      <c r="G59" s="42"/>
      <c r="H59" s="42"/>
      <c r="I59" s="43" t="s">
        <v>38</v>
      </c>
      <c r="J59" s="44">
        <f t="shared" si="0"/>
        <v>1</v>
      </c>
      <c r="K59" s="42" t="s">
        <v>39</v>
      </c>
      <c r="L59" s="42" t="s">
        <v>4</v>
      </c>
      <c r="M59" s="45"/>
      <c r="N59" s="42"/>
      <c r="O59" s="42"/>
      <c r="P59" s="46"/>
      <c r="Q59" s="42"/>
      <c r="R59" s="42"/>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1"/>
        <v>5736</v>
      </c>
      <c r="BB59" s="48">
        <f t="shared" si="2"/>
        <v>5736</v>
      </c>
      <c r="BC59" s="49" t="str">
        <f t="shared" si="3"/>
        <v>INR  Five Thousand Seven Hundred &amp; Thirty Six  Only</v>
      </c>
      <c r="IA59" s="21">
        <v>1.46</v>
      </c>
      <c r="IB59" s="21" t="s">
        <v>154</v>
      </c>
      <c r="IC59" s="21" t="s">
        <v>98</v>
      </c>
      <c r="ID59" s="21">
        <v>10</v>
      </c>
      <c r="IE59" s="22" t="s">
        <v>168</v>
      </c>
      <c r="IF59" s="22"/>
      <c r="IG59" s="22"/>
      <c r="IH59" s="22"/>
      <c r="II59" s="22"/>
    </row>
    <row r="60" spans="1:243" s="21" customFormat="1" ht="43.5" customHeight="1">
      <c r="A60" s="37">
        <v>1.47</v>
      </c>
      <c r="B60" s="38" t="s">
        <v>155</v>
      </c>
      <c r="C60" s="33" t="s">
        <v>99</v>
      </c>
      <c r="D60" s="39">
        <v>55</v>
      </c>
      <c r="E60" s="40" t="s">
        <v>171</v>
      </c>
      <c r="F60" s="41">
        <v>736</v>
      </c>
      <c r="G60" s="42"/>
      <c r="H60" s="42"/>
      <c r="I60" s="43" t="s">
        <v>38</v>
      </c>
      <c r="J60" s="44">
        <f t="shared" si="0"/>
        <v>1</v>
      </c>
      <c r="K60" s="42" t="s">
        <v>39</v>
      </c>
      <c r="L60" s="42" t="s">
        <v>4</v>
      </c>
      <c r="M60" s="45"/>
      <c r="N60" s="42"/>
      <c r="O60" s="42"/>
      <c r="P60" s="46"/>
      <c r="Q60" s="42"/>
      <c r="R60" s="42"/>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1"/>
        <v>40480</v>
      </c>
      <c r="BB60" s="48">
        <f t="shared" si="2"/>
        <v>40480</v>
      </c>
      <c r="BC60" s="49" t="str">
        <f t="shared" si="3"/>
        <v>INR  Forty Thousand Four Hundred &amp; Eighty  Only</v>
      </c>
      <c r="IA60" s="21">
        <v>1.47</v>
      </c>
      <c r="IB60" s="21" t="s">
        <v>155</v>
      </c>
      <c r="IC60" s="21" t="s">
        <v>99</v>
      </c>
      <c r="ID60" s="21">
        <v>55</v>
      </c>
      <c r="IE60" s="22" t="s">
        <v>171</v>
      </c>
      <c r="IF60" s="22"/>
      <c r="IG60" s="22"/>
      <c r="IH60" s="22"/>
      <c r="II60" s="22"/>
    </row>
    <row r="61" spans="1:243" s="21" customFormat="1" ht="47.25">
      <c r="A61" s="36">
        <v>1.48</v>
      </c>
      <c r="B61" s="38" t="s">
        <v>156</v>
      </c>
      <c r="C61" s="33" t="s">
        <v>100</v>
      </c>
      <c r="D61" s="7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8"/>
      <c r="IA61" s="21">
        <v>1.48</v>
      </c>
      <c r="IB61" s="21" t="s">
        <v>156</v>
      </c>
      <c r="IC61" s="21" t="s">
        <v>100</v>
      </c>
      <c r="IE61" s="22"/>
      <c r="IF61" s="22"/>
      <c r="IG61" s="22"/>
      <c r="IH61" s="22"/>
      <c r="II61" s="22"/>
    </row>
    <row r="62" spans="1:243" s="21" customFormat="1" ht="31.5">
      <c r="A62" s="37">
        <v>1.49</v>
      </c>
      <c r="B62" s="38" t="s">
        <v>157</v>
      </c>
      <c r="C62" s="33" t="s">
        <v>101</v>
      </c>
      <c r="D62" s="39">
        <v>55</v>
      </c>
      <c r="E62" s="40" t="s">
        <v>172</v>
      </c>
      <c r="F62" s="41">
        <v>335</v>
      </c>
      <c r="G62" s="42"/>
      <c r="H62" s="42"/>
      <c r="I62" s="43" t="s">
        <v>38</v>
      </c>
      <c r="J62" s="44">
        <f t="shared" si="0"/>
        <v>1</v>
      </c>
      <c r="K62" s="42" t="s">
        <v>39</v>
      </c>
      <c r="L62" s="42" t="s">
        <v>4</v>
      </c>
      <c r="M62" s="45"/>
      <c r="N62" s="42"/>
      <c r="O62" s="42"/>
      <c r="P62" s="46"/>
      <c r="Q62" s="42"/>
      <c r="R62" s="42"/>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1"/>
        <v>18425</v>
      </c>
      <c r="BB62" s="48">
        <f t="shared" si="2"/>
        <v>18425</v>
      </c>
      <c r="BC62" s="49" t="str">
        <f t="shared" si="3"/>
        <v>INR  Eighteen Thousand Four Hundred &amp; Twenty Five  Only</v>
      </c>
      <c r="IA62" s="21">
        <v>1.49</v>
      </c>
      <c r="IB62" s="21" t="s">
        <v>157</v>
      </c>
      <c r="IC62" s="21" t="s">
        <v>101</v>
      </c>
      <c r="ID62" s="21">
        <v>55</v>
      </c>
      <c r="IE62" s="22" t="s">
        <v>172</v>
      </c>
      <c r="IF62" s="22"/>
      <c r="IG62" s="22"/>
      <c r="IH62" s="22"/>
      <c r="II62" s="22"/>
    </row>
    <row r="63" spans="1:243" s="21" customFormat="1" ht="31.5">
      <c r="A63" s="36">
        <v>1.5</v>
      </c>
      <c r="B63" s="38" t="s">
        <v>158</v>
      </c>
      <c r="C63" s="33" t="s">
        <v>102</v>
      </c>
      <c r="D63" s="39">
        <v>2</v>
      </c>
      <c r="E63" s="40" t="s">
        <v>115</v>
      </c>
      <c r="F63" s="41">
        <v>398</v>
      </c>
      <c r="G63" s="42"/>
      <c r="H63" s="42"/>
      <c r="I63" s="43" t="s">
        <v>38</v>
      </c>
      <c r="J63" s="44">
        <f t="shared" si="0"/>
        <v>1</v>
      </c>
      <c r="K63" s="42" t="s">
        <v>39</v>
      </c>
      <c r="L63" s="42" t="s">
        <v>4</v>
      </c>
      <c r="M63" s="45"/>
      <c r="N63" s="42"/>
      <c r="O63" s="42"/>
      <c r="P63" s="46"/>
      <c r="Q63" s="42"/>
      <c r="R63" s="42"/>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1"/>
        <v>796</v>
      </c>
      <c r="BB63" s="48">
        <f t="shared" si="2"/>
        <v>796</v>
      </c>
      <c r="BC63" s="49" t="str">
        <f t="shared" si="3"/>
        <v>INR  Seven Hundred &amp; Ninety Six  Only</v>
      </c>
      <c r="IA63" s="21">
        <v>1.5</v>
      </c>
      <c r="IB63" s="21" t="s">
        <v>158</v>
      </c>
      <c r="IC63" s="21" t="s">
        <v>102</v>
      </c>
      <c r="ID63" s="21">
        <v>2</v>
      </c>
      <c r="IE63" s="22" t="s">
        <v>115</v>
      </c>
      <c r="IF63" s="22"/>
      <c r="IG63" s="22"/>
      <c r="IH63" s="22"/>
      <c r="II63" s="22"/>
    </row>
    <row r="64" spans="1:243" s="21" customFormat="1" ht="31.5">
      <c r="A64" s="37">
        <v>1.51</v>
      </c>
      <c r="B64" s="38" t="s">
        <v>159</v>
      </c>
      <c r="C64" s="33" t="s">
        <v>103</v>
      </c>
      <c r="D64" s="39">
        <v>10</v>
      </c>
      <c r="E64" s="40" t="s">
        <v>115</v>
      </c>
      <c r="F64" s="41">
        <v>524</v>
      </c>
      <c r="G64" s="42"/>
      <c r="H64" s="42"/>
      <c r="I64" s="43" t="s">
        <v>38</v>
      </c>
      <c r="J64" s="44">
        <f t="shared" si="0"/>
        <v>1</v>
      </c>
      <c r="K64" s="42" t="s">
        <v>39</v>
      </c>
      <c r="L64" s="42" t="s">
        <v>4</v>
      </c>
      <c r="M64" s="45"/>
      <c r="N64" s="42"/>
      <c r="O64" s="42"/>
      <c r="P64" s="46"/>
      <c r="Q64" s="42"/>
      <c r="R64" s="42"/>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1"/>
        <v>5240</v>
      </c>
      <c r="BB64" s="48">
        <f t="shared" si="2"/>
        <v>5240</v>
      </c>
      <c r="BC64" s="49" t="str">
        <f t="shared" si="3"/>
        <v>INR  Five Thousand Two Hundred &amp; Forty  Only</v>
      </c>
      <c r="IA64" s="21">
        <v>1.51</v>
      </c>
      <c r="IB64" s="21" t="s">
        <v>159</v>
      </c>
      <c r="IC64" s="21" t="s">
        <v>103</v>
      </c>
      <c r="ID64" s="21">
        <v>10</v>
      </c>
      <c r="IE64" s="22" t="s">
        <v>115</v>
      </c>
      <c r="IF64" s="22"/>
      <c r="IG64" s="22"/>
      <c r="IH64" s="22"/>
      <c r="II64" s="22"/>
    </row>
    <row r="65" spans="1:243" s="21" customFormat="1" ht="31.5">
      <c r="A65" s="36">
        <v>1.52</v>
      </c>
      <c r="B65" s="38" t="s">
        <v>160</v>
      </c>
      <c r="C65" s="33" t="s">
        <v>104</v>
      </c>
      <c r="D65" s="39">
        <v>10</v>
      </c>
      <c r="E65" s="40" t="s">
        <v>115</v>
      </c>
      <c r="F65" s="41">
        <v>384</v>
      </c>
      <c r="G65" s="42"/>
      <c r="H65" s="42"/>
      <c r="I65" s="43" t="s">
        <v>38</v>
      </c>
      <c r="J65" s="44">
        <f t="shared" si="0"/>
        <v>1</v>
      </c>
      <c r="K65" s="42" t="s">
        <v>39</v>
      </c>
      <c r="L65" s="42" t="s">
        <v>4</v>
      </c>
      <c r="M65" s="45"/>
      <c r="N65" s="42"/>
      <c r="O65" s="42"/>
      <c r="P65" s="46"/>
      <c r="Q65" s="42"/>
      <c r="R65" s="42"/>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1"/>
        <v>3840</v>
      </c>
      <c r="BB65" s="48">
        <f t="shared" si="2"/>
        <v>3840</v>
      </c>
      <c r="BC65" s="49" t="str">
        <f t="shared" si="3"/>
        <v>INR  Three Thousand Eight Hundred &amp; Forty  Only</v>
      </c>
      <c r="IA65" s="21">
        <v>1.52</v>
      </c>
      <c r="IB65" s="21" t="s">
        <v>160</v>
      </c>
      <c r="IC65" s="21" t="s">
        <v>104</v>
      </c>
      <c r="ID65" s="21">
        <v>10</v>
      </c>
      <c r="IE65" s="22" t="s">
        <v>115</v>
      </c>
      <c r="IF65" s="22"/>
      <c r="IG65" s="22"/>
      <c r="IH65" s="22"/>
      <c r="II65" s="22"/>
    </row>
    <row r="66" spans="1:243" s="21" customFormat="1" ht="31.5">
      <c r="A66" s="37">
        <v>1.53</v>
      </c>
      <c r="B66" s="38" t="s">
        <v>161</v>
      </c>
      <c r="C66" s="33" t="s">
        <v>105</v>
      </c>
      <c r="D66" s="39">
        <v>10</v>
      </c>
      <c r="E66" s="40" t="s">
        <v>115</v>
      </c>
      <c r="F66" s="41">
        <v>375</v>
      </c>
      <c r="G66" s="42"/>
      <c r="H66" s="42"/>
      <c r="I66" s="43" t="s">
        <v>38</v>
      </c>
      <c r="J66" s="44">
        <f t="shared" si="0"/>
        <v>1</v>
      </c>
      <c r="K66" s="42" t="s">
        <v>39</v>
      </c>
      <c r="L66" s="42" t="s">
        <v>4</v>
      </c>
      <c r="M66" s="45"/>
      <c r="N66" s="42"/>
      <c r="O66" s="42"/>
      <c r="P66" s="46"/>
      <c r="Q66" s="42"/>
      <c r="R66" s="42"/>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1"/>
        <v>3750</v>
      </c>
      <c r="BB66" s="48">
        <f t="shared" si="2"/>
        <v>3750</v>
      </c>
      <c r="BC66" s="49" t="str">
        <f t="shared" si="3"/>
        <v>INR  Three Thousand Seven Hundred &amp; Fifty  Only</v>
      </c>
      <c r="IA66" s="21">
        <v>1.53</v>
      </c>
      <c r="IB66" s="21" t="s">
        <v>161</v>
      </c>
      <c r="IC66" s="21" t="s">
        <v>105</v>
      </c>
      <c r="ID66" s="21">
        <v>10</v>
      </c>
      <c r="IE66" s="22" t="s">
        <v>115</v>
      </c>
      <c r="IF66" s="22"/>
      <c r="IG66" s="22"/>
      <c r="IH66" s="22"/>
      <c r="II66" s="22"/>
    </row>
    <row r="67" spans="1:243" s="21" customFormat="1" ht="31.5">
      <c r="A67" s="36">
        <v>1.54</v>
      </c>
      <c r="B67" s="38" t="s">
        <v>162</v>
      </c>
      <c r="C67" s="33" t="s">
        <v>106</v>
      </c>
      <c r="D67" s="39">
        <v>5</v>
      </c>
      <c r="E67" s="40" t="s">
        <v>115</v>
      </c>
      <c r="F67" s="41">
        <v>152</v>
      </c>
      <c r="G67" s="42"/>
      <c r="H67" s="42"/>
      <c r="I67" s="43" t="s">
        <v>38</v>
      </c>
      <c r="J67" s="44">
        <f t="shared" si="0"/>
        <v>1</v>
      </c>
      <c r="K67" s="42" t="s">
        <v>39</v>
      </c>
      <c r="L67" s="42" t="s">
        <v>4</v>
      </c>
      <c r="M67" s="45"/>
      <c r="N67" s="42"/>
      <c r="O67" s="42"/>
      <c r="P67" s="46"/>
      <c r="Q67" s="42"/>
      <c r="R67" s="42"/>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1"/>
        <v>760</v>
      </c>
      <c r="BB67" s="48">
        <f t="shared" si="2"/>
        <v>760</v>
      </c>
      <c r="BC67" s="49" t="str">
        <f t="shared" si="3"/>
        <v>INR  Seven Hundred &amp; Sixty  Only</v>
      </c>
      <c r="IA67" s="21">
        <v>1.54</v>
      </c>
      <c r="IB67" s="21" t="s">
        <v>162</v>
      </c>
      <c r="IC67" s="21" t="s">
        <v>106</v>
      </c>
      <c r="ID67" s="21">
        <v>5</v>
      </c>
      <c r="IE67" s="22" t="s">
        <v>115</v>
      </c>
      <c r="IF67" s="22"/>
      <c r="IG67" s="22"/>
      <c r="IH67" s="22"/>
      <c r="II67" s="22"/>
    </row>
    <row r="68" spans="1:243" s="21" customFormat="1" ht="31.5">
      <c r="A68" s="37">
        <v>1.55</v>
      </c>
      <c r="B68" s="38" t="s">
        <v>163</v>
      </c>
      <c r="C68" s="33" t="s">
        <v>107</v>
      </c>
      <c r="D68" s="39">
        <v>50</v>
      </c>
      <c r="E68" s="40" t="s">
        <v>115</v>
      </c>
      <c r="F68" s="41">
        <v>79</v>
      </c>
      <c r="G68" s="42"/>
      <c r="H68" s="42"/>
      <c r="I68" s="43" t="s">
        <v>38</v>
      </c>
      <c r="J68" s="44">
        <f t="shared" si="0"/>
        <v>1</v>
      </c>
      <c r="K68" s="42" t="s">
        <v>39</v>
      </c>
      <c r="L68" s="42" t="s">
        <v>4</v>
      </c>
      <c r="M68" s="45"/>
      <c r="N68" s="42"/>
      <c r="O68" s="42"/>
      <c r="P68" s="46"/>
      <c r="Q68" s="42"/>
      <c r="R68" s="42"/>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1"/>
        <v>3950</v>
      </c>
      <c r="BB68" s="48">
        <f t="shared" si="2"/>
        <v>3950</v>
      </c>
      <c r="BC68" s="49" t="str">
        <f t="shared" si="3"/>
        <v>INR  Three Thousand Nine Hundred &amp; Fifty  Only</v>
      </c>
      <c r="IA68" s="21">
        <v>1.55</v>
      </c>
      <c r="IB68" s="21" t="s">
        <v>163</v>
      </c>
      <c r="IC68" s="21" t="s">
        <v>107</v>
      </c>
      <c r="ID68" s="21">
        <v>50</v>
      </c>
      <c r="IE68" s="22" t="s">
        <v>115</v>
      </c>
      <c r="IF68" s="22"/>
      <c r="IG68" s="22"/>
      <c r="IH68" s="22"/>
      <c r="II68" s="22"/>
    </row>
    <row r="69" spans="1:243" s="21" customFormat="1" ht="31.5">
      <c r="A69" s="36">
        <v>1.56</v>
      </c>
      <c r="B69" s="38" t="s">
        <v>164</v>
      </c>
      <c r="C69" s="33" t="s">
        <v>108</v>
      </c>
      <c r="D69" s="39">
        <v>25</v>
      </c>
      <c r="E69" s="40" t="s">
        <v>115</v>
      </c>
      <c r="F69" s="41">
        <v>174</v>
      </c>
      <c r="G69" s="42"/>
      <c r="H69" s="42"/>
      <c r="I69" s="43" t="s">
        <v>38</v>
      </c>
      <c r="J69" s="44">
        <f t="shared" si="0"/>
        <v>1</v>
      </c>
      <c r="K69" s="42" t="s">
        <v>39</v>
      </c>
      <c r="L69" s="42" t="s">
        <v>4</v>
      </c>
      <c r="M69" s="45"/>
      <c r="N69" s="42"/>
      <c r="O69" s="42"/>
      <c r="P69" s="46"/>
      <c r="Q69" s="42"/>
      <c r="R69" s="42"/>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1"/>
        <v>4350</v>
      </c>
      <c r="BB69" s="48">
        <f t="shared" si="2"/>
        <v>4350</v>
      </c>
      <c r="BC69" s="49" t="str">
        <f t="shared" si="3"/>
        <v>INR  Four Thousand Three Hundred &amp; Fifty  Only</v>
      </c>
      <c r="IA69" s="21">
        <v>1.56</v>
      </c>
      <c r="IB69" s="21" t="s">
        <v>164</v>
      </c>
      <c r="IC69" s="21" t="s">
        <v>108</v>
      </c>
      <c r="ID69" s="21">
        <v>25</v>
      </c>
      <c r="IE69" s="22" t="s">
        <v>115</v>
      </c>
      <c r="IF69" s="22"/>
      <c r="IG69" s="22"/>
      <c r="IH69" s="22"/>
      <c r="II69" s="22"/>
    </row>
    <row r="70" spans="1:243" s="21" customFormat="1" ht="78.75">
      <c r="A70" s="37">
        <v>1.57</v>
      </c>
      <c r="B70" s="38" t="s">
        <v>165</v>
      </c>
      <c r="C70" s="33" t="s">
        <v>109</v>
      </c>
      <c r="D70" s="39">
        <v>10</v>
      </c>
      <c r="E70" s="40" t="s">
        <v>173</v>
      </c>
      <c r="F70" s="41">
        <v>68.57</v>
      </c>
      <c r="G70" s="42"/>
      <c r="H70" s="42"/>
      <c r="I70" s="43" t="s">
        <v>38</v>
      </c>
      <c r="J70" s="44">
        <f t="shared" si="0"/>
        <v>1</v>
      </c>
      <c r="K70" s="42" t="s">
        <v>39</v>
      </c>
      <c r="L70" s="42" t="s">
        <v>4</v>
      </c>
      <c r="M70" s="45"/>
      <c r="N70" s="42"/>
      <c r="O70" s="42"/>
      <c r="P70" s="46"/>
      <c r="Q70" s="42"/>
      <c r="R70" s="42"/>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1"/>
        <v>686</v>
      </c>
      <c r="BB70" s="48">
        <f t="shared" si="2"/>
        <v>686</v>
      </c>
      <c r="BC70" s="49" t="str">
        <f t="shared" si="3"/>
        <v>INR  Six Hundred &amp; Eighty Six  Only</v>
      </c>
      <c r="IA70" s="21">
        <v>1.57</v>
      </c>
      <c r="IB70" s="21" t="s">
        <v>165</v>
      </c>
      <c r="IC70" s="21" t="s">
        <v>109</v>
      </c>
      <c r="ID70" s="21">
        <v>10</v>
      </c>
      <c r="IE70" s="22" t="s">
        <v>173</v>
      </c>
      <c r="IF70" s="22"/>
      <c r="IG70" s="22"/>
      <c r="IH70" s="22"/>
      <c r="II70" s="22"/>
    </row>
    <row r="71" spans="1:243" s="21" customFormat="1" ht="46.5" customHeight="1">
      <c r="A71" s="36">
        <v>1.58</v>
      </c>
      <c r="B71" s="38" t="s">
        <v>166</v>
      </c>
      <c r="C71" s="33" t="s">
        <v>110</v>
      </c>
      <c r="D71" s="39">
        <v>25</v>
      </c>
      <c r="E71" s="40" t="s">
        <v>173</v>
      </c>
      <c r="F71" s="41">
        <v>189</v>
      </c>
      <c r="G71" s="42"/>
      <c r="H71" s="42"/>
      <c r="I71" s="43" t="s">
        <v>38</v>
      </c>
      <c r="J71" s="44">
        <f t="shared" si="0"/>
        <v>1</v>
      </c>
      <c r="K71" s="42" t="s">
        <v>39</v>
      </c>
      <c r="L71" s="42" t="s">
        <v>4</v>
      </c>
      <c r="M71" s="45"/>
      <c r="N71" s="42"/>
      <c r="O71" s="42"/>
      <c r="P71" s="46"/>
      <c r="Q71" s="42"/>
      <c r="R71" s="42"/>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1"/>
        <v>4725</v>
      </c>
      <c r="BB71" s="48">
        <f t="shared" si="2"/>
        <v>4725</v>
      </c>
      <c r="BC71" s="49" t="str">
        <f t="shared" si="3"/>
        <v>INR  Four Thousand Seven Hundred &amp; Twenty Five  Only</v>
      </c>
      <c r="IA71" s="21">
        <v>1.58</v>
      </c>
      <c r="IB71" s="21" t="s">
        <v>166</v>
      </c>
      <c r="IC71" s="21" t="s">
        <v>110</v>
      </c>
      <c r="ID71" s="21">
        <v>25</v>
      </c>
      <c r="IE71" s="22" t="s">
        <v>173</v>
      </c>
      <c r="IF71" s="22"/>
      <c r="IG71" s="22"/>
      <c r="IH71" s="22"/>
      <c r="II71" s="22"/>
    </row>
    <row r="72" spans="1:243" s="21" customFormat="1" ht="94.5">
      <c r="A72" s="37">
        <v>1.59</v>
      </c>
      <c r="B72" s="38" t="s">
        <v>167</v>
      </c>
      <c r="C72" s="33" t="s">
        <v>111</v>
      </c>
      <c r="D72" s="39">
        <v>15</v>
      </c>
      <c r="E72" s="40" t="s">
        <v>168</v>
      </c>
      <c r="F72" s="41">
        <v>755</v>
      </c>
      <c r="G72" s="42"/>
      <c r="H72" s="42"/>
      <c r="I72" s="43" t="s">
        <v>38</v>
      </c>
      <c r="J72" s="44">
        <f t="shared" si="0"/>
        <v>1</v>
      </c>
      <c r="K72" s="42" t="s">
        <v>39</v>
      </c>
      <c r="L72" s="42" t="s">
        <v>4</v>
      </c>
      <c r="M72" s="45"/>
      <c r="N72" s="42"/>
      <c r="O72" s="42"/>
      <c r="P72" s="46"/>
      <c r="Q72" s="42"/>
      <c r="R72" s="42"/>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1"/>
        <v>11325</v>
      </c>
      <c r="BB72" s="48">
        <f t="shared" si="2"/>
        <v>11325</v>
      </c>
      <c r="BC72" s="49" t="str">
        <f t="shared" si="3"/>
        <v>INR  Eleven Thousand Three Hundred &amp; Twenty Five  Only</v>
      </c>
      <c r="IA72" s="21">
        <v>1.59</v>
      </c>
      <c r="IB72" s="21" t="s">
        <v>167</v>
      </c>
      <c r="IC72" s="21" t="s">
        <v>111</v>
      </c>
      <c r="ID72" s="21">
        <v>15</v>
      </c>
      <c r="IE72" s="22" t="s">
        <v>168</v>
      </c>
      <c r="IF72" s="22"/>
      <c r="IG72" s="22"/>
      <c r="IH72" s="22"/>
      <c r="II72" s="22"/>
    </row>
    <row r="73" spans="1:55" ht="45">
      <c r="A73" s="23" t="s">
        <v>46</v>
      </c>
      <c r="B73" s="32"/>
      <c r="C73" s="50"/>
      <c r="D73" s="51"/>
      <c r="E73" s="51"/>
      <c r="F73" s="51"/>
      <c r="G73" s="51"/>
      <c r="H73" s="52"/>
      <c r="I73" s="52"/>
      <c r="J73" s="52"/>
      <c r="K73" s="52"/>
      <c r="L73" s="53"/>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5">
        <f>SUM(BA14:BA72)</f>
        <v>1169714</v>
      </c>
      <c r="BB73" s="56">
        <f>SUM(BB14:BB72)</f>
        <v>1169714</v>
      </c>
      <c r="BC73" s="57" t="str">
        <f>SpellNumber(L73,BB73)</f>
        <v>  Eleven Lakh Sixty Nine Thousand Seven Hundred &amp; Fourteen  Only</v>
      </c>
    </row>
    <row r="74" spans="1:55" ht="36.75" customHeight="1">
      <c r="A74" s="24" t="s">
        <v>47</v>
      </c>
      <c r="B74" s="25"/>
      <c r="C74" s="58"/>
      <c r="D74" s="59"/>
      <c r="E74" s="60" t="s">
        <v>52</v>
      </c>
      <c r="F74" s="61"/>
      <c r="G74" s="62"/>
      <c r="H74" s="63"/>
      <c r="I74" s="63"/>
      <c r="J74" s="63"/>
      <c r="K74" s="64"/>
      <c r="L74" s="65"/>
      <c r="M74" s="66"/>
      <c r="N74" s="67"/>
      <c r="O74" s="54"/>
      <c r="P74" s="54"/>
      <c r="Q74" s="54"/>
      <c r="R74" s="54"/>
      <c r="S74" s="54"/>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8">
        <f>IF(ISBLANK(F74),0,IF(E74="Excess (+)",ROUND(BA73+(BA73*F74),0),IF(E74="Less (-)",ROUND(BA73+(BA73*F74*(-1)),0),IF(E74="At Par",BA73,0))))</f>
        <v>0</v>
      </c>
      <c r="BB74" s="69">
        <f>ROUND(BA74,0)</f>
        <v>0</v>
      </c>
      <c r="BC74" s="70" t="str">
        <f>SpellNumber($E$2,BB74)</f>
        <v>INR Zero Only</v>
      </c>
    </row>
    <row r="75" spans="1:55" ht="33.75" customHeight="1">
      <c r="A75" s="23" t="s">
        <v>48</v>
      </c>
      <c r="B75" s="23"/>
      <c r="C75" s="79" t="str">
        <f>SpellNumber($E$2,BB74)</f>
        <v>INR Zero Only</v>
      </c>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row>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sheetData>
  <sheetProtection password="D850" sheet="1"/>
  <autoFilter ref="A11:BC75"/>
  <mergeCells count="22">
    <mergeCell ref="D29:BC29"/>
    <mergeCell ref="D33:BC33"/>
    <mergeCell ref="D35:BC35"/>
    <mergeCell ref="D25:BC25"/>
    <mergeCell ref="D14:BC14"/>
    <mergeCell ref="D23:BC23"/>
    <mergeCell ref="A9:BC9"/>
    <mergeCell ref="D13:BC13"/>
    <mergeCell ref="C75:BC75"/>
    <mergeCell ref="D61:BC61"/>
    <mergeCell ref="D45:BC45"/>
    <mergeCell ref="D48:BC48"/>
    <mergeCell ref="D27:BC27"/>
    <mergeCell ref="D40:BC40"/>
    <mergeCell ref="D58:BC58"/>
    <mergeCell ref="D17:BC17"/>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4">
      <formula1>IF(E74="Select",-1,IF(E74="At Par",0,0))</formula1>
      <formula2>IF(E74="Select",-1,IF(E74="At Par",0,0.99))</formula2>
    </dataValidation>
    <dataValidation type="list" allowBlank="1" showErrorMessage="1" sqref="E7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4">
      <formula1>0</formula1>
      <formula2>99.9</formula2>
    </dataValidation>
    <dataValidation type="list" allowBlank="1" showErrorMessage="1" sqref="D13:D14 K15:K16 D17 K18:K22 D23 K24 D25 K26 D27 K28 D29 K30:K32 D33 K34 D35 K36:K39 D40 K41:K44 D45 K46:K47 D48 K49:K57 D58 K59:K60 K62:K72 D6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6 G18:H22 G24:H24 G26:H26 G28:H28 G30:H32 G34:H34 G36:H39 G41:H44 G46:H47 G49:H57 G59:H60 G62:H72">
      <formula1>0</formula1>
      <formula2>999999999999999</formula2>
    </dataValidation>
    <dataValidation allowBlank="1" showInputMessage="1" showErrorMessage="1" promptTitle="Addition / Deduction" prompt="Please Choose the correct One" sqref="J15:J16 J18:J22 J24 J26 J28 J30:J32 J34 J36:J39 J41:J44 J46:J47 J49:J57 J59:J60 J62:J72">
      <formula1>0</formula1>
      <formula2>0</formula2>
    </dataValidation>
    <dataValidation type="list" showErrorMessage="1" sqref="I15:I16 I18:I22 I24 I26 I28 I30:I32 I34 I36:I39 I41:I44 I46:I47 I49:I57 I59:I60 I62:I7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22 N24:O24 N26:O26 N28:O28 N30:O32 N34:O34 N36:O39 N41:O44 N46:O47 N49:O57 N59:O60 N62:O7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22 R24 R26 R28 R30:R32 R34 R36:R39 R41:R44 R46:R47 R49:R57 R59:R60 R62:R7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22 Q24 Q26 Q28 Q30:Q32 Q34 Q36:Q39 Q41:Q44 Q46:Q47 Q49:Q57 Q59:Q60 Q62:Q7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22 M24 M26 M28 M30:M32 M34 M36:M39 M41:M44 M46:M47 M49:M57 M59:M60 M62:M7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22 F24 F26 F28 F30:F32 F34 F36:F39 F41:F44 F46:F47 F49:F57 F59:F60 F62:F72">
      <formula1>0</formula1>
      <formula2>999999999999999</formula2>
    </dataValidation>
    <dataValidation allowBlank="1" showInputMessage="1" showErrorMessage="1" promptTitle="Itemcode/Make" prompt="Please enter text" sqref="C14:C72">
      <formula1>0</formula1>
      <formula2>0</formula2>
    </dataValidation>
    <dataValidation type="list" allowBlank="1" showInputMessage="1" showErrorMessage="1" sqref="L58 L59 L60 L61 L62 L63 L64 L65 L66 L67 L68 L69 L70 L13 L14 L15 L16 L17 L18 L19 L20 L21 L22 L23 L24 L25 L26 L27 L28 L29 L30 L31 L32 L33 L34 L35 L36 L37 L38 L39 L40 L41 L42 L43 L44 L45 L46 L47 L48 L49 L50 L51 L52 L53 L54 L55 L56 L57 L72 L71">
      <formula1>"INR"</formula1>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2024-04-01T10:45:04Z</cp:lastPrinted>
  <dcterms:created xsi:type="dcterms:W3CDTF">2009-01-30T06:42:42Z</dcterms:created>
  <dcterms:modified xsi:type="dcterms:W3CDTF">2024-04-09T10:11:01Z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