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<sst xmlns="http://schemas.openxmlformats.org/spreadsheetml/2006/main" count="161" uniqueCount="67">
  <si>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</si>
  <si>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</si>
  <si>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</si>
  <si>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</si>
  <si>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</si>
  <si>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</si>
  <si>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</si>
  <si>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</si>
  <si>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</si>
  <si>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</si>
  <si>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</si>
  <si>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</si>
  <si>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</si>
  <si>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</si>
  <si>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</si>
  <si>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</si>
  <si>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</si>
  <si>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</si>
  <si>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</si>
  <si>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</si>
  <si>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</si>
  <si>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</si>
  <si>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</si>
  <si>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</si>
  <si>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</si>
  <si>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</si>
  <si>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</si>
  <si>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</si>
  <si>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</si>
  <si>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</si>
  <si>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</si>
  <si>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</si>
  <si>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</si>
  <si>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</si>
  <si>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</si>
  <si>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</si>
  <si>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</si>
  <si>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</si>
  <si>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</si>
  <si>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</si>
  <si>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</si>
  <si>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</si>
  <si>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</si>
  <si>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metre</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</si>
  <si>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</si>
  <si>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</si>
  <si>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</si>
  <si>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</si>
  <si>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Under 20 cm wide</t>
  </si>
  <si>
    <t>Contract No:  35/C/D1/2022-23</t>
  </si>
  <si>
    <t>Name of Work: Making pucca concrete surface area near Nankari, Charkhi Gate</t>
  </si>
  <si>
    <t>Carriage of Materials</t>
  </si>
  <si>
    <t>By Mechanical Transport including loading,unloading and stacking</t>
  </si>
  <si>
    <t>Lime, moorum, building rubbish Lead - 2 km</t>
  </si>
  <si>
    <t>Earth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</si>
  <si>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</si>
  <si>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</si>
  <si>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</si>
  <si>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REINFORCED CEMENT CONCRETE</t>
  </si>
  <si>
    <t>Centering and shuttering including strutting, propping etc. and removal of form for</t>
  </si>
  <si>
    <t>Edges of slabs and breaks in floors and walls</t>
  </si>
  <si>
    <t>FLOORING</t>
  </si>
  <si>
    <t>Cement concrete pavement with 1:2:4 (1 cement : 2 coarse sand : 4 graded stone aggregate 20 mm nominal size), including finishing complete.</t>
  </si>
  <si>
    <t>MINOR CIVIL MAINTENANCE WORK:</t>
  </si>
  <si>
    <t>Providing &amp; fixing Kota Stone upto 100 mm depth Strips with CM 1:4 in CC Road i/c cutting the kota in strips.</t>
  </si>
  <si>
    <t>Extra for rolling of top most layer of building rubbish with road roller of 8 to 12 tonne capacity.</t>
  </si>
  <si>
    <t>Rm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</si>
</sst>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view="pageBreakPreview" zoomScaleNormal="85" zoomScaleSheetLayoutView="100" zoomScalePageLayoutView="0" workbookViewId="0" topLeftCell="A1">
      <selection activeCell="A5" sqref="A5:BC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0" t="str">
        <f>B2&amp;" BoQ"</f>
        <v>Percentage BoQ</v>
      </c>
      <c r="B1" s="60"/>
      <c r="C1" s="60"/>
      <c r="D1" s="60"/>
      <c r="E1" s="60"/>
      <c r="F1" s="60"/>
      <c r="G1" s="60"/>
      <c r="H1" s="60"/>
      <c r="I1" s="60"/>
      <c r="J1" s="60"/>
      <c r="K1" s="60"/>
      <c r="L1" s="6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1" t="s">
        <v>42</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IE4" s="10"/>
      <c r="IF4" s="10"/>
      <c r="IG4" s="10"/>
      <c r="IH4" s="10"/>
      <c r="II4" s="10"/>
    </row>
    <row r="5" spans="1:243" s="9" customFormat="1" ht="30.75" customHeight="1">
      <c r="A5" s="61" t="s">
        <v>50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IE5" s="10"/>
      <c r="IF5" s="10"/>
      <c r="IG5" s="10"/>
      <c r="IH5" s="10"/>
      <c r="II5" s="10"/>
    </row>
    <row r="6" spans="1:243" s="9" customFormat="1" ht="30.75" customHeight="1">
      <c r="A6" s="61" t="s">
        <v>49</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10"/>
      <c r="IF6" s="10"/>
      <c r="IG6" s="10"/>
      <c r="IH6" s="10"/>
      <c r="II6" s="10"/>
    </row>
    <row r="7" spans="1:243" s="9" customFormat="1" ht="29.25" customHeight="1" hidden="1">
      <c r="A7" s="62" t="s">
        <v>7</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IE7" s="10"/>
      <c r="IF7" s="10"/>
      <c r="IG7" s="10"/>
      <c r="IH7" s="10"/>
      <c r="II7" s="10"/>
    </row>
    <row r="8" spans="1:243" s="12" customFormat="1" ht="72" customHeight="1">
      <c r="A8" s="11" t="s">
        <v>39</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3" t="s">
        <v>46</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74" t="s">
        <v>51</v>
      </c>
      <c r="C13" s="33"/>
      <c r="D13" s="64"/>
      <c r="E13" s="64"/>
      <c r="F13" s="64"/>
      <c r="G13" s="64"/>
      <c r="H13" s="64"/>
      <c r="I13" s="64"/>
      <c r="J13" s="64"/>
      <c r="K13" s="64"/>
      <c r="L13" s="64"/>
      <c r="M13" s="64"/>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IA13" s="21">
        <v>1</v>
      </c>
      <c r="IB13" s="21" t="s">
        <v>51</v>
      </c>
      <c r="IE13" s="22"/>
      <c r="IF13" s="22"/>
      <c r="IG13" s="22"/>
      <c r="IH13" s="22"/>
      <c r="II13" s="22"/>
    </row>
    <row r="14" spans="1:243" s="21" customFormat="1" ht="31.5">
      <c r="A14" s="57">
        <v>1.01</v>
      </c>
      <c r="B14" s="74" t="s">
        <v>52</v>
      </c>
      <c r="C14" s="33"/>
      <c r="D14" s="64"/>
      <c r="E14" s="64"/>
      <c r="F14" s="64"/>
      <c r="G14" s="64"/>
      <c r="H14" s="64"/>
      <c r="I14" s="64"/>
      <c r="J14" s="64"/>
      <c r="K14" s="64"/>
      <c r="L14" s="64"/>
      <c r="M14" s="64"/>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IA14" s="21">
        <v>1.01</v>
      </c>
      <c r="IB14" s="21" t="s">
        <v>52</v>
      </c>
      <c r="IE14" s="22"/>
      <c r="IF14" s="22"/>
      <c r="IG14" s="22"/>
      <c r="IH14" s="22"/>
      <c r="II14" s="22"/>
    </row>
    <row r="15" spans="1:243" s="21" customFormat="1" ht="42.75">
      <c r="A15" s="57">
        <v>1.02</v>
      </c>
      <c r="B15" s="74" t="s">
        <v>53</v>
      </c>
      <c r="C15" s="33"/>
      <c r="D15" s="75">
        <v>120</v>
      </c>
      <c r="E15" s="76" t="s">
        <v>45</v>
      </c>
      <c r="F15" s="58">
        <v>143.08</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17169.6</v>
      </c>
      <c r="BB15" s="51">
        <f>BA15+SUM(N15:AZ15)</f>
        <v>17169.6</v>
      </c>
      <c r="BC15" s="56" t="str">
        <f>SpellNumber(L15,BB15)</f>
        <v>INR  Seventeen Thousand One Hundred &amp; Sixty Nine  and Paise Sixty Only</v>
      </c>
      <c r="IA15" s="21">
        <v>1.02</v>
      </c>
      <c r="IB15" s="21" t="s">
        <v>53</v>
      </c>
      <c r="ID15" s="21">
        <v>120</v>
      </c>
      <c r="IE15" s="22" t="s">
        <v>45</v>
      </c>
      <c r="IF15" s="22"/>
      <c r="IG15" s="22"/>
      <c r="IH15" s="22"/>
      <c r="II15" s="22"/>
    </row>
    <row r="16" spans="1:243" s="21" customFormat="1" ht="28.5">
      <c r="A16" s="57">
        <v>1.03</v>
      </c>
      <c r="B16" s="74" t="s">
        <v>54</v>
      </c>
      <c r="C16" s="33"/>
      <c r="D16" s="75">
        <v>120</v>
      </c>
      <c r="E16" s="76" t="s">
        <v>45</v>
      </c>
      <c r="F16" s="58">
        <v>178.85</v>
      </c>
      <c r="G16" s="43"/>
      <c r="H16" s="37"/>
      <c r="I16" s="38" t="s">
        <v>33</v>
      </c>
      <c r="J16" s="39">
        <f>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total_amount_ba($B$2,$D$2,D16,F16,J16,K16,M16)</f>
        <v>21462</v>
      </c>
      <c r="BB16" s="51">
        <f>BA16+SUM(N16:AZ16)</f>
        <v>21462</v>
      </c>
      <c r="BC16" s="56" t="str">
        <f>SpellNumber(L16,BB16)</f>
        <v>INR  Twenty One Thousand Four Hundred &amp; Sixty Two  Only</v>
      </c>
      <c r="IA16" s="21">
        <v>1.03</v>
      </c>
      <c r="IB16" s="21" t="s">
        <v>54</v>
      </c>
      <c r="ID16" s="21">
        <v>120</v>
      </c>
      <c r="IE16" s="22" t="s">
        <v>45</v>
      </c>
      <c r="IF16" s="22"/>
      <c r="IG16" s="22"/>
      <c r="IH16" s="22"/>
      <c r="II16" s="22"/>
    </row>
    <row r="17" spans="1:243" s="21" customFormat="1" ht="15.75">
      <c r="A17" s="57">
        <v>2</v>
      </c>
      <c r="B17" s="74" t="s">
        <v>55</v>
      </c>
      <c r="C17" s="33"/>
      <c r="D17" s="64"/>
      <c r="E17" s="64"/>
      <c r="F17" s="64"/>
      <c r="G17" s="64"/>
      <c r="H17" s="64"/>
      <c r="I17" s="64"/>
      <c r="J17" s="64"/>
      <c r="K17" s="64"/>
      <c r="L17" s="64"/>
      <c r="M17" s="64"/>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IA17" s="21">
        <v>2</v>
      </c>
      <c r="IB17" s="21" t="s">
        <v>55</v>
      </c>
      <c r="IE17" s="22"/>
      <c r="IF17" s="22"/>
      <c r="IG17" s="22"/>
      <c r="IH17" s="22"/>
      <c r="II17" s="22"/>
    </row>
    <row r="18" spans="1:243" s="21" customFormat="1" ht="124.5" customHeight="1">
      <c r="A18" s="57">
        <v>2.01</v>
      </c>
      <c r="B18" s="74" t="s">
        <v>56</v>
      </c>
      <c r="C18" s="33"/>
      <c r="D18" s="64"/>
      <c r="E18" s="64"/>
      <c r="F18" s="64"/>
      <c r="G18" s="64"/>
      <c r="H18" s="64"/>
      <c r="I18" s="64"/>
      <c r="J18" s="64"/>
      <c r="K18" s="64"/>
      <c r="L18" s="64"/>
      <c r="M18" s="64"/>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IA18" s="21">
        <v>2.01</v>
      </c>
      <c r="IB18" s="21" t="s">
        <v>56</v>
      </c>
      <c r="IE18" s="22"/>
      <c r="IF18" s="22"/>
      <c r="IG18" s="22"/>
      <c r="IH18" s="22"/>
      <c r="II18" s="22"/>
    </row>
    <row r="19" spans="1:243" s="21" customFormat="1" ht="29.25" customHeight="1">
      <c r="A19" s="57">
        <v>2.02</v>
      </c>
      <c r="B19" s="74" t="s">
        <v>57</v>
      </c>
      <c r="C19" s="33"/>
      <c r="D19" s="75">
        <v>140</v>
      </c>
      <c r="E19" s="76" t="s">
        <v>45</v>
      </c>
      <c r="F19" s="58">
        <v>251.51</v>
      </c>
      <c r="G19" s="43"/>
      <c r="H19" s="37"/>
      <c r="I19" s="38" t="s">
        <v>33</v>
      </c>
      <c r="J19" s="39">
        <f>IF(I19="Less(-)",-1,1)</f>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total_amount_ba($B$2,$D$2,D19,F19,J19,K19,M19)</f>
        <v>35211.4</v>
      </c>
      <c r="BB19" s="51">
        <f>BA19+SUM(N19:AZ19)</f>
        <v>35211.4</v>
      </c>
      <c r="BC19" s="56" t="str">
        <f>SpellNumber(L19,BB19)</f>
        <v>INR  Thirty Five Thousand Two Hundred &amp; Eleven  and Paise Forty Only</v>
      </c>
      <c r="IA19" s="21">
        <v>2.02</v>
      </c>
      <c r="IB19" s="21" t="s">
        <v>57</v>
      </c>
      <c r="ID19" s="21">
        <v>140</v>
      </c>
      <c r="IE19" s="22" t="s">
        <v>45</v>
      </c>
      <c r="IF19" s="22"/>
      <c r="IG19" s="22"/>
      <c r="IH19" s="22"/>
      <c r="II19" s="22"/>
    </row>
    <row r="20" spans="1:243" s="21" customFormat="1" ht="33" customHeight="1">
      <c r="A20" s="57">
        <v>3</v>
      </c>
      <c r="B20" s="74" t="s">
        <v>58</v>
      </c>
      <c r="C20" s="33"/>
      <c r="D20" s="64"/>
      <c r="E20" s="64"/>
      <c r="F20" s="64"/>
      <c r="G20" s="64"/>
      <c r="H20" s="64"/>
      <c r="I20" s="64"/>
      <c r="J20" s="64"/>
      <c r="K20" s="64"/>
      <c r="L20" s="64"/>
      <c r="M20" s="64"/>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IA20" s="21">
        <v>3</v>
      </c>
      <c r="IB20" s="21" t="s">
        <v>58</v>
      </c>
      <c r="IE20" s="22"/>
      <c r="IF20" s="22"/>
      <c r="IG20" s="22"/>
      <c r="IH20" s="22"/>
      <c r="II20" s="22"/>
    </row>
    <row r="21" spans="1:243" s="21" customFormat="1" ht="34.5" customHeight="1">
      <c r="A21" s="57">
        <v>3.01</v>
      </c>
      <c r="B21" s="74" t="s">
        <v>59</v>
      </c>
      <c r="C21" s="33"/>
      <c r="D21" s="64"/>
      <c r="E21" s="64"/>
      <c r="F21" s="64"/>
      <c r="G21" s="64"/>
      <c r="H21" s="64"/>
      <c r="I21" s="64"/>
      <c r="J21" s="64"/>
      <c r="K21" s="64"/>
      <c r="L21" s="64"/>
      <c r="M21" s="64"/>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IA21" s="21">
        <v>3.01</v>
      </c>
      <c r="IB21" s="21" t="s">
        <v>59</v>
      </c>
      <c r="IE21" s="22"/>
      <c r="IF21" s="22"/>
      <c r="IG21" s="22"/>
      <c r="IH21" s="22"/>
      <c r="II21" s="22"/>
    </row>
    <row r="22" spans="1:243" s="21" customFormat="1" ht="18" customHeight="1">
      <c r="A22" s="57">
        <v>3.02</v>
      </c>
      <c r="B22" s="74" t="s">
        <v>60</v>
      </c>
      <c r="C22" s="33"/>
      <c r="D22" s="64"/>
      <c r="E22" s="64"/>
      <c r="F22" s="64"/>
      <c r="G22" s="64"/>
      <c r="H22" s="64"/>
      <c r="I22" s="64"/>
      <c r="J22" s="64"/>
      <c r="K22" s="64"/>
      <c r="L22" s="64"/>
      <c r="M22" s="64"/>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IA22" s="21">
        <v>3.02</v>
      </c>
      <c r="IB22" s="21" t="s">
        <v>60</v>
      </c>
      <c r="IE22" s="22"/>
      <c r="IF22" s="22"/>
      <c r="IG22" s="22"/>
      <c r="IH22" s="22"/>
      <c r="II22" s="22"/>
    </row>
    <row r="23" spans="1:243" s="21" customFormat="1" ht="30.75" customHeight="1">
      <c r="A23" s="57">
        <v>3.03</v>
      </c>
      <c r="B23" s="74" t="s">
        <v>48</v>
      </c>
      <c r="C23" s="33"/>
      <c r="D23" s="75">
        <v>20</v>
      </c>
      <c r="E23" s="76" t="s">
        <v>43</v>
      </c>
      <c r="F23" s="58">
        <v>159.49</v>
      </c>
      <c r="G23" s="43"/>
      <c r="H23" s="37"/>
      <c r="I23" s="38" t="s">
        <v>33</v>
      </c>
      <c r="J23" s="39">
        <f>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total_amount_ba($B$2,$D$2,D23,F23,J23,K23,M23)</f>
        <v>3189.8</v>
      </c>
      <c r="BB23" s="51">
        <f>BA23+SUM(N23:AZ23)</f>
        <v>3189.8</v>
      </c>
      <c r="BC23" s="56" t="str">
        <f>SpellNumber(L23,BB23)</f>
        <v>INR  Three Thousand One Hundred &amp; Eighty Nine  and Paise Eighty Only</v>
      </c>
      <c r="IA23" s="21">
        <v>3.03</v>
      </c>
      <c r="IB23" s="21" t="s">
        <v>48</v>
      </c>
      <c r="ID23" s="21">
        <v>20</v>
      </c>
      <c r="IE23" s="22" t="s">
        <v>43</v>
      </c>
      <c r="IF23" s="22"/>
      <c r="IG23" s="22"/>
      <c r="IH23" s="22"/>
      <c r="II23" s="22"/>
    </row>
    <row r="24" spans="1:243" s="21" customFormat="1" ht="15" customHeight="1">
      <c r="A24" s="57">
        <v>4</v>
      </c>
      <c r="B24" s="74" t="s">
        <v>61</v>
      </c>
      <c r="C24" s="33"/>
      <c r="D24" s="64"/>
      <c r="E24" s="64"/>
      <c r="F24" s="64"/>
      <c r="G24" s="64"/>
      <c r="H24" s="64"/>
      <c r="I24" s="64"/>
      <c r="J24" s="64"/>
      <c r="K24" s="64"/>
      <c r="L24" s="64"/>
      <c r="M24" s="64"/>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IA24" s="21">
        <v>4</v>
      </c>
      <c r="IB24" s="21" t="s">
        <v>61</v>
      </c>
      <c r="IE24" s="22"/>
      <c r="IF24" s="22"/>
      <c r="IG24" s="22"/>
      <c r="IH24" s="22"/>
      <c r="II24" s="22"/>
    </row>
    <row r="25" spans="1:243" s="21" customFormat="1" ht="52.5" customHeight="1">
      <c r="A25" s="57">
        <v>4.01</v>
      </c>
      <c r="B25" s="74" t="s">
        <v>62</v>
      </c>
      <c r="C25" s="33"/>
      <c r="D25" s="75">
        <v>32</v>
      </c>
      <c r="E25" s="76" t="s">
        <v>45</v>
      </c>
      <c r="F25" s="58">
        <v>6978.21</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223302.72</v>
      </c>
      <c r="BB25" s="51">
        <f>BA25+SUM(N25:AZ25)</f>
        <v>223302.72</v>
      </c>
      <c r="BC25" s="56" t="str">
        <f>SpellNumber(L25,BB25)</f>
        <v>INR  Two Lakh Twenty Three Thousand Three Hundred &amp; Two  and Paise Seventy Two Only</v>
      </c>
      <c r="IA25" s="21">
        <v>4.01</v>
      </c>
      <c r="IB25" s="21" t="s">
        <v>62</v>
      </c>
      <c r="ID25" s="21">
        <v>32</v>
      </c>
      <c r="IE25" s="22" t="s">
        <v>45</v>
      </c>
      <c r="IF25" s="22"/>
      <c r="IG25" s="22"/>
      <c r="IH25" s="22"/>
      <c r="II25" s="22"/>
    </row>
    <row r="26" spans="1:243" s="21" customFormat="1" ht="31.5" customHeight="1">
      <c r="A26" s="57">
        <v>5</v>
      </c>
      <c r="B26" s="74" t="s">
        <v>63</v>
      </c>
      <c r="C26" s="33"/>
      <c r="D26" s="64"/>
      <c r="E26" s="64"/>
      <c r="F26" s="64"/>
      <c r="G26" s="64"/>
      <c r="H26" s="64"/>
      <c r="I26" s="64"/>
      <c r="J26" s="64"/>
      <c r="K26" s="64"/>
      <c r="L26" s="64"/>
      <c r="M26" s="64"/>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IA26" s="21">
        <v>5</v>
      </c>
      <c r="IB26" s="21" t="s">
        <v>63</v>
      </c>
      <c r="IE26" s="22"/>
      <c r="IF26" s="22"/>
      <c r="IG26" s="22"/>
      <c r="IH26" s="22"/>
      <c r="II26" s="22"/>
    </row>
    <row r="27" spans="1:243" s="21" customFormat="1" ht="56.25" customHeight="1">
      <c r="A27" s="57">
        <v>5.01</v>
      </c>
      <c r="B27" s="74" t="s">
        <v>64</v>
      </c>
      <c r="C27" s="33"/>
      <c r="D27" s="75">
        <v>320</v>
      </c>
      <c r="E27" s="76" t="s">
        <v>66</v>
      </c>
      <c r="F27" s="58">
        <v>21.92</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f>
        <v>7014.4</v>
      </c>
      <c r="BB27" s="51">
        <f>BA27+SUM(N27:AZ27)</f>
        <v>7014.4</v>
      </c>
      <c r="BC27" s="56" t="str">
        <f>SpellNumber(L27,BB27)</f>
        <v>INR  Seven Thousand  &amp;Fourteen  and Paise Forty Only</v>
      </c>
      <c r="IA27" s="21">
        <v>5.01</v>
      </c>
      <c r="IB27" s="21" t="s">
        <v>64</v>
      </c>
      <c r="ID27" s="21">
        <v>320</v>
      </c>
      <c r="IE27" s="22" t="s">
        <v>66</v>
      </c>
      <c r="IF27" s="22"/>
      <c r="IG27" s="22"/>
      <c r="IH27" s="22"/>
      <c r="II27" s="22"/>
    </row>
    <row r="28" spans="1:243" s="21" customFormat="1" ht="48.75" customHeight="1">
      <c r="A28" s="57">
        <v>5.02</v>
      </c>
      <c r="B28" s="74" t="s">
        <v>65</v>
      </c>
      <c r="C28" s="33"/>
      <c r="D28" s="75">
        <v>120</v>
      </c>
      <c r="E28" s="76" t="s">
        <v>45</v>
      </c>
      <c r="F28" s="58">
        <v>37.53</v>
      </c>
      <c r="G28" s="43"/>
      <c r="H28" s="37"/>
      <c r="I28" s="38" t="s">
        <v>33</v>
      </c>
      <c r="J28" s="39">
        <f>IF(I28="Less(-)",-1,1)</f>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total_amount_ba($B$2,$D$2,D28,F28,J28,K28,M28)</f>
        <v>4503.6</v>
      </c>
      <c r="BB28" s="51">
        <f>BA28+SUM(N28:AZ28)</f>
        <v>4503.6</v>
      </c>
      <c r="BC28" s="56" t="str">
        <f>SpellNumber(L28,BB28)</f>
        <v>INR  Four Thousand Five Hundred &amp; Three  and Paise Sixty Only</v>
      </c>
      <c r="IA28" s="21">
        <v>5.02</v>
      </c>
      <c r="IB28" s="21" t="s">
        <v>65</v>
      </c>
      <c r="ID28" s="21">
        <v>120</v>
      </c>
      <c r="IE28" s="22" t="s">
        <v>45</v>
      </c>
      <c r="IF28" s="22"/>
      <c r="IG28" s="22"/>
      <c r="IH28" s="22"/>
      <c r="II28" s="22"/>
    </row>
    <row r="29" spans="1:55" ht="42.75">
      <c r="A29" s="44" t="s">
        <v>35</v>
      </c>
      <c r="B29" s="45"/>
      <c r="C29" s="46"/>
      <c r="D29" s="72"/>
      <c r="E29" s="72"/>
      <c r="F29" s="72"/>
      <c r="G29" s="34"/>
      <c r="H29" s="47"/>
      <c r="I29" s="47"/>
      <c r="J29" s="47"/>
      <c r="K29" s="47"/>
      <c r="L29" s="48"/>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55">
        <f>SUM(BA13:BA28)</f>
        <v>311853.52</v>
      </c>
      <c r="BB29" s="55">
        <f>SUM(BB13:BB28)</f>
        <v>311853.52</v>
      </c>
      <c r="BC29" s="73" t="str">
        <f>SpellNumber($E$2,BB29)</f>
        <v>INR  Three Lakh Eleven Thousand Eight Hundred &amp; Fifty Three  and Paise Fifty Two Only</v>
      </c>
    </row>
    <row r="30" spans="1:55" ht="46.5" customHeight="1">
      <c r="A30" s="24" t="s">
        <v>36</v>
      </c>
      <c r="B30" s="25"/>
      <c r="C30" s="26"/>
      <c r="D30" s="69"/>
      <c r="E30" s="70" t="s">
        <v>44</v>
      </c>
      <c r="F30" s="71"/>
      <c r="G30" s="27"/>
      <c r="H30" s="28"/>
      <c r="I30" s="28"/>
      <c r="J30" s="28"/>
      <c r="K30" s="29"/>
      <c r="L30" s="30"/>
      <c r="M30" s="31"/>
      <c r="N30" s="32"/>
      <c r="O30" s="21"/>
      <c r="P30" s="21"/>
      <c r="Q30" s="21"/>
      <c r="R30" s="21"/>
      <c r="S30" s="21"/>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53">
        <f>IF(ISBLANK(F30),0,IF(E30="Excess (+)",ROUND(BA29+(BA29*F30),2),IF(E30="Less (-)",ROUND(BA29+(BA29*F30*(-1)),2),IF(E30="At Par",BA29,0))))</f>
        <v>0</v>
      </c>
      <c r="BB30" s="54">
        <f>ROUND(BA30,0)</f>
        <v>0</v>
      </c>
      <c r="BC30" s="36" t="str">
        <f>SpellNumber($E$2,BB30)</f>
        <v>INR Zero Only</v>
      </c>
    </row>
    <row r="31" spans="1:55" ht="45.75" customHeight="1">
      <c r="A31" s="23" t="s">
        <v>37</v>
      </c>
      <c r="B31" s="23"/>
      <c r="C31" s="59" t="str">
        <f>SpellNumber($E$2,BB30)</f>
        <v>INR Zero Only</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9"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sheetData>
  <sheetProtection password="8F23" sheet="1"/>
  <mergeCells count="17">
    <mergeCell ref="D26:BC26"/>
    <mergeCell ref="D17:BC17"/>
    <mergeCell ref="D18:BC18"/>
    <mergeCell ref="D20:BC20"/>
    <mergeCell ref="D21:BC21"/>
    <mergeCell ref="D22:BC22"/>
    <mergeCell ref="D24:BC24"/>
    <mergeCell ref="C31:BC31"/>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E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IF(#REF!&lt;&gt;"Select",99.9,0)</formula2>
    </dataValidation>
    <dataValidation allowBlank="1" showInputMessage="1" showErrorMessage="1" promptTitle="Units" prompt="Please enter Units in text" sqref="D15:E16 D19:E19 D23:E23 D25:E25 D27:E28">
      <formula1>0</formula1>
      <formula2>0</formula2>
    </dataValidation>
    <dataValidation type="decimal" allowBlank="1" showInputMessage="1" showErrorMessage="1" promptTitle="Quantity" prompt="Please enter the Quantity for this item. " errorTitle="Invalid Entry" error="Only Numeric Values are allowed. " sqref="F15:F16 F19 F23 F25 F27:F28">
      <formula1>0</formula1>
      <formula2>999999999999999</formula2>
    </dataValidation>
    <dataValidation type="list" allowBlank="1" showErrorMessage="1" sqref="D13:D14 K15:K16 D17:D18 K19 D20:D22 K23 D24 K25 K27:K28 D2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3:H23 G25:H25 G27:H28">
      <formula1>0</formula1>
      <formula2>999999999999999</formula2>
    </dataValidation>
    <dataValidation allowBlank="1" showInputMessage="1" showErrorMessage="1" promptTitle="Addition / Deduction" prompt="Please Choose the correct One" sqref="J15:J16 J19 J23 J25 J27:J28">
      <formula1>0</formula1>
      <formula2>0</formula2>
    </dataValidation>
    <dataValidation type="list" showErrorMessage="1" sqref="I15:I16 I19 I23 I25 I27: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3:O23 N25:O25 N27: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3 R25 R27: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3 Q25 Q27:Q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3 M25 M27:M28">
      <formula1>0</formula1>
      <formula2>999999999999999</formula2>
    </dataValidation>
    <dataValidation type="list" allowBlank="1" showInputMessage="1" showErrorMessage="1" sqref="L25 L26 L13 L14 L15 L16 L17 L18 L19 L20 L21 L22 L23 L24 L28 L2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8">
      <formula1>0</formula1>
      <formula2>0</formula2>
    </dataValidation>
    <dataValidation type="decimal" allowBlank="1" showErrorMessage="1" errorTitle="Invalid Entry" error="Only Numeric Values are allowed. " sqref="A13:A28">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7" t="s">
        <v>38</v>
      </c>
      <c r="F6" s="67"/>
      <c r="G6" s="67"/>
      <c r="H6" s="67"/>
      <c r="I6" s="67"/>
      <c r="J6" s="67"/>
      <c r="K6" s="67"/>
    </row>
    <row r="7" spans="5:11" ht="14.25">
      <c r="E7" s="68"/>
      <c r="F7" s="68"/>
      <c r="G7" s="68"/>
      <c r="H7" s="68"/>
      <c r="I7" s="68"/>
      <c r="J7" s="68"/>
      <c r="K7" s="68"/>
    </row>
    <row r="8" spans="5:11" ht="14.25">
      <c r="E8" s="68"/>
      <c r="F8" s="68"/>
      <c r="G8" s="68"/>
      <c r="H8" s="68"/>
      <c r="I8" s="68"/>
      <c r="J8" s="68"/>
      <c r="K8" s="68"/>
    </row>
    <row r="9" spans="5:11" ht="14.25">
      <c r="E9" s="68"/>
      <c r="F9" s="68"/>
      <c r="G9" s="68"/>
      <c r="H9" s="68"/>
      <c r="I9" s="68"/>
      <c r="J9" s="68"/>
      <c r="K9" s="68"/>
    </row>
    <row r="10" spans="5:11" ht="14.25">
      <c r="E10" s="68"/>
      <c r="F10" s="68"/>
      <c r="G10" s="68"/>
      <c r="H10" s="68"/>
      <c r="I10" s="68"/>
      <c r="J10" s="68"/>
      <c r="K10" s="68"/>
    </row>
    <row r="11" spans="5:11" ht="14.25">
      <c r="E11" s="68"/>
      <c r="F11" s="68"/>
      <c r="G11" s="68"/>
      <c r="H11" s="68"/>
      <c r="I11" s="68"/>
      <c r="J11" s="68"/>
      <c r="K11" s="68"/>
    </row>
    <row r="12" spans="5:11" ht="14.25">
      <c r="E12" s="68"/>
      <c r="F12" s="68"/>
      <c r="G12" s="68"/>
      <c r="H12" s="68"/>
      <c r="I12" s="68"/>
      <c r="J12" s="68"/>
      <c r="K12" s="68"/>
    </row>
    <row r="13" spans="5:11" ht="14.25">
      <c r="E13" s="68"/>
      <c r="F13" s="68"/>
      <c r="G13" s="68"/>
      <c r="H13" s="68"/>
      <c r="I13" s="68"/>
      <c r="J13" s="68"/>
      <c r="K13" s="68"/>
    </row>
    <row r="14" spans="5:11" ht="14.2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2023-01-03T07:00:07Z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