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'BoQ1'!$A$11:$BC$370</definedName>
    <definedName name="_xlfn.SINGLE" hidden="1">#NAME?</definedName>
    <definedName name="boq_type">#REF!</definedName>
    <definedName name="boq_version" localSheetId="0">'[1]Config'!$C$2:$C$3</definedName>
    <definedName name="boq_version">'[2]Config'!$C$2:$C$3</definedName>
    <definedName name="conversion_type" localSheetId="0">'[1]Config'!$E$2:$E$3</definedName>
    <definedName name="conversion_type">'[2]Config'!$E$2:$E$3</definedName>
    <definedName name="cstvat">#REF!</definedName>
    <definedName name="currency_name" localSheetId="0">'[1]Config'!$F$2:$F$8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'[3]PRICE BID'!#REF!</definedName>
    <definedName name="option9">'[3]PRICE BID'!#REF!</definedName>
    <definedName name="other_boq" localSheetId="0">'[1]Config'!$G$2:$G$5</definedName>
    <definedName name="other_boq">'[2]Config'!$G$2:$G$5</definedName>
    <definedName name="_xlnm.Print_Area" localSheetId="0">'BoQ1'!$A$1:$BC$370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
  </authors>
  <commentLis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<sst xmlns="http://schemas.openxmlformats.org/spreadsheetml/2006/main" count="2591" uniqueCount="751">
  <si>
    <t>BoQ_Ver3.1</t>
  </si>
  <si>
    <t>Percentage</t>
  </si>
  <si>
    <t>Normal</t>
  </si>
  <si>
    <t>INR Only</t>
  </si>
  <si>
    <t>INR</t>
  </si>
  <si>
    <t>Select, At Par, Excess (+), Less (-)</t>
  </si>
  <si>
    <t>IOCL</t>
  </si>
  <si>
    <t xml:space="preserve"> </t>
  </si>
  <si>
    <t>NUMBER</t>
  </si>
  <si>
    <t>TEXT</t>
  </si>
  <si>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</si>
  <si>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</si>
  <si>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</si>
  <si>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</si>
  <si>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</si>
  <si>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</si>
  <si>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</si>
  <si>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</si>
  <si>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</si>
  <si>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</si>
  <si>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</si>
  <si>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</si>
  <si>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</si>
  <si>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</si>
  <si>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</si>
  <si>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</si>
  <si>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</si>
  <si>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</si>
  <si>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</si>
  <si>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</si>
  <si>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</si>
  <si>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</si>
  <si>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</si>
  <si>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</si>
  <si>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</si>
  <si>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</si>
  <si>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</si>
  <si>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</si>
  <si>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</si>
  <si>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</si>
  <si>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</si>
  <si>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</si>
  <si>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</si>
  <si>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</si>
  <si>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</si>
  <si>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t>Select</t>
  </si>
  <si>
    <t>item no.1</t>
  </si>
  <si>
    <t>item no.2</t>
  </si>
  <si>
    <t>item no.3</t>
  </si>
  <si>
    <t>item no.5</t>
  </si>
  <si>
    <t>item no.8</t>
  </si>
  <si>
    <t>item no.10</t>
  </si>
  <si>
    <t>item no.18</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</si>
  <si>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</si>
  <si>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</si>
  <si>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</si>
  <si>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</si>
  <si>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</si>
  <si>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</si>
  <si>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</si>
  <si>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</si>
  <si>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</si>
  <si>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</si>
  <si>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</si>
  <si>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</si>
  <si>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</si>
  <si>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</si>
  <si>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</si>
  <si>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</si>
  <si>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</si>
  <si>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</si>
  <si>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</si>
  <si>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</si>
  <si>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</si>
  <si>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</si>
  <si>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</si>
  <si>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</si>
  <si>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</si>
  <si>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</si>
  <si>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</si>
  <si>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</si>
  <si>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</si>
  <si>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</si>
  <si>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</si>
  <si>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</si>
  <si>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</si>
  <si>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</si>
  <si>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</si>
  <si>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</si>
  <si>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</si>
  <si>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</si>
  <si>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</si>
  <si>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</si>
  <si>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</si>
  <si>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</si>
  <si>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</si>
  <si>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</si>
  <si>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</si>
  <si>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</si>
  <si>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</si>
  <si>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</si>
  <si>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</si>
  <si>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</si>
  <si>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</si>
  <si>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</si>
  <si>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</si>
  <si>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</si>
  <si>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</si>
  <si>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</si>
  <si>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</si>
  <si>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</si>
  <si>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</si>
  <si>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</si>
  <si>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</si>
  <si>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EARTH WORK</t>
  </si>
  <si>
    <t>All kinds of soil</t>
  </si>
  <si>
    <t>Providing and laying in position cement concrete of specified grade excluding the cost of centering and shuttering - All work up to plinth level :</t>
  </si>
  <si>
    <t>REINFORCED CEMENT CONCRETE</t>
  </si>
  <si>
    <t>Centering and shuttering including strutting, propping etc. and removal of form for</t>
  </si>
  <si>
    <t>Thermo-Mechanically Treated bars of grade Fe-500D or more.</t>
  </si>
  <si>
    <t>MASONRY WORK</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</si>
  <si>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</si>
  <si>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</si>
  <si>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</si>
  <si>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</si>
  <si>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</si>
  <si>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</si>
  <si>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</si>
  <si>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</si>
  <si>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</si>
  <si>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FINISHING</t>
  </si>
  <si>
    <t>12 mm cement plaster of mix :</t>
  </si>
  <si>
    <t>1:6 (1 cement: 6 coarse sand)</t>
  </si>
  <si>
    <t>15 mm cement plaster on rough side of single or half brick wall of mix:</t>
  </si>
  <si>
    <t>Two or more coats on new work</t>
  </si>
  <si>
    <t>Painting with synthetic enamel paint of approved brand and manufacture to give an even shade :</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</si>
  <si>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</si>
  <si>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</si>
  <si>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With G.I. barbed wire</t>
  </si>
  <si>
    <t>NEW TECHNOLOGIES AND MATERIALS</t>
  </si>
  <si>
    <t>cum</t>
  </si>
  <si>
    <t>sqm</t>
  </si>
  <si>
    <t>metre</t>
  </si>
  <si>
    <t>kg</t>
  </si>
  <si>
    <t>CEMENT CONCRETE (CAST IN SITU)</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</si>
  <si>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</si>
  <si>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Dismantling and Demolishing</t>
  </si>
  <si>
    <t>Pipes, cables etc. exceeding 80 mm dia. But not exceeding 300 mm dia</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</si>
  <si>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</si>
  <si>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</si>
  <si>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Foundations, footings, bases of columns, etc. for mass concrete</t>
  </si>
  <si>
    <t>Small lintels not exceeding 1.5 m clear span, moulding as in cornices, window sills, string courses, bands, copings, bed plates, anchor blocks and the like</t>
  </si>
  <si>
    <t>Add for plaster drip course/ groove in plastered surface or moulding to R.C.C. projections.</t>
  </si>
  <si>
    <t>Brick work with common burnt clay F.P.S. (non modular) bricks of class designation 7.5 in foundation and plinth in:</t>
  </si>
  <si>
    <t>Structural steel work riveted, bolted or welded in built up sections, trusses and framed work, including cutting, hoisting, fixing in position and applying a priming coat of approved steel primer all complete.</t>
  </si>
  <si>
    <t>Finishing walls with Premium Acrylic Smooth exterior paint with Silicone additives of required shade:</t>
  </si>
  <si>
    <t>New work (Two or more coats applied @ 1.43 ltr/10 sqm over and including priming coat of exterior primer applied @ 2.20 kg/10 sqm)</t>
  </si>
  <si>
    <t>Tender Inviting Authority: DOIP, IIT Kanpur</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</si>
  <si>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</si>
  <si>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</si>
  <si>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</si>
  <si>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</si>
  <si>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Walls (any thickness) including attached pilasters, butteresses, plinth and string courses etc.</t>
  </si>
  <si>
    <t>Suspended floors, roofs, landings, balconies and access platform</t>
  </si>
  <si>
    <t>Shelves (Cast in situ)</t>
  </si>
  <si>
    <t>Stairs, (excluding landings) except spiral-staircases</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</si>
  <si>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</si>
  <si>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</si>
  <si>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</si>
  <si>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Area of slab over 0.50 sqm</t>
  </si>
  <si>
    <t>Granite stone slab colour black, Cherry/Ruby red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</si>
  <si>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</si>
  <si>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</si>
  <si>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</si>
  <si>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</si>
  <si>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</si>
  <si>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sliding door bolts with nuts and screws etc. complete :</t>
  </si>
  <si>
    <t>250x16 mm</t>
  </si>
  <si>
    <t>Providing and fixing ISI marked oxidised M.S. tower bolt black finish, (Barrel type) with necessary screws etc. complete :</t>
  </si>
  <si>
    <t>200x10 mm</t>
  </si>
  <si>
    <t>150x10 mm</t>
  </si>
  <si>
    <t>Providing and fixing ISI marked oxidised M.S. handles conforming to IS:4992 with necessary screws etc. complete :</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</si>
  <si>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</si>
  <si>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</si>
  <si>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</si>
  <si>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100x10 mm</t>
  </si>
  <si>
    <t>Providing and fixing aluminium handles, ISI marked, anodised (anodic coating not less than grade AC 10 as per IS : 1868) transparent or dyed to required colour or shade, with necessary screws etc. complete :</t>
  </si>
  <si>
    <t>100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</si>
  <si>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</si>
  <si>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</si>
  <si>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</si>
  <si>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</si>
  <si>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</si>
  <si>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Providing and fixing fly proof stainless steel grade 304 wire gauge, to windows and clerestory windows using wire gauge with average width of aperture 1.4 mm in both directions with wire of dia. 0.50 mm all complete.</t>
  </si>
  <si>
    <t>With 2nd class teak wood beading 62X19 mm</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</si>
  <si>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</si>
  <si>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</si>
  <si>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</si>
  <si>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</si>
  <si>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</si>
  <si>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</si>
  <si>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</si>
  <si>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</si>
  <si>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</si>
  <si>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</si>
  <si>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Size of Tile 600x600 mm</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</si>
  <si>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</si>
  <si>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</si>
  <si>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</si>
  <si>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</si>
  <si>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</si>
  <si>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</si>
  <si>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</si>
  <si>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</si>
  <si>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1:4 (1 cement: 4 fine sand)</t>
  </si>
  <si>
    <t>6 mm cement plaster of mix :</t>
  </si>
  <si>
    <t>1:3 (1 cement : 3 fine sand)</t>
  </si>
  <si>
    <t>15 mm cement plaster on rough side of single or half brick wall finished with a floating coat of neat cement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</si>
  <si>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</si>
  <si>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</si>
  <si>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</si>
  <si>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</si>
  <si>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</si>
  <si>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</si>
  <si>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</si>
  <si>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</si>
  <si>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</si>
  <si>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</si>
  <si>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</si>
  <si>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</si>
  <si>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</si>
  <si>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</si>
  <si>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</si>
  <si>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</si>
  <si>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</si>
  <si>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</si>
  <si>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</si>
  <si>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</si>
  <si>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</si>
  <si>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</si>
  <si>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</si>
  <si>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</si>
  <si>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</si>
  <si>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</si>
  <si>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</si>
  <si>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</si>
  <si>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tile work in floors and roofs laid in cement mortar including stacking material within 50 metres lead.</t>
  </si>
  <si>
    <t>Dismantling old plaster or skirting raking out joints and cleaning the surface for plaster including disposal of rubbish to the dumping ground within 50 metres lead.</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</si>
  <si>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</si>
  <si>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</si>
  <si>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Providing and fixing CP Brass 32mm size Bottle Trap of approved quality &amp; make and as per the direction of Engineer-in-charge.</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</si>
  <si>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</si>
  <si>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</si>
  <si>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</si>
  <si>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75 mm diameter :</t>
  </si>
  <si>
    <t>Providing and fixing bend of required degree with access door, insertion rubber washer 3 mm thick, bolts and nuts complete.</t>
  </si>
  <si>
    <t>Providing and fixing plain bend of required degree.</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</si>
  <si>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</si>
  <si>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</si>
  <si>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</si>
  <si>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</si>
  <si>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</si>
  <si>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100 mm inlet and 75 mm outlet</t>
  </si>
  <si>
    <t>WATER SUPPLY</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</si>
  <si>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</si>
  <si>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</si>
  <si>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</si>
  <si>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</si>
  <si>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20 mm nominal bore</t>
  </si>
  <si>
    <t>Providing and fixing ball valve (brass) of approved quality, High or low pressure, with plastic floats complete :</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</si>
  <si>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</si>
  <si>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</si>
  <si>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</si>
  <si>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</si>
  <si>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</si>
  <si>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</si>
  <si>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</si>
  <si>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</si>
  <si>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</si>
  <si>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</si>
  <si>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</si>
  <si>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</si>
  <si>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</si>
  <si>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Making chases up to 7.5x7.5 cm in walls including making good and finishing with matching surface after housing G.I. pipe etc.</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</si>
  <si>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</si>
  <si>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</si>
  <si>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</si>
  <si>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</si>
  <si>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</si>
  <si>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</si>
  <si>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</si>
  <si>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</si>
  <si>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</si>
  <si>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</si>
  <si>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</si>
  <si>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</si>
  <si>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</si>
  <si>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</si>
  <si>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</si>
  <si>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Providing, mixing and applying bonding coat of approved adhesive on chipped portion of RCC as per  specifications and direction of Engineer-In-charge complete in all respect.</t>
  </si>
  <si>
    <t>Epoxy bonding adhesive having coverage 2.20 sqm/kg of approved make</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</si>
  <si>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</si>
  <si>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each</t>
  </si>
  <si>
    <t>Sqm</t>
  </si>
  <si>
    <t>per litre</t>
  </si>
  <si>
    <t>Cum</t>
  </si>
  <si>
    <t>Each</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</si>
  <si>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</si>
  <si>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</si>
  <si>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</si>
  <si>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</si>
  <si>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</si>
  <si>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</si>
  <si>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</si>
  <si>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</si>
  <si>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</si>
  <si>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</si>
  <si>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</si>
  <si>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</si>
  <si>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</si>
  <si>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</si>
  <si>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</si>
  <si>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</si>
  <si>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</si>
  <si>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</si>
  <si>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</si>
  <si>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</si>
  <si>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</si>
  <si>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</si>
  <si>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</si>
  <si>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</si>
  <si>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</si>
  <si>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</si>
  <si>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</si>
  <si>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</si>
  <si>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</si>
  <si>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</si>
  <si>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</si>
  <si>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</si>
  <si>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</si>
  <si>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</si>
  <si>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</si>
  <si>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</si>
  <si>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</si>
  <si>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</si>
  <si>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</si>
  <si>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</si>
  <si>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</si>
  <si>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</si>
  <si>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</si>
  <si>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</si>
  <si>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</si>
  <si>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</si>
  <si>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</si>
  <si>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</si>
  <si>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</si>
  <si>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</si>
  <si>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</si>
  <si>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</si>
  <si>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</si>
  <si>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</si>
  <si>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</si>
  <si>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</si>
  <si>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</si>
  <si>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</si>
  <si>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</si>
  <si>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</si>
  <si>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</si>
  <si>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</si>
  <si>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</si>
  <si>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</si>
  <si>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</si>
  <si>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</si>
  <si>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</si>
  <si>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</si>
  <si>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</si>
  <si>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</si>
  <si>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</si>
  <si>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</si>
  <si>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</si>
  <si>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</si>
  <si>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</si>
  <si>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</si>
  <si>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</si>
  <si>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</si>
  <si>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</si>
  <si>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</si>
  <si>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</si>
  <si>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</si>
  <si>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</si>
  <si>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</si>
  <si>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</si>
  <si>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</si>
  <si>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</si>
  <si>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</si>
  <si>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</si>
  <si>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</si>
  <si>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</si>
  <si>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</si>
  <si>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</si>
  <si>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</si>
  <si>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</si>
  <si>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</si>
  <si>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</si>
  <si>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</si>
  <si>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</si>
  <si>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</si>
  <si>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</si>
  <si>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</si>
  <si>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</si>
  <si>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</si>
  <si>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</si>
  <si>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</si>
  <si>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</si>
  <si>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</si>
  <si>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</si>
  <si>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</si>
  <si>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</si>
  <si>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</si>
  <si>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</si>
  <si>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</si>
  <si>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</si>
  <si>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</si>
  <si>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</si>
  <si>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</si>
  <si>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</si>
  <si>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</si>
  <si>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</si>
  <si>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</si>
  <si>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</si>
  <si>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</si>
  <si>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</si>
  <si>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</si>
  <si>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</si>
  <si>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</si>
  <si>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</si>
  <si>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</si>
  <si>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</si>
  <si>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</si>
  <si>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</si>
  <si>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</si>
  <si>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</si>
  <si>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</si>
  <si>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</si>
  <si>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</si>
  <si>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</si>
  <si>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</si>
  <si>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</si>
  <si>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</si>
  <si>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</si>
  <si>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</si>
  <si>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</si>
  <si>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</si>
  <si>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</si>
  <si>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</si>
  <si>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</si>
  <si>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</si>
  <si>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</si>
  <si>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</si>
  <si>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</si>
  <si>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</si>
  <si>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</si>
  <si>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</si>
  <si>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</si>
  <si>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</si>
  <si>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</si>
  <si>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</si>
  <si>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</si>
  <si>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</si>
  <si>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</si>
  <si>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</si>
  <si>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</si>
  <si>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</si>
  <si>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</si>
  <si>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</si>
  <si>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</si>
  <si>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</si>
  <si>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</si>
  <si>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</si>
  <si>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</si>
  <si>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</si>
  <si>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</si>
  <si>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</si>
  <si>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</si>
  <si>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</si>
  <si>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</si>
  <si>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</si>
  <si>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</si>
  <si>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</si>
  <si>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</si>
  <si>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</si>
  <si>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</si>
  <si>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</si>
  <si>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</si>
  <si>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</si>
  <si>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</si>
  <si>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</si>
  <si>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</si>
  <si>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</si>
  <si>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</si>
  <si>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</si>
  <si>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</si>
  <si>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</si>
  <si>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</si>
  <si>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</si>
  <si>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</si>
  <si>
    <t>item no.269</t>
  </si>
  <si>
    <t>item no.270</t>
  </si>
  <si>
    <t>item no.271</t>
  </si>
  <si>
    <t>item no.272</t>
  </si>
  <si>
    <t>item no.273</t>
  </si>
  <si>
    <t>item no.274</t>
  </si>
  <si>
    <t>item no.275</t>
  </si>
  <si>
    <t>item no.276</t>
  </si>
  <si>
    <t>item no.277</t>
  </si>
  <si>
    <t>item no.278</t>
  </si>
  <si>
    <t>item no.279</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</si>
  <si>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</si>
  <si>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Supplying chemical emulsion in sealed containers including delivery as specified.</t>
  </si>
  <si>
    <t>Chlorpyriphos emulsifiable concentrate of 20%</t>
  </si>
  <si>
    <t>Centering and shuttering including strutting, propping etc. and removal of form work for :</t>
  </si>
  <si>
    <t>Foundations, footings, bases for columns</t>
  </si>
  <si>
    <t>Steel reinforcement for R.C.C. work including straightening, cutting, bending, placing in position and binding all complete above plinth level.</t>
  </si>
  <si>
    <t>10 x 120 mm</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</si>
  <si>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 charge, (for payment purpose only weight of stainless steel members shall be considered excluding fixing accessories such as nuts, bolts, fasteners etc.).</t>
  </si>
  <si>
    <t>Brick on edge flooring with bricks of class designation 7.5 on a bed of 12 mm cement mortar, including filling the joints with same mortar, with common burnt clay non modular bricks:</t>
  </si>
  <si>
    <t>1:6 (1cement : 6 coarse sand)</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</si>
  <si>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</si>
  <si>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Glazed Vitrified tiles Matt/Antiskid finish of size</t>
  </si>
  <si>
    <t>Size of Tile  600 x 600 mm</t>
  </si>
  <si>
    <t>Pointing on brick work or brick flooring with cement mortar 1:3 (1 cement : 3 fine sand):</t>
  </si>
  <si>
    <t>Flush / Ruled/ Struck or weathered pointing</t>
  </si>
  <si>
    <t>Removing white or colour wash by scrapping and sand papering and preparing the surface smooth including necessary repairs to scratches etc. complete</t>
  </si>
  <si>
    <t>Old work (one or more coats applied @ 0.83 ltr/10 sqm).</t>
  </si>
  <si>
    <t>Renewing glass panes, with wooden fillets wherever necessary:</t>
  </si>
  <si>
    <t>Float glass panes of nominal thickness 4 mm (weight not less than 10kg/sqm)</t>
  </si>
  <si>
    <t>Dismantling 15 to 40 mm dia G.I. pipe including stacking of dismantled pipes (within 50 metres lead) as per direction of Engineer- in-Charge. (a) Internal Work- Exposed on wall</t>
  </si>
  <si>
    <t>For thickness of tiles above 25 mm and up to 40 mm</t>
  </si>
  <si>
    <t>Demolishing mud phaska in terracing and disposal of material within 50 metres lead.</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</si>
  <si>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</si>
  <si>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</si>
  <si>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</si>
  <si>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W.C. pan with ISI marked white solid plastic seat and lid</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</si>
  <si>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</si>
  <si>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</si>
  <si>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</si>
  <si>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Sand cast iron S&amp;S pipe as per IS: 1729</t>
  </si>
  <si>
    <t>Sand cast iron S&amp;S as per IS - 1729</t>
  </si>
  <si>
    <t>Sand Cast Iron S&amp;S as per IS: 1729</t>
  </si>
  <si>
    <t>Sand Cast Iron S&amp;S as per IS- 1729</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</si>
  <si>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</si>
  <si>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20 mm nominal dia Pipes</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</si>
  <si>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 etc.</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</si>
  <si>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External work</t>
  </si>
  <si>
    <t>25 mm nominal dia Pipes</t>
  </si>
  <si>
    <t>32 mm nominal dia Pipes</t>
  </si>
  <si>
    <t>25 mm nominal bore</t>
  </si>
  <si>
    <t>Providing and fixing C.P. brass long nose bib cock of approved quality conforming to IS standards and weighing not less than 810 gms.</t>
  </si>
  <si>
    <t>Providing and fixing C.P. brass stop cock (concealed) of standard design and of approved make conforming to IS:8931.</t>
  </si>
  <si>
    <t>Providing and fixing stainless steel (SS 304 grade) adjustable friction windows stays of approved quality with necessary stainless steel screws etc. to the side hung windows as per direction of Engineer- in-charge complete.</t>
  </si>
  <si>
    <t>255 X 19 mm</t>
  </si>
  <si>
    <t>Filling the gap in between aluminium/ stone/ wood frame and adjacent RCC/Brick/ Stone/ wood/ Ceramic/ Gypsum work by providing weather/structural non sag elastomeric PU sealant over backer rod of approved quality as per architectural drawings and direction of Engineer-in-charge complete, complying to ASTM C920, DIN 18540- F &amp; ISO 11600</t>
  </si>
  <si>
    <t>Upto 5 mm depth and 5 mm width</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</si>
  <si>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</si>
  <si>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</si>
  <si>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25 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</si>
  <si>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</si>
  <si>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</si>
  <si>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MINOR CIVIL MAINTENANCE WORK</t>
  </si>
  <si>
    <t xml:space="preserve">"P/F C.P brass towel rod complete with two C.P.brass brackets fixed to wooden cleats with C.P. brass screws of approved quality size of 600 x 20 mm. 
</t>
  </si>
  <si>
    <t xml:space="preserve">"Providing and fixing C.P. grating with or without hole for waste pipe for floor/ nahani trap 100 mm dia. weight not less than 100 grams.
</t>
  </si>
  <si>
    <t xml:space="preserve">"Providing and fixing C.P flange for C.P bib cock/C.P angle stop cock.
</t>
  </si>
  <si>
    <t xml:space="preserve">"Providing and fixing C.P Brass shower rose 15 mm or 20 mm inlet with shower arm (a) 75 mm dia fancy type.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</si>
  <si>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</si>
  <si>
    <t xml:space="preserve">Extra for providing and fixing of 8mm to 9mm thick ceramic glazed wall tiles instead of 5mm thick ceramic glazed wall tiles.
</t>
  </si>
  <si>
    <t xml:space="preserve">"Providing and fixing C.P waste 40 mm nominal bore for china sink or wash basin (L&amp;K) make.
</t>
  </si>
  <si>
    <t xml:space="preserve">"Providing and fixing C.P basin mixer of 15 mm nominal bore (L&amp;K) make for one piece only
"
</t>
  </si>
  <si>
    <t xml:space="preserve">"Providing and fixing aluminum door seal in door i/c necessary screw etc complete.
"
</t>
  </si>
  <si>
    <t xml:space="preserve">"Providing and fixing of ""I hook"" of with ISI marked M.S. pressed butt hinges bright finished of required size.
"
</t>
  </si>
  <si>
    <t xml:space="preserve">Providind and fixing C.P. hand spray (heath faucet) with push button control and flexible hose connection with C.P hook of L&amp;K make or approved equivalent complete in all respects.
</t>
  </si>
  <si>
    <t>Providing and fixing on wall face unplasticised Rigid PVC rain water pipes or pipe sleeve conforming to IS : 13592 Type A, including jointing with seal ring conforming to IS : 5382, leaving 10 mm gap for thermal expansion, (i) Single socketed pipes 50mm dia.</t>
  </si>
  <si>
    <t xml:space="preserve">Ffixing available G.I. pipes complete with G.I. fittings and clamps, i/c cutting and making good the walls etc. Internal work - Exposed on wall
20 mm dia nominal bore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</si>
  <si>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
</t>
  </si>
  <si>
    <t xml:space="preserve">Construction of modular kitchen as per approved design in type IV.
1. Base Unit. (Empty Box) 400 mm   
2. Base Unit. (Drawer Basket) 380*485*140 mm    
3. Base Unit.(Meta Drawer)m 530*500*86 mm    
   Grain Trolly Basket with porter 520*485*190 mm   
4. Base Unit ( Perforated Cutlery)380*485*100 mm  
    Drawer Basket 380*485*100 mm 
    Thali Basket 380*485*140 mm  
5. Base Unit.(Bottle P. O. 2 S) 100*485*420 mm  
6. Base Unit.( Empty Box) 440 mm    -   
7. Base Unit (Perforated Cutlery) 420*485*100 mm 
  Drawer Basket each 1  420*485*100 mm  
  Drawer Basket each 1  420*485*140 mm  
8. Base Unit. Drawer Basket 420*485*140 mm  
9. Base Unit Empty Box 440 mm    -   
10. Base Unit (Rack)
11.Base Unit Empty Box  
12. Base Unit Empty Box 
13. Marble for Partition    
14.Full extention ball bearing sliding telescopic.   
15. Wall Unit (Glass &amp; Plate Rack including Drip Tray.)
16. Wall Unit (Glass Shutters)           17. Solid Shutters    
18. Auto Closing Concealed Hinges     
19. Handles     
20. Hardware (Screws counter sunk, Connect Fastners, Tags) 
21.Fixing &amp; Installation of the complete modular kitchen.     
</t>
  </si>
  <si>
    <t>Providing and fixing Single point locking handles "PULSE" (aluminium &amp; zamak) ( PL205H / Model) of LGF Sysmac ( I ) Pvt. Ltd. or equivalent make as approved powder coated to required colour or shade  including the cost of screw and other incidental charges complete as per manufacturers specification.</t>
  </si>
  <si>
    <t xml:space="preserve">"Providing and fixing C.P waste 32 mm nominal bore for china sink or wash basin (L&amp;K) make.
</t>
  </si>
  <si>
    <t xml:space="preserve">Providing and fixing brass water meter of approved quality . 25 mm nominal bore  (Detail of  cost of one nos.)    
</t>
  </si>
  <si>
    <t>litre</t>
  </si>
  <si>
    <t>Metre</t>
  </si>
  <si>
    <t>One Job</t>
  </si>
  <si>
    <t>One</t>
  </si>
  <si>
    <t>item no.174</t>
  </si>
  <si>
    <t>Rewiring for light point/ fan point/ exhaust fan point/ call bell point with 1.5 sq.mm FRLS PVC insulated copper conductor single core cable and 1.5 sq.mm. FRLS PVC insulated copper conductor single core cable as earth wire in existing surface/ recessed steel conduit including dismantling as required.</t>
  </si>
  <si>
    <t>Group 'B'</t>
  </si>
  <si>
    <t>Supplying &amp; drawing following sizes of FRLS PVC insulated copper conductor, single core cable in  the existing surface / recessed steel / PVC conduit as reqd.</t>
  </si>
  <si>
    <t>1 x 1.5 Sq.mm..</t>
  </si>
  <si>
    <t>3 x 1.5 Sq.mm..</t>
  </si>
  <si>
    <t>3 x 4 Sq.mm..</t>
  </si>
  <si>
    <t xml:space="preserve">Supplying and  drawing telephone cable of 2 pair 0.5  mm dia  FRLS  PVC insulated annealed copper conductor, unarmored telephone cable in the existing surface/ recessed steel/ PVC conduit as required. </t>
  </si>
  <si>
    <t>Supply and fixing of following sizes of medium class PVC conduit along with the accessories in surface /recess including cutting the wall and  making good the same in case of recessed  conduit as reqd.</t>
  </si>
  <si>
    <t xml:space="preserve">20mm </t>
  </si>
  <si>
    <t>Supply, fixing,  following modular type switch / socket on existing modular plate &amp; switch box including connectins but excluding modular plate etc. as reqd.</t>
  </si>
  <si>
    <t>5/6 Amp switch</t>
  </si>
  <si>
    <t>2 way 5/6 amps switch</t>
  </si>
  <si>
    <t>15/16 Amp. switch</t>
  </si>
  <si>
    <t>3 Pin 5/6 Amp. socket outlet</t>
  </si>
  <si>
    <t>6 Pin 15/16 Amp. socket outlet.</t>
  </si>
  <si>
    <t>Telephone socket outlet</t>
  </si>
  <si>
    <t>Bell Push</t>
  </si>
  <si>
    <t>Fan regulator socket type rotary step</t>
  </si>
  <si>
    <t>Blanking plate</t>
  </si>
  <si>
    <t>S &amp; F following size/modules, GI box along with modular base and cover plate for modular switches in recess etc.as required.</t>
  </si>
  <si>
    <t>1/2 module</t>
  </si>
  <si>
    <t>3 module</t>
  </si>
  <si>
    <t xml:space="preserve"> 4 module</t>
  </si>
  <si>
    <t>6 module</t>
  </si>
  <si>
    <t xml:space="preserve"> 8 module</t>
  </si>
  <si>
    <t>12module</t>
  </si>
  <si>
    <t>S/F following modular base &amp; cover plate on existing modular metal/plastic boxes etc. as reqd.</t>
  </si>
  <si>
    <t xml:space="preserve">1 or 2 module </t>
  </si>
  <si>
    <t>4 module</t>
  </si>
  <si>
    <t xml:space="preserve">6 module </t>
  </si>
  <si>
    <t xml:space="preserve">8 module </t>
  </si>
  <si>
    <t>12 module</t>
  </si>
  <si>
    <t>Supplying and fixing 3 pin, 5 amp. Ceiling rose on the existing junction box/ wooden block including connection etc. as reqd.</t>
  </si>
  <si>
    <t>Supplying and fixing brass batten/ angle holder including connection etc. as required.</t>
  </si>
  <si>
    <t>Installation, testing and commissioning of wall bracket /ceiling fittings of all sizes and shapes containing upto two GLS/CFL/LED lamps per fitting complete with all accessories including connections etc. as required.</t>
  </si>
  <si>
    <t xml:space="preserve">Supplying and fixing call bell/ buzzer suitable for single phase,230 V, complete as required.
</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</si>
  <si>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</si>
  <si>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16-way , Double door</t>
  </si>
  <si>
    <t>Supplying and fixing 5 amps to 32 amps rating, 240 volts, 'C' series, MCB suitable for inductive load of following poles in the existing MCB DB complete with connections, testing and commissioning etc. as reqd.</t>
  </si>
  <si>
    <t>Single Pole</t>
  </si>
  <si>
    <t>S &amp; F following rating double pole (single phase &amp; neutral) 240 volts RCCB (ELCB), having sensivity current up to 300 mA in the existing MCB DB complete with connection,testing &amp; commissioning etc as reqd.</t>
  </si>
  <si>
    <t>63 Amp</t>
  </si>
  <si>
    <t>Providing and fixing following sizes of PVC casing and capping on surface as reqd.</t>
  </si>
  <si>
    <t>20 x 12 mm</t>
  </si>
  <si>
    <t>25 x 16 mm</t>
  </si>
  <si>
    <t>32x 16 mm</t>
  </si>
  <si>
    <t>Providing and fixing casing and capping in place of defective and dameged wood batten including dismentling of betten and wire &amp; relaying of wires as required complet.</t>
  </si>
  <si>
    <t>Dismentaling  of  wood board of any size on surface  or in recessed etc as reqd.</t>
  </si>
  <si>
    <t>Dismantling damaged DB/TPN Switches/ loose wire boxes along with all accessories and depositing the same in the store as reqd.</t>
  </si>
  <si>
    <t>S &amp; F 3 mm thick phenolic laminated sheet on existing board with brass screw &amp; cup washer etc as reqd.</t>
  </si>
  <si>
    <t>Dismantling of switch / socket /regulator I/c cleaning, connecting, commissioning etc as reqd.</t>
  </si>
  <si>
    <t>Supplying fiixing erection of wall bracket/ceiling fittings of all sizes and shapes containing upto two GLS lamps per fitting complete with all acessories includng connecting etc as requred (without Lamp)</t>
  </si>
  <si>
    <t>LED bulkhead light fitting</t>
  </si>
  <si>
    <t>Supply, Installation, testing &amp; commissioning of AC ceiling fan of following sweep  220 volts  without  regulator I/c wiring the down rods of standard length up to 30 cm with 1.5 sq.mm. PVC insulated copper conductor single core cable etc as reqd.</t>
  </si>
  <si>
    <t>1400mm</t>
  </si>
  <si>
    <t>Supplying and fixing following size /modules,plastic box for modular switches in recess/ on surface etc as required.</t>
  </si>
  <si>
    <t>1 or 2 module</t>
  </si>
  <si>
    <t>8 module</t>
  </si>
  <si>
    <t>Fixing of RJ-45 modular box with cover plate or I/o box for internet  on surface/ recessed cutting the wall making good the same as required. ( box and cover plate will be supplied by dept.)</t>
  </si>
  <si>
    <t xml:space="preserve">Laying UTP cable enhanced cat 5/cat 6 cable in existing steel conduit pipe/GI pipe/ raceway / RCC pipe as reqd. the cost shall also include numbering of networking wire from room to rack as reqd. (wire will be supplied by dept) </t>
  </si>
  <si>
    <t>S &amp; F wood board of following sizes (nominal size) on surface  or in recess with suitable size of phenolic laminated sheet cover in the front etc as reqd.</t>
  </si>
  <si>
    <t xml:space="preserve">100 mm x 100 mm </t>
  </si>
  <si>
    <t>Supply  and laying of HDPE pipe ISI mark of 25 mm (8Kg / cm²) size inner dia, 2mm thick I/c cartage loading &amp; unloading etc. as reqd.</t>
  </si>
  <si>
    <t>Direct in ground I/c excavation, sand cushioning, protective covering and refilling the trench etc. as reqd.</t>
  </si>
  <si>
    <t>In pipe</t>
  </si>
  <si>
    <t>In open duct</t>
  </si>
  <si>
    <t>On surface with MS clamp</t>
  </si>
  <si>
    <t>Installation, testing and commissioning of ceiling fan, including dismantling of old existing ceiling fan &amp; depositing same in department's store etc. as required.</t>
  </si>
  <si>
    <t>points</t>
  </si>
  <si>
    <t>Mtr.</t>
  </si>
  <si>
    <t>Mtr</t>
  </si>
  <si>
    <t>Nos.</t>
  </si>
  <si>
    <t xml:space="preserve">Nos. </t>
  </si>
  <si>
    <t>Sq.cm</t>
  </si>
  <si>
    <t>item no.280</t>
  </si>
  <si>
    <t>item no.281</t>
  </si>
  <si>
    <t>item no.282</t>
  </si>
  <si>
    <t>item no.283</t>
  </si>
  <si>
    <t>item no.284</t>
  </si>
  <si>
    <t>item no.285</t>
  </si>
  <si>
    <t>item no.286</t>
  </si>
  <si>
    <t>item no.287</t>
  </si>
  <si>
    <t>item no.288</t>
  </si>
  <si>
    <t>item no.289</t>
  </si>
  <si>
    <t>item no.290</t>
  </si>
  <si>
    <t>item no.291</t>
  </si>
  <si>
    <t>item no.292</t>
  </si>
  <si>
    <t>item no.293</t>
  </si>
  <si>
    <t>item no.294</t>
  </si>
  <si>
    <t>item no.295</t>
  </si>
  <si>
    <t>item no.296</t>
  </si>
  <si>
    <t>item no.297</t>
  </si>
  <si>
    <t>item no.298</t>
  </si>
  <si>
    <t>item no.299</t>
  </si>
  <si>
    <t>item no.300</t>
  </si>
  <si>
    <t>item no.301</t>
  </si>
  <si>
    <t>item no.302</t>
  </si>
  <si>
    <t>item no.303</t>
  </si>
  <si>
    <t>item no.304</t>
  </si>
  <si>
    <t>item no.305</t>
  </si>
  <si>
    <t>item no.306</t>
  </si>
  <si>
    <t>item no.307</t>
  </si>
  <si>
    <t>item no.308</t>
  </si>
  <si>
    <t>item no.309</t>
  </si>
  <si>
    <t>item no.310</t>
  </si>
  <si>
    <t>item no.311</t>
  </si>
  <si>
    <t>item no.312</t>
  </si>
  <si>
    <t>item no.313</t>
  </si>
  <si>
    <t>item no.314</t>
  </si>
  <si>
    <t>item no.315</t>
  </si>
  <si>
    <t>item no.316</t>
  </si>
  <si>
    <t>item no.317</t>
  </si>
  <si>
    <t>item no.318</t>
  </si>
  <si>
    <t>item no.319</t>
  </si>
  <si>
    <t>item no.320</t>
  </si>
  <si>
    <t>item no.321</t>
  </si>
  <si>
    <t>item no.322</t>
  </si>
  <si>
    <t>item no.323</t>
  </si>
  <si>
    <t>item no.324</t>
  </si>
  <si>
    <t>item no.325</t>
  </si>
  <si>
    <t>item no.326</t>
  </si>
  <si>
    <t>item no.327</t>
  </si>
  <si>
    <t>item no.328</t>
  </si>
  <si>
    <t>item no.329</t>
  </si>
  <si>
    <t>item no.330</t>
  </si>
  <si>
    <t>item no.331</t>
  </si>
  <si>
    <t>item no.332</t>
  </si>
  <si>
    <t>item no.333</t>
  </si>
  <si>
    <t>item no.334</t>
  </si>
  <si>
    <t>item no.335</t>
  </si>
  <si>
    <t>item no.336</t>
  </si>
  <si>
    <t>item no.337</t>
  </si>
  <si>
    <t>item no.338</t>
  </si>
  <si>
    <t>item no.339</t>
  </si>
  <si>
    <t>item no.340</t>
  </si>
  <si>
    <t>item no.341</t>
  </si>
  <si>
    <t>item no.342</t>
  </si>
  <si>
    <t>item no.343</t>
  </si>
  <si>
    <t>item no.344</t>
  </si>
  <si>
    <t>item no.345</t>
  </si>
  <si>
    <t>item no.346</t>
  </si>
  <si>
    <t>item no.347</t>
  </si>
  <si>
    <t>item no.348</t>
  </si>
  <si>
    <t>item no.349</t>
  </si>
  <si>
    <t>item no.350</t>
  </si>
  <si>
    <t>item no.351</t>
  </si>
  <si>
    <t>item no.352</t>
  </si>
  <si>
    <t>item no.353</t>
  </si>
  <si>
    <t>item no.354</t>
  </si>
  <si>
    <t>item no.355</t>
  </si>
  <si>
    <r>
      <t xml:space="preserve">PRICE SCHEDULE
</t>
    </r>
    <r>
      <rPr>
        <b/>
        <sz val="12"/>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</si>
  <si>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2"/>
        <color indexed="10"/>
        <rFont val="Arial"/>
        <family val="2"/>
      </rPr>
      <t>#</t>
    </r>
  </si>
  <si>
    <r>
      <t xml:space="preserve">TEXT </t>
    </r>
    <r>
      <rPr>
        <b/>
        <sz val="12"/>
        <color indexed="10"/>
        <rFont val="Arial"/>
        <family val="2"/>
      </rPr>
      <t>#</t>
    </r>
  </si>
  <si>
    <r>
      <t>TEXT</t>
    </r>
    <r>
      <rPr>
        <b/>
        <sz val="12"/>
        <color indexed="10"/>
        <rFont val="Arial"/>
        <family val="2"/>
      </rPr>
      <t>#</t>
    </r>
  </si>
  <si>
    <r>
      <t xml:space="preserve">Estimated Rate
 in
</t>
    </r>
    <r>
      <rPr>
        <b/>
        <sz val="12"/>
        <color indexed="10"/>
        <rFont val="Arial"/>
        <family val="2"/>
      </rPr>
      <t>Rs.      P</t>
    </r>
  </si>
  <si>
    <r>
      <t xml:space="preserve">BASIC RATE In </t>
    </r>
    <r>
      <rPr>
        <b/>
        <sz val="12"/>
        <color indexed="10"/>
        <rFont val="Arial"/>
        <family val="2"/>
      </rPr>
      <t>Figures</t>
    </r>
    <r>
      <rPr>
        <b/>
        <sz val="12"/>
        <rFont val="Arial"/>
        <family val="2"/>
      </rPr>
      <t xml:space="preserve"> To be entered by the </t>
    </r>
    <r>
      <rPr>
        <b/>
        <sz val="12"/>
        <color indexed="10"/>
        <rFont val="Arial"/>
        <family val="2"/>
      </rPr>
      <t>Bidder</t>
    </r>
    <r>
      <rPr>
        <b/>
        <sz val="12"/>
        <rFont val="Arial"/>
        <family val="2"/>
      </rPr>
      <t xml:space="preserve"> 
Rs.      P
 </t>
    </r>
  </si>
  <si>
    <r>
      <t xml:space="preserve">TOTAL AMOUNT  
           in
     </t>
    </r>
    <r>
      <rPr>
        <b/>
        <sz val="12"/>
        <color indexed="10"/>
        <rFont val="Arial"/>
        <family val="2"/>
      </rPr>
      <t xml:space="preserve"> Rs.      P</t>
    </r>
  </si>
  <si>
    <t>Name of Work: Setting right of different types of vacant houses of Zone - I and Zone - II, Residential area in IIT Kanpur (SH: Civil and Electrical)</t>
  </si>
  <si>
    <t>NIT No:  Composite/22/11/2023-1</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</si>
</sst>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2">
    <font>
      <sz val="11"/>
      <color indexed="8"/>
      <name val="Calibri"/>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u val="single"/>
      <sz val="11"/>
      <color indexed="8"/>
      <name val="Arial"/>
      <family val="2"/>
    </font>
    <font>
      <b/>
      <u val="single"/>
      <sz val="11"/>
      <color indexed="23"/>
      <name val="Arial"/>
      <family val="2"/>
    </font>
    <font>
      <b/>
      <sz val="12"/>
      <color indexed="10"/>
      <name val="Arial"/>
      <family val="2"/>
    </font>
    <font>
      <b/>
      <sz val="12"/>
      <color indexed="16"/>
      <name val="Arial"/>
      <family val="2"/>
    </font>
    <font>
      <b/>
      <sz val="9"/>
      <color indexed="8"/>
      <name val="Tahoma"/>
      <family val="2"/>
    </font>
    <font>
      <sz val="9"/>
      <color indexed="8"/>
      <name val="Tahoma"/>
      <family val="2"/>
    </font>
    <font>
      <b/>
      <sz val="16"/>
      <color indexed="8"/>
      <name val="Calibri"/>
      <family val="2"/>
    </font>
    <font>
      <sz val="8"/>
      <name val="Calibri"/>
      <family val="2"/>
    </font>
    <font>
      <b/>
      <sz val="12"/>
      <name val="Arial"/>
      <family val="2"/>
    </font>
    <font>
      <sz val="12"/>
      <name val="Arial"/>
      <family val="2"/>
    </font>
    <font>
      <sz val="12"/>
      <color indexed="8"/>
      <name val="Arial"/>
      <family val="2"/>
    </font>
    <font>
      <b/>
      <sz val="12"/>
      <color indexed="8"/>
      <name val="Arial"/>
      <family val="2"/>
    </font>
    <font>
      <b/>
      <u val="single"/>
      <sz val="12"/>
      <color indexed="23"/>
      <name val="Arial"/>
      <family val="2"/>
    </font>
    <font>
      <b/>
      <u val="single"/>
      <sz val="12"/>
      <name val="Arial"/>
      <family val="2"/>
    </font>
    <font>
      <b/>
      <sz val="12"/>
      <color indexed="18"/>
      <name val="Arial"/>
      <family val="2"/>
    </font>
    <font>
      <sz val="12"/>
      <color indexed="31"/>
      <name val="Arial"/>
      <family val="2"/>
    </font>
    <font>
      <b/>
      <sz val="12"/>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Arial"/>
      <family val="2"/>
    </font>
    <font>
      <sz val="12"/>
      <color rgb="FF00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style="thin">
        <color indexed="8"/>
      </left>
      <right/>
      <top/>
      <bottom style="thin">
        <color indexed="8"/>
      </bottom>
    </border>
    <border>
      <left style="thin">
        <color indexed="8"/>
      </left>
      <right/>
      <top/>
      <bottom/>
    </border>
    <border>
      <left/>
      <right/>
      <top/>
      <bottom style="thin">
        <color indexed="8"/>
      </bottom>
    </border>
    <border>
      <left style="thin">
        <color indexed="8"/>
      </left>
      <right style="thin">
        <color indexed="8"/>
      </right>
      <top/>
      <bottom style="thin">
        <color indexed="8"/>
      </bottom>
    </border>
    <border>
      <left style="thin"/>
      <right style="thin"/>
      <top/>
      <bottom style="thin"/>
    </border>
    <border>
      <left style="thin">
        <color indexed="8"/>
      </left>
      <right/>
      <top style="thin">
        <color indexed="8"/>
      </top>
      <bottom/>
    </border>
    <border>
      <left/>
      <right/>
      <top style="thin">
        <color indexed="8"/>
      </top>
      <bottom/>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border>
    <border>
      <left/>
      <right style="thin"/>
      <top style="thin"/>
      <bottom style="thin"/>
    </border>
    <border>
      <left style="thin"/>
      <right/>
      <top style="thin"/>
      <bottom style="thin"/>
    </border>
    <border>
      <left/>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5">
    <xf numFmtId="0" fontId="0" fillId="0" borderId="0" xfId="0" applyAlignment="1">
      <alignment/>
    </xf>
    <xf numFmtId="0" fontId="0" fillId="0" borderId="0" xfId="56">
      <alignment/>
      <protection/>
    </xf>
    <xf numFmtId="0" fontId="1" fillId="0" borderId="0" xfId="59">
      <alignment/>
      <protection/>
    </xf>
    <xf numFmtId="0" fontId="2" fillId="0" borderId="0" xfId="56" applyFont="1">
      <alignment/>
      <protection/>
    </xf>
    <xf numFmtId="0" fontId="4" fillId="0" borderId="0" xfId="56" applyFont="1" applyAlignment="1">
      <alignment vertical="center"/>
      <protection/>
    </xf>
    <xf numFmtId="0" fontId="5" fillId="0" borderId="0" xfId="56" applyFont="1" applyAlignment="1" applyProtection="1">
      <alignment vertical="center"/>
      <protection locked="0"/>
    </xf>
    <xf numFmtId="0" fontId="5" fillId="0" borderId="0" xfId="56" applyFont="1" applyAlignment="1">
      <alignment vertical="center"/>
      <protection/>
    </xf>
    <xf numFmtId="0" fontId="6" fillId="0" borderId="0" xfId="59" applyFont="1" applyAlignment="1">
      <alignment horizontal="center" vertical="center"/>
      <protection/>
    </xf>
    <xf numFmtId="0" fontId="7" fillId="0" borderId="0" xfId="56" applyFont="1" applyAlignment="1">
      <alignment vertical="center"/>
      <protection/>
    </xf>
    <xf numFmtId="0" fontId="8" fillId="0" borderId="0" xfId="56" applyFont="1" applyAlignment="1">
      <alignment horizontal="left"/>
      <protection/>
    </xf>
    <xf numFmtId="0" fontId="9" fillId="0" borderId="0" xfId="56" applyFont="1" applyAlignment="1">
      <alignment horizontal="left"/>
      <protection/>
    </xf>
    <xf numFmtId="0" fontId="4" fillId="0" borderId="0" xfId="56" applyFont="1" applyAlignment="1" applyProtection="1">
      <alignment vertical="center"/>
      <protection locked="0"/>
    </xf>
    <xf numFmtId="0" fontId="4" fillId="0" borderId="0" xfId="56" applyFont="1">
      <alignment/>
      <protection/>
    </xf>
    <xf numFmtId="0" fontId="5" fillId="0" borderId="0" xfId="56" applyFont="1">
      <alignment/>
      <protection/>
    </xf>
    <xf numFmtId="0" fontId="4" fillId="0" borderId="0" xfId="56" applyFont="1" applyAlignment="1">
      <alignment vertical="top"/>
      <protection/>
    </xf>
    <xf numFmtId="0" fontId="5" fillId="0" borderId="0" xfId="56" applyFont="1" applyAlignment="1">
      <alignment vertical="top"/>
      <protection/>
    </xf>
    <xf numFmtId="0" fontId="10" fillId="0" borderId="10" xfId="59" applyFont="1" applyBorder="1" applyAlignment="1" applyProtection="1">
      <alignment vertical="center" wrapText="1"/>
      <protection locked="0"/>
    </xf>
    <xf numFmtId="0" fontId="10" fillId="0" borderId="10" xfId="59" applyFont="1" applyBorder="1" applyAlignment="1">
      <alignment vertical="center" wrapText="1"/>
      <protection/>
    </xf>
    <xf numFmtId="0" fontId="11" fillId="33" borderId="10" xfId="59" applyFont="1" applyFill="1" applyBorder="1" applyAlignment="1" applyProtection="1">
      <alignment vertical="center" wrapText="1"/>
      <protection locked="0"/>
    </xf>
    <xf numFmtId="2" fontId="16" fillId="0" borderId="11" xfId="56" applyNumberFormat="1" applyFont="1" applyBorder="1" applyAlignment="1" applyProtection="1">
      <alignment horizontal="center" vertical="center"/>
      <protection locked="0"/>
    </xf>
    <xf numFmtId="2" fontId="16" fillId="33" borderId="11" xfId="56" applyNumberFormat="1" applyFont="1" applyFill="1" applyBorder="1" applyAlignment="1" applyProtection="1">
      <alignment horizontal="center" vertical="center"/>
      <protection locked="0"/>
    </xf>
    <xf numFmtId="2" fontId="16" fillId="0" borderId="11" xfId="56" applyNumberFormat="1" applyFont="1" applyBorder="1" applyAlignment="1" applyProtection="1">
      <alignment horizontal="center" vertical="center" wrapText="1"/>
      <protection locked="0"/>
    </xf>
    <xf numFmtId="2" fontId="16" fillId="0" borderId="11" xfId="59" applyNumberFormat="1" applyFont="1" applyBorder="1" applyAlignment="1">
      <alignment horizontal="center" vertical="center"/>
      <protection/>
    </xf>
    <xf numFmtId="2" fontId="16" fillId="0" borderId="11" xfId="58" applyNumberFormat="1" applyFont="1" applyBorder="1" applyAlignment="1">
      <alignment horizontal="left" vertical="center"/>
      <protection/>
    </xf>
    <xf numFmtId="0" fontId="17" fillId="0" borderId="11" xfId="59" applyFont="1" applyBorder="1" applyAlignment="1">
      <alignment horizontal="left" vertical="center" wrapText="1"/>
      <protection/>
    </xf>
    <xf numFmtId="0" fontId="16" fillId="0" borderId="12" xfId="59" applyFont="1" applyBorder="1" applyAlignment="1">
      <alignment horizontal="left" vertical="top"/>
      <protection/>
    </xf>
    <xf numFmtId="0" fontId="17" fillId="0" borderId="13" xfId="59" applyFont="1" applyBorder="1" applyAlignment="1">
      <alignment vertical="top"/>
      <protection/>
    </xf>
    <xf numFmtId="0" fontId="17" fillId="0" borderId="0" xfId="59" applyFont="1" applyAlignment="1">
      <alignment vertical="top"/>
      <protection/>
    </xf>
    <xf numFmtId="0" fontId="10" fillId="0" borderId="14" xfId="59" applyFont="1" applyBorder="1" applyAlignment="1">
      <alignment vertical="top"/>
      <protection/>
    </xf>
    <xf numFmtId="0" fontId="17" fillId="0" borderId="14" xfId="59" applyFont="1" applyBorder="1" applyAlignment="1">
      <alignment vertical="top"/>
      <protection/>
    </xf>
    <xf numFmtId="0" fontId="17" fillId="0" borderId="0" xfId="56" applyFont="1" applyAlignment="1">
      <alignment vertical="top"/>
      <protection/>
    </xf>
    <xf numFmtId="2" fontId="10" fillId="0" borderId="15" xfId="59" applyNumberFormat="1" applyFont="1" applyBorder="1" applyAlignment="1">
      <alignment vertical="top"/>
      <protection/>
    </xf>
    <xf numFmtId="0" fontId="17" fillId="0" borderId="16" xfId="59" applyFont="1" applyBorder="1" applyAlignment="1">
      <alignment vertical="top" wrapText="1"/>
      <protection/>
    </xf>
    <xf numFmtId="0" fontId="5" fillId="0" borderId="0" xfId="56" applyFont="1" applyAlignment="1">
      <alignment wrapText="1"/>
      <protection/>
    </xf>
    <xf numFmtId="0" fontId="4" fillId="0" borderId="0" xfId="56" applyFont="1" applyAlignment="1">
      <alignment wrapText="1"/>
      <protection/>
    </xf>
    <xf numFmtId="0" fontId="4" fillId="0" borderId="0" xfId="56" applyFont="1" applyAlignment="1">
      <alignment vertical="top" wrapText="1"/>
      <protection/>
    </xf>
    <xf numFmtId="0" fontId="16" fillId="0" borderId="10" xfId="56" applyFont="1" applyBorder="1" applyAlignment="1">
      <alignment horizontal="center" vertical="top" wrapText="1"/>
      <protection/>
    </xf>
    <xf numFmtId="0" fontId="16" fillId="0" borderId="17" xfId="59" applyFont="1" applyBorder="1" applyAlignment="1">
      <alignment horizontal="center" vertical="top" wrapText="1"/>
      <protection/>
    </xf>
    <xf numFmtId="0" fontId="22" fillId="0" borderId="10" xfId="59" applyFont="1" applyBorder="1" applyAlignment="1">
      <alignment vertical="top" wrapText="1"/>
      <protection/>
    </xf>
    <xf numFmtId="0" fontId="16" fillId="0" borderId="11" xfId="56" applyFont="1" applyBorder="1" applyAlignment="1">
      <alignment horizontal="center" vertical="top" wrapText="1"/>
      <protection/>
    </xf>
    <xf numFmtId="0" fontId="16" fillId="0" borderId="18" xfId="56" applyFont="1" applyBorder="1" applyAlignment="1">
      <alignment horizontal="center" vertical="top" wrapText="1"/>
      <protection/>
    </xf>
    <xf numFmtId="0" fontId="16" fillId="0" borderId="19" xfId="56" applyFont="1" applyBorder="1" applyAlignment="1">
      <alignment horizontal="center" vertical="top" wrapText="1"/>
      <protection/>
    </xf>
    <xf numFmtId="0" fontId="16" fillId="0" borderId="20" xfId="59" applyFont="1" applyBorder="1" applyAlignment="1">
      <alignment horizontal="left" vertical="top"/>
      <protection/>
    </xf>
    <xf numFmtId="0" fontId="16" fillId="0" borderId="21" xfId="59" applyFont="1" applyBorder="1" applyAlignment="1">
      <alignment horizontal="left" vertical="top"/>
      <protection/>
    </xf>
    <xf numFmtId="0" fontId="16" fillId="0" borderId="22" xfId="59" applyFont="1" applyBorder="1" applyAlignment="1">
      <alignment horizontal="left" vertical="top"/>
      <protection/>
    </xf>
    <xf numFmtId="0" fontId="23" fillId="0" borderId="17" xfId="56" applyFont="1" applyBorder="1" applyAlignment="1">
      <alignment vertical="top"/>
      <protection/>
    </xf>
    <xf numFmtId="10" fontId="11" fillId="33" borderId="10" xfId="66" applyNumberFormat="1" applyFont="1" applyFill="1" applyBorder="1" applyAlignment="1" applyProtection="1">
      <alignment horizontal="center" vertical="center"/>
      <protection locked="0"/>
    </xf>
    <xf numFmtId="0" fontId="23" fillId="0" borderId="10" xfId="59" applyFont="1" applyBorder="1" applyAlignment="1">
      <alignment vertical="top"/>
      <protection/>
    </xf>
    <xf numFmtId="0" fontId="17" fillId="0" borderId="10" xfId="56" applyFont="1" applyBorder="1" applyAlignment="1">
      <alignment vertical="top"/>
      <protection/>
    </xf>
    <xf numFmtId="0" fontId="10" fillId="0" borderId="10" xfId="66" applyNumberFormat="1" applyFont="1" applyFill="1" applyBorder="1" applyAlignment="1" applyProtection="1">
      <alignment vertical="center" wrapText="1"/>
      <protection locked="0"/>
    </xf>
    <xf numFmtId="2" fontId="10" fillId="0" borderId="23" xfId="59" applyNumberFormat="1" applyFont="1" applyBorder="1" applyAlignment="1">
      <alignment horizontal="right" vertical="top"/>
      <protection/>
    </xf>
    <xf numFmtId="0" fontId="17" fillId="0" borderId="20" xfId="59" applyFont="1" applyBorder="1" applyAlignment="1">
      <alignment vertical="top" wrapText="1"/>
      <protection/>
    </xf>
    <xf numFmtId="0" fontId="6" fillId="0" borderId="0" xfId="59" applyFont="1" applyFill="1" applyAlignment="1">
      <alignment horizontal="center" vertical="center"/>
      <protection/>
    </xf>
    <xf numFmtId="0" fontId="16" fillId="0" borderId="11" xfId="56" applyFont="1" applyFill="1" applyBorder="1" applyAlignment="1">
      <alignment horizontal="center" vertical="top" wrapText="1"/>
      <protection/>
    </xf>
    <xf numFmtId="0" fontId="17" fillId="0" borderId="11" xfId="0" applyFont="1" applyFill="1" applyBorder="1" applyAlignment="1">
      <alignment horizontal="left" vertical="top" wrapText="1"/>
    </xf>
    <xf numFmtId="0" fontId="59" fillId="0" borderId="24" xfId="0" applyFont="1" applyFill="1" applyBorder="1" applyAlignment="1">
      <alignment horizontal="center" vertical="center"/>
    </xf>
    <xf numFmtId="2" fontId="17" fillId="0" borderId="11" xfId="0" applyNumberFormat="1" applyFont="1" applyFill="1" applyBorder="1" applyAlignment="1">
      <alignment horizontal="center" vertical="center"/>
    </xf>
    <xf numFmtId="0" fontId="17" fillId="0" borderId="11" xfId="0" applyFont="1" applyFill="1" applyBorder="1" applyAlignment="1">
      <alignment horizontal="center" vertical="center"/>
    </xf>
    <xf numFmtId="2" fontId="18" fillId="0" borderId="11" xfId="0" applyNumberFormat="1" applyFont="1" applyFill="1" applyBorder="1" applyAlignment="1">
      <alignment horizontal="center" vertical="center"/>
    </xf>
    <xf numFmtId="2" fontId="16" fillId="0" borderId="11" xfId="56" applyNumberFormat="1" applyFont="1" applyFill="1" applyBorder="1" applyAlignment="1" applyProtection="1">
      <alignment horizontal="center" vertical="center"/>
      <protection locked="0"/>
    </xf>
    <xf numFmtId="2" fontId="17" fillId="0" borderId="11" xfId="59" applyNumberFormat="1" applyFont="1" applyFill="1" applyBorder="1" applyAlignment="1">
      <alignment horizontal="center" vertical="center"/>
      <protection/>
    </xf>
    <xf numFmtId="2" fontId="17" fillId="0" borderId="11" xfId="56" applyNumberFormat="1" applyFont="1" applyFill="1" applyBorder="1" applyAlignment="1">
      <alignment horizontal="center" vertical="center"/>
      <protection/>
    </xf>
    <xf numFmtId="0" fontId="17" fillId="0" borderId="11" xfId="56" applyFont="1" applyFill="1" applyBorder="1" applyAlignment="1">
      <alignment horizontal="left" vertical="top" wrapText="1"/>
      <protection/>
    </xf>
    <xf numFmtId="0" fontId="60" fillId="0" borderId="11" xfId="0" applyFont="1" applyFill="1" applyBorder="1" applyAlignment="1">
      <alignment horizontal="left" vertical="justify" wrapText="1"/>
    </xf>
    <xf numFmtId="0" fontId="59" fillId="0" borderId="11" xfId="0" applyFont="1" applyFill="1" applyBorder="1" applyAlignment="1">
      <alignment horizontal="justify" vertical="center" wrapText="1"/>
    </xf>
    <xf numFmtId="0" fontId="59" fillId="0" borderId="11" xfId="0" applyFont="1" applyFill="1" applyBorder="1" applyAlignment="1">
      <alignment horizontal="justify" vertical="top" wrapText="1"/>
    </xf>
    <xf numFmtId="2" fontId="17" fillId="0" borderId="11" xfId="0" applyNumberFormat="1" applyFont="1" applyFill="1" applyBorder="1" applyAlignment="1">
      <alignment horizontal="center" vertical="center" wrapText="1"/>
    </xf>
    <xf numFmtId="2" fontId="17" fillId="0" borderId="11" xfId="0" applyNumberFormat="1" applyFont="1" applyFill="1" applyBorder="1" applyAlignment="1">
      <alignment horizontal="center" vertical="top" wrapText="1"/>
    </xf>
    <xf numFmtId="0" fontId="59" fillId="0" borderId="11" xfId="0" applyFont="1" applyFill="1" applyBorder="1" applyAlignment="1">
      <alignment horizontal="justify" vertical="top"/>
    </xf>
    <xf numFmtId="0" fontId="17" fillId="0" borderId="11" xfId="0" applyFont="1" applyFill="1" applyBorder="1" applyAlignment="1">
      <alignment horizontal="justify" vertical="top" wrapText="1"/>
    </xf>
    <xf numFmtId="2" fontId="59" fillId="0" borderId="11" xfId="0" applyNumberFormat="1" applyFont="1" applyFill="1" applyBorder="1" applyAlignment="1">
      <alignment horizontal="center" vertical="center" wrapText="1"/>
    </xf>
    <xf numFmtId="0" fontId="17" fillId="0" borderId="11" xfId="0" applyFont="1" applyFill="1" applyBorder="1" applyAlignment="1">
      <alignment horizontal="justify" vertical="center" wrapText="1"/>
    </xf>
    <xf numFmtId="2" fontId="17" fillId="0" borderId="11" xfId="0" applyNumberFormat="1" applyFont="1" applyFill="1" applyBorder="1" applyAlignment="1">
      <alignment horizontal="center" wrapText="1"/>
    </xf>
    <xf numFmtId="0" fontId="18" fillId="0" borderId="11" xfId="55" applyFont="1" applyFill="1" applyBorder="1" applyAlignment="1">
      <alignment horizontal="justify" vertical="top" wrapText="1"/>
      <protection/>
    </xf>
    <xf numFmtId="2" fontId="60" fillId="0" borderId="11" xfId="0" applyNumberFormat="1" applyFont="1" applyFill="1" applyBorder="1" applyAlignment="1">
      <alignment horizontal="center"/>
    </xf>
    <xf numFmtId="0" fontId="16" fillId="0" borderId="21" xfId="59" applyFont="1" applyFill="1" applyBorder="1" applyAlignment="1">
      <alignment horizontal="left" vertical="top" wrapText="1"/>
      <protection/>
    </xf>
    <xf numFmtId="0" fontId="16" fillId="0" borderId="10" xfId="56" applyFont="1" applyFill="1" applyBorder="1" applyAlignment="1">
      <alignment horizontal="center" vertical="top" wrapText="1"/>
      <protection/>
    </xf>
    <xf numFmtId="0" fontId="10" fillId="0" borderId="10" xfId="59" applyFont="1" applyFill="1" applyBorder="1" applyAlignment="1" applyProtection="1">
      <alignment vertical="center" wrapText="1"/>
      <protection locked="0"/>
    </xf>
    <xf numFmtId="2" fontId="24" fillId="0" borderId="20" xfId="59" applyNumberFormat="1" applyFont="1" applyFill="1" applyBorder="1" applyAlignment="1">
      <alignment vertical="top"/>
      <protection/>
    </xf>
    <xf numFmtId="2" fontId="10" fillId="0" borderId="15" xfId="59" applyNumberFormat="1" applyFont="1" applyFill="1" applyBorder="1" applyAlignment="1">
      <alignment vertical="top"/>
      <protection/>
    </xf>
    <xf numFmtId="0" fontId="16" fillId="0" borderId="25" xfId="56" applyFont="1" applyFill="1" applyBorder="1" applyAlignment="1">
      <alignment horizontal="center" vertical="top"/>
      <protection/>
    </xf>
    <xf numFmtId="0" fontId="16" fillId="0" borderId="26" xfId="56" applyFont="1" applyFill="1" applyBorder="1" applyAlignment="1">
      <alignment horizontal="center" vertical="top"/>
      <protection/>
    </xf>
    <xf numFmtId="0" fontId="16" fillId="0" borderId="26" xfId="56" applyFont="1" applyBorder="1" applyAlignment="1">
      <alignment horizontal="center" vertical="top"/>
      <protection/>
    </xf>
    <xf numFmtId="0" fontId="16" fillId="0" borderId="24" xfId="56" applyFont="1" applyBorder="1" applyAlignment="1">
      <alignment horizontal="center" vertical="top"/>
      <protection/>
    </xf>
    <xf numFmtId="0" fontId="10" fillId="0" borderId="20" xfId="59" applyFont="1" applyBorder="1" applyAlignment="1">
      <alignment horizontal="center" vertical="top" wrapText="1"/>
      <protection/>
    </xf>
    <xf numFmtId="0" fontId="3" fillId="0" borderId="0" xfId="56" applyFont="1" applyAlignment="1">
      <alignment horizontal="right" vertical="top"/>
      <protection/>
    </xf>
    <xf numFmtId="0" fontId="19" fillId="0" borderId="0" xfId="56" applyFont="1" applyFill="1" applyAlignment="1">
      <alignment horizontal="left" vertical="center" wrapText="1"/>
      <protection/>
    </xf>
    <xf numFmtId="0" fontId="19" fillId="0" borderId="0" xfId="56" applyFont="1" applyAlignment="1">
      <alignment horizontal="left" vertical="center" wrapText="1"/>
      <protection/>
    </xf>
    <xf numFmtId="0" fontId="20" fillId="0" borderId="14" xfId="56" applyFont="1" applyFill="1" applyBorder="1" applyAlignment="1" applyProtection="1">
      <alignment horizontal="center" wrapText="1"/>
      <protection locked="0"/>
    </xf>
    <xf numFmtId="0" fontId="20" fillId="0" borderId="14" xfId="56" applyFont="1" applyBorder="1" applyAlignment="1" applyProtection="1">
      <alignment horizontal="center" wrapText="1"/>
      <protection locked="0"/>
    </xf>
    <xf numFmtId="0" fontId="16" fillId="34" borderId="20" xfId="59" applyFont="1" applyFill="1" applyBorder="1" applyAlignment="1" applyProtection="1">
      <alignment horizontal="left" vertical="top"/>
      <protection locked="0"/>
    </xf>
    <xf numFmtId="0" fontId="21" fillId="0" borderId="20" xfId="56" applyFont="1" applyFill="1" applyBorder="1" applyAlignment="1">
      <alignment horizontal="center" vertical="center" wrapText="1"/>
      <protection/>
    </xf>
    <xf numFmtId="0" fontId="21" fillId="0" borderId="20" xfId="56" applyFont="1" applyBorder="1" applyAlignment="1">
      <alignment horizontal="center" vertical="center" wrapText="1"/>
      <protection/>
    </xf>
    <xf numFmtId="0" fontId="14" fillId="0" borderId="0" xfId="0" applyFont="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2266950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esktop\20.11.2023\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70"/>
  <sheetViews>
    <sheetView showGridLines="0" zoomScale="71" zoomScaleNormal="71" zoomScalePageLayoutView="0" workbookViewId="0" topLeftCell="A359">
      <selection activeCell="BA363" sqref="BA363"/>
    </sheetView>
  </sheetViews>
  <sheetFormatPr defaultColWidth="9.140625" defaultRowHeight="15"/>
  <cols>
    <col min="1" max="1" width="13.28125" style="1" customWidth="1"/>
    <col min="2" max="2" width="70.00390625" style="1" customWidth="1"/>
    <col min="3" max="3" width="15.71093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57.7109375" style="1" customWidth="1"/>
    <col min="56" max="238" width="9.140625" style="1" customWidth="1"/>
    <col min="239" max="243" width="9.140625" style="3" customWidth="1"/>
    <col min="244" max="16384" width="9.140625" style="1" customWidth="1"/>
  </cols>
  <sheetData>
    <row r="1" spans="1:243" s="4" customFormat="1" ht="27" customHeight="1">
      <c r="A1" s="85" t="str">
        <f>B2&amp;" BoQ"</f>
        <v>Percentage BoQ</v>
      </c>
      <c r="B1" s="85"/>
      <c r="C1" s="85"/>
      <c r="D1" s="85"/>
      <c r="E1" s="85"/>
      <c r="F1" s="85"/>
      <c r="G1" s="85"/>
      <c r="H1" s="85"/>
      <c r="I1" s="85"/>
      <c r="J1" s="85"/>
      <c r="K1" s="85"/>
      <c r="L1" s="85"/>
      <c r="O1" s="5"/>
      <c r="P1" s="5"/>
      <c r="Q1" s="6"/>
      <c r="IE1" s="6"/>
      <c r="IF1" s="6"/>
      <c r="IG1" s="6"/>
      <c r="IH1" s="6"/>
      <c r="II1" s="6"/>
    </row>
    <row r="2" spans="1:17" s="4" customFormat="1" ht="25.5" customHeight="1" hidden="1">
      <c r="A2" s="7" t="s">
        <v>0</v>
      </c>
      <c r="B2" s="7" t="s">
        <v>1</v>
      </c>
      <c r="C2" s="7" t="s">
        <v>2</v>
      </c>
      <c r="D2" s="52"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6" t="s">
        <v>157</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8.25" customHeight="1">
      <c r="A5" s="86" t="s">
        <v>749</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75" customHeight="1">
      <c r="A6" s="86" t="s">
        <v>750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7</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10"/>
      <c r="IF7" s="10"/>
      <c r="IG7" s="10"/>
      <c r="IH7" s="10"/>
      <c r="II7" s="10"/>
    </row>
    <row r="8" spans="1:243" s="11" customFormat="1" ht="78.75">
      <c r="A8" s="75" t="s">
        <v>44</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IE8" s="5"/>
      <c r="IF8" s="5"/>
      <c r="IG8" s="5"/>
      <c r="IH8" s="5"/>
      <c r="II8" s="5"/>
    </row>
    <row r="9" spans="1:243" s="4" customFormat="1" ht="61.5" customHeight="1">
      <c r="A9" s="91" t="s">
        <v>742</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IE9" s="6"/>
      <c r="IF9" s="6"/>
      <c r="IG9" s="6"/>
      <c r="IH9" s="6"/>
      <c r="II9" s="6"/>
    </row>
    <row r="10" spans="1:243" s="12" customFormat="1" ht="24" customHeight="1">
      <c r="A10" s="76" t="s">
        <v>743</v>
      </c>
      <c r="B10" s="36" t="s">
        <v>744</v>
      </c>
      <c r="C10" s="36" t="s">
        <v>744</v>
      </c>
      <c r="D10" s="36" t="s">
        <v>743</v>
      </c>
      <c r="E10" s="36" t="s">
        <v>744</v>
      </c>
      <c r="F10" s="36" t="s">
        <v>8</v>
      </c>
      <c r="G10" s="36" t="s">
        <v>8</v>
      </c>
      <c r="H10" s="36" t="s">
        <v>9</v>
      </c>
      <c r="I10" s="36" t="s">
        <v>744</v>
      </c>
      <c r="J10" s="36" t="s">
        <v>743</v>
      </c>
      <c r="K10" s="36" t="s">
        <v>745</v>
      </c>
      <c r="L10" s="36" t="s">
        <v>744</v>
      </c>
      <c r="M10" s="36" t="s">
        <v>743</v>
      </c>
      <c r="N10" s="36" t="s">
        <v>8</v>
      </c>
      <c r="O10" s="36" t="s">
        <v>8</v>
      </c>
      <c r="P10" s="36" t="s">
        <v>8</v>
      </c>
      <c r="Q10" s="36" t="s">
        <v>8</v>
      </c>
      <c r="R10" s="36" t="s">
        <v>9</v>
      </c>
      <c r="S10" s="36" t="s">
        <v>9</v>
      </c>
      <c r="T10" s="36" t="s">
        <v>8</v>
      </c>
      <c r="U10" s="36" t="s">
        <v>8</v>
      </c>
      <c r="V10" s="36" t="s">
        <v>8</v>
      </c>
      <c r="W10" s="36" t="s">
        <v>8</v>
      </c>
      <c r="X10" s="36" t="s">
        <v>9</v>
      </c>
      <c r="Y10" s="36" t="s">
        <v>9</v>
      </c>
      <c r="Z10" s="36" t="s">
        <v>8</v>
      </c>
      <c r="AA10" s="36" t="s">
        <v>8</v>
      </c>
      <c r="AB10" s="36" t="s">
        <v>8</v>
      </c>
      <c r="AC10" s="36" t="s">
        <v>8</v>
      </c>
      <c r="AD10" s="36" t="s">
        <v>9</v>
      </c>
      <c r="AE10" s="36" t="s">
        <v>9</v>
      </c>
      <c r="AF10" s="36" t="s">
        <v>8</v>
      </c>
      <c r="AG10" s="36" t="s">
        <v>8</v>
      </c>
      <c r="AH10" s="36" t="s">
        <v>8</v>
      </c>
      <c r="AI10" s="36" t="s">
        <v>8</v>
      </c>
      <c r="AJ10" s="36" t="s">
        <v>9</v>
      </c>
      <c r="AK10" s="36" t="s">
        <v>9</v>
      </c>
      <c r="AL10" s="36" t="s">
        <v>8</v>
      </c>
      <c r="AM10" s="36" t="s">
        <v>8</v>
      </c>
      <c r="AN10" s="36" t="s">
        <v>8</v>
      </c>
      <c r="AO10" s="36" t="s">
        <v>8</v>
      </c>
      <c r="AP10" s="36" t="s">
        <v>9</v>
      </c>
      <c r="AQ10" s="36" t="s">
        <v>9</v>
      </c>
      <c r="AR10" s="36" t="s">
        <v>8</v>
      </c>
      <c r="AS10" s="36" t="s">
        <v>8</v>
      </c>
      <c r="AT10" s="36" t="s">
        <v>743</v>
      </c>
      <c r="AU10" s="36" t="s">
        <v>743</v>
      </c>
      <c r="AV10" s="36" t="s">
        <v>9</v>
      </c>
      <c r="AW10" s="36" t="s">
        <v>9</v>
      </c>
      <c r="AX10" s="36" t="s">
        <v>743</v>
      </c>
      <c r="AY10" s="36" t="s">
        <v>743</v>
      </c>
      <c r="AZ10" s="36" t="s">
        <v>10</v>
      </c>
      <c r="BA10" s="36" t="s">
        <v>743</v>
      </c>
      <c r="BB10" s="36" t="s">
        <v>743</v>
      </c>
      <c r="BC10" s="36" t="s">
        <v>744</v>
      </c>
      <c r="IE10" s="13"/>
      <c r="IF10" s="13"/>
      <c r="IG10" s="13"/>
      <c r="IH10" s="13"/>
      <c r="II10" s="13"/>
    </row>
    <row r="11" spans="1:243" s="12" customFormat="1" ht="67.5" customHeight="1">
      <c r="A11" s="76" t="s">
        <v>11</v>
      </c>
      <c r="B11" s="36" t="s">
        <v>12</v>
      </c>
      <c r="C11" s="36" t="s">
        <v>13</v>
      </c>
      <c r="D11" s="36" t="s">
        <v>14</v>
      </c>
      <c r="E11" s="36" t="s">
        <v>15</v>
      </c>
      <c r="F11" s="36" t="s">
        <v>746</v>
      </c>
      <c r="G11" s="36"/>
      <c r="H11" s="36"/>
      <c r="I11" s="36" t="s">
        <v>16</v>
      </c>
      <c r="J11" s="36" t="s">
        <v>17</v>
      </c>
      <c r="K11" s="36" t="s">
        <v>18</v>
      </c>
      <c r="L11" s="36" t="s">
        <v>19</v>
      </c>
      <c r="M11" s="37" t="s">
        <v>747</v>
      </c>
      <c r="N11" s="36" t="s">
        <v>20</v>
      </c>
      <c r="O11" s="36" t="s">
        <v>21</v>
      </c>
      <c r="P11" s="36" t="s">
        <v>22</v>
      </c>
      <c r="Q11" s="36" t="s">
        <v>23</v>
      </c>
      <c r="R11" s="36"/>
      <c r="S11" s="36"/>
      <c r="T11" s="36" t="s">
        <v>24</v>
      </c>
      <c r="U11" s="36" t="s">
        <v>25</v>
      </c>
      <c r="V11" s="36" t="s">
        <v>26</v>
      </c>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748</v>
      </c>
      <c r="BB11" s="38" t="s">
        <v>27</v>
      </c>
      <c r="BC11" s="38" t="s">
        <v>28</v>
      </c>
      <c r="IE11" s="13"/>
      <c r="IF11" s="13"/>
      <c r="IG11" s="13"/>
      <c r="IH11" s="13"/>
      <c r="II11" s="13"/>
    </row>
    <row r="12" spans="1:243" s="12" customFormat="1" ht="15.75">
      <c r="A12" s="53">
        <v>1</v>
      </c>
      <c r="B12" s="39">
        <v>2</v>
      </c>
      <c r="C12" s="40">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39">
        <v>7</v>
      </c>
      <c r="BB12" s="39">
        <v>54</v>
      </c>
      <c r="BC12" s="39">
        <v>8</v>
      </c>
      <c r="IE12" s="13"/>
      <c r="IF12" s="13"/>
      <c r="IG12" s="13"/>
      <c r="IH12" s="13"/>
      <c r="II12" s="13"/>
    </row>
    <row r="13" spans="1:243" s="12" customFormat="1" ht="15.75">
      <c r="A13" s="53">
        <v>1</v>
      </c>
      <c r="B13" s="54" t="s">
        <v>114</v>
      </c>
      <c r="C13" s="55" t="s">
        <v>46</v>
      </c>
      <c r="D13" s="80"/>
      <c r="E13" s="81"/>
      <c r="F13" s="81"/>
      <c r="G13" s="81"/>
      <c r="H13" s="81"/>
      <c r="I13" s="81"/>
      <c r="J13" s="81"/>
      <c r="K13" s="81"/>
      <c r="L13" s="81"/>
      <c r="M13" s="81"/>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3"/>
      <c r="IA13" s="12">
        <v>1</v>
      </c>
      <c r="IB13" s="12" t="s">
        <v>114</v>
      </c>
      <c r="IC13" s="12" t="s">
        <v>46</v>
      </c>
      <c r="IE13" s="13"/>
      <c r="IF13" s="13"/>
      <c r="IG13" s="13"/>
      <c r="IH13" s="13"/>
      <c r="II13" s="13"/>
    </row>
    <row r="14" spans="1:243" s="12" customFormat="1" ht="90">
      <c r="A14" s="53">
        <v>2</v>
      </c>
      <c r="B14" s="54" t="s">
        <v>158</v>
      </c>
      <c r="C14" s="55" t="s">
        <v>47</v>
      </c>
      <c r="D14" s="80"/>
      <c r="E14" s="81"/>
      <c r="F14" s="81"/>
      <c r="G14" s="81"/>
      <c r="H14" s="81"/>
      <c r="I14" s="81"/>
      <c r="J14" s="81"/>
      <c r="K14" s="81"/>
      <c r="L14" s="81"/>
      <c r="M14" s="81"/>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3"/>
      <c r="IA14" s="12">
        <v>2</v>
      </c>
      <c r="IB14" s="12" t="s">
        <v>158</v>
      </c>
      <c r="IC14" s="12" t="s">
        <v>47</v>
      </c>
      <c r="IE14" s="13"/>
      <c r="IF14" s="13"/>
      <c r="IG14" s="13"/>
      <c r="IH14" s="13"/>
      <c r="II14" s="13"/>
    </row>
    <row r="15" spans="1:243" s="12" customFormat="1" ht="15.75">
      <c r="A15" s="53">
        <v>3</v>
      </c>
      <c r="B15" s="54" t="s">
        <v>159</v>
      </c>
      <c r="C15" s="55" t="s">
        <v>48</v>
      </c>
      <c r="D15" s="56">
        <v>2.5</v>
      </c>
      <c r="E15" s="57" t="s">
        <v>140</v>
      </c>
      <c r="F15" s="58">
        <v>251.51</v>
      </c>
      <c r="G15" s="59"/>
      <c r="H15" s="59"/>
      <c r="I15" s="60" t="s">
        <v>32</v>
      </c>
      <c r="J15" s="61">
        <f>IF(I15="Less(-)",-1,1)</f>
        <v>1</v>
      </c>
      <c r="K15" s="59" t="s">
        <v>33</v>
      </c>
      <c r="L15" s="59" t="s">
        <v>4</v>
      </c>
      <c r="M15" s="20"/>
      <c r="N15" s="19"/>
      <c r="O15" s="19"/>
      <c r="P15" s="21"/>
      <c r="Q15" s="19"/>
      <c r="R15" s="19"/>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2">
        <f>ROUND(total_amount_ba($B$2,$D$2,D15,F15,J15,K15,M15),0)</f>
        <v>629</v>
      </c>
      <c r="BB15" s="23">
        <f>BA15+SUM(N15:AZ15)</f>
        <v>629</v>
      </c>
      <c r="BC15" s="24" t="str">
        <f>SpellNumber(L15,BB15)</f>
        <v>INR  Six Hundred &amp; Twenty Nine  Only</v>
      </c>
      <c r="IA15" s="12">
        <v>3</v>
      </c>
      <c r="IB15" s="12" t="s">
        <v>159</v>
      </c>
      <c r="IC15" s="12" t="s">
        <v>48</v>
      </c>
      <c r="ID15" s="12">
        <v>2.5</v>
      </c>
      <c r="IE15" s="13" t="s">
        <v>140</v>
      </c>
      <c r="IF15" s="13"/>
      <c r="IG15" s="13"/>
      <c r="IH15" s="13"/>
      <c r="II15" s="13"/>
    </row>
    <row r="16" spans="1:243" s="12" customFormat="1" ht="120">
      <c r="A16" s="53">
        <v>4</v>
      </c>
      <c r="B16" s="54" t="s">
        <v>517</v>
      </c>
      <c r="C16" s="55" t="s">
        <v>53</v>
      </c>
      <c r="D16" s="80"/>
      <c r="E16" s="81"/>
      <c r="F16" s="81"/>
      <c r="G16" s="81"/>
      <c r="H16" s="81"/>
      <c r="I16" s="81"/>
      <c r="J16" s="81"/>
      <c r="K16" s="81"/>
      <c r="L16" s="81"/>
      <c r="M16" s="81"/>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3"/>
      <c r="IA16" s="12">
        <v>4</v>
      </c>
      <c r="IB16" s="12" t="s">
        <v>517</v>
      </c>
      <c r="IC16" s="12" t="s">
        <v>53</v>
      </c>
      <c r="IE16" s="13"/>
      <c r="IF16" s="13"/>
      <c r="IG16" s="13"/>
      <c r="IH16" s="13"/>
      <c r="II16" s="13"/>
    </row>
    <row r="17" spans="1:243" s="12" customFormat="1" ht="15.75">
      <c r="A17" s="53">
        <v>5</v>
      </c>
      <c r="B17" s="54" t="s">
        <v>115</v>
      </c>
      <c r="C17" s="55" t="s">
        <v>49</v>
      </c>
      <c r="D17" s="80"/>
      <c r="E17" s="81"/>
      <c r="F17" s="81"/>
      <c r="G17" s="81"/>
      <c r="H17" s="81"/>
      <c r="I17" s="81"/>
      <c r="J17" s="81"/>
      <c r="K17" s="81"/>
      <c r="L17" s="81"/>
      <c r="M17" s="81"/>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3"/>
      <c r="IA17" s="12">
        <v>5</v>
      </c>
      <c r="IB17" s="12" t="s">
        <v>115</v>
      </c>
      <c r="IC17" s="12" t="s">
        <v>49</v>
      </c>
      <c r="IE17" s="13"/>
      <c r="IF17" s="13"/>
      <c r="IG17" s="13"/>
      <c r="IH17" s="13"/>
      <c r="II17" s="13"/>
    </row>
    <row r="18" spans="1:243" s="12" customFormat="1" ht="30">
      <c r="A18" s="53">
        <v>6</v>
      </c>
      <c r="B18" s="62" t="s">
        <v>147</v>
      </c>
      <c r="C18" s="55" t="s">
        <v>54</v>
      </c>
      <c r="D18" s="56">
        <v>5</v>
      </c>
      <c r="E18" s="57" t="s">
        <v>142</v>
      </c>
      <c r="F18" s="58">
        <v>365.93</v>
      </c>
      <c r="G18" s="59"/>
      <c r="H18" s="59"/>
      <c r="I18" s="60" t="s">
        <v>32</v>
      </c>
      <c r="J18" s="61">
        <f aca="true" t="shared" si="0" ref="J18:J78">IF(I18="Less(-)",-1,1)</f>
        <v>1</v>
      </c>
      <c r="K18" s="59" t="s">
        <v>33</v>
      </c>
      <c r="L18" s="59" t="s">
        <v>4</v>
      </c>
      <c r="M18" s="20"/>
      <c r="N18" s="19"/>
      <c r="O18" s="19"/>
      <c r="P18" s="21"/>
      <c r="Q18" s="19"/>
      <c r="R18" s="19"/>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2">
        <f aca="true" t="shared" si="1" ref="BA18:BA78">ROUND(total_amount_ba($B$2,$D$2,D18,F18,J18,K18,M18),0)</f>
        <v>1830</v>
      </c>
      <c r="BB18" s="23">
        <f aca="true" t="shared" si="2" ref="BB18:BB78">BA18+SUM(N18:AZ18)</f>
        <v>1830</v>
      </c>
      <c r="BC18" s="24" t="str">
        <f aca="true" t="shared" si="3" ref="BC18:BC78">SpellNumber(L18,BB18)</f>
        <v>INR  One Thousand Eight Hundred &amp; Thirty  Only</v>
      </c>
      <c r="IA18" s="12">
        <v>6</v>
      </c>
      <c r="IB18" s="12" t="s">
        <v>147</v>
      </c>
      <c r="IC18" s="12" t="s">
        <v>54</v>
      </c>
      <c r="ID18" s="12">
        <v>5</v>
      </c>
      <c r="IE18" s="13" t="s">
        <v>142</v>
      </c>
      <c r="IF18" s="13"/>
      <c r="IG18" s="13"/>
      <c r="IH18" s="13"/>
      <c r="II18" s="13"/>
    </row>
    <row r="19" spans="1:243" s="12" customFormat="1" ht="30">
      <c r="A19" s="53">
        <v>7</v>
      </c>
      <c r="B19" s="62" t="s">
        <v>518</v>
      </c>
      <c r="C19" s="55" t="s">
        <v>55</v>
      </c>
      <c r="D19" s="80"/>
      <c r="E19" s="81"/>
      <c r="F19" s="81"/>
      <c r="G19" s="81"/>
      <c r="H19" s="81"/>
      <c r="I19" s="81"/>
      <c r="J19" s="81"/>
      <c r="K19" s="81"/>
      <c r="L19" s="81"/>
      <c r="M19" s="81"/>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3"/>
      <c r="IA19" s="12">
        <v>7</v>
      </c>
      <c r="IB19" s="12" t="s">
        <v>518</v>
      </c>
      <c r="IC19" s="12" t="s">
        <v>55</v>
      </c>
      <c r="IE19" s="13"/>
      <c r="IF19" s="13"/>
      <c r="IG19" s="13"/>
      <c r="IH19" s="13"/>
      <c r="II19" s="13"/>
    </row>
    <row r="20" spans="1:243" s="12" customFormat="1" ht="15.75">
      <c r="A20" s="53">
        <v>8</v>
      </c>
      <c r="B20" s="62" t="s">
        <v>519</v>
      </c>
      <c r="C20" s="55" t="s">
        <v>50</v>
      </c>
      <c r="D20" s="56">
        <v>40</v>
      </c>
      <c r="E20" s="57" t="s">
        <v>587</v>
      </c>
      <c r="F20" s="58">
        <v>176.15</v>
      </c>
      <c r="G20" s="59"/>
      <c r="H20" s="59"/>
      <c r="I20" s="60" t="s">
        <v>32</v>
      </c>
      <c r="J20" s="61">
        <f t="shared" si="0"/>
        <v>1</v>
      </c>
      <c r="K20" s="59" t="s">
        <v>33</v>
      </c>
      <c r="L20" s="59" t="s">
        <v>4</v>
      </c>
      <c r="M20" s="20"/>
      <c r="N20" s="19"/>
      <c r="O20" s="19"/>
      <c r="P20" s="21"/>
      <c r="Q20" s="19"/>
      <c r="R20" s="19"/>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2">
        <f t="shared" si="1"/>
        <v>7046</v>
      </c>
      <c r="BB20" s="23">
        <f t="shared" si="2"/>
        <v>7046</v>
      </c>
      <c r="BC20" s="24" t="str">
        <f t="shared" si="3"/>
        <v>INR  Seven Thousand  &amp;Forty Six  Only</v>
      </c>
      <c r="IA20" s="12">
        <v>8</v>
      </c>
      <c r="IB20" s="12" t="s">
        <v>519</v>
      </c>
      <c r="IC20" s="12" t="s">
        <v>50</v>
      </c>
      <c r="ID20" s="12">
        <v>40</v>
      </c>
      <c r="IE20" s="13" t="s">
        <v>587</v>
      </c>
      <c r="IF20" s="13"/>
      <c r="IG20" s="13"/>
      <c r="IH20" s="13"/>
      <c r="II20" s="13"/>
    </row>
    <row r="21" spans="1:243" s="12" customFormat="1" ht="15.75">
      <c r="A21" s="53">
        <v>9</v>
      </c>
      <c r="B21" s="62" t="s">
        <v>144</v>
      </c>
      <c r="C21" s="55" t="s">
        <v>56</v>
      </c>
      <c r="D21" s="80"/>
      <c r="E21" s="81"/>
      <c r="F21" s="81"/>
      <c r="G21" s="81"/>
      <c r="H21" s="81"/>
      <c r="I21" s="81"/>
      <c r="J21" s="81"/>
      <c r="K21" s="81"/>
      <c r="L21" s="81"/>
      <c r="M21" s="81"/>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3"/>
      <c r="IA21" s="12">
        <v>9</v>
      </c>
      <c r="IB21" s="12" t="s">
        <v>144</v>
      </c>
      <c r="IC21" s="12" t="s">
        <v>56</v>
      </c>
      <c r="IE21" s="13"/>
      <c r="IF21" s="13"/>
      <c r="IG21" s="13"/>
      <c r="IH21" s="13"/>
      <c r="II21" s="13"/>
    </row>
    <row r="22" spans="1:243" s="12" customFormat="1" ht="45">
      <c r="A22" s="53">
        <v>10</v>
      </c>
      <c r="B22" s="62" t="s">
        <v>116</v>
      </c>
      <c r="C22" s="55" t="s">
        <v>51</v>
      </c>
      <c r="D22" s="80"/>
      <c r="E22" s="81"/>
      <c r="F22" s="81"/>
      <c r="G22" s="81"/>
      <c r="H22" s="81"/>
      <c r="I22" s="81"/>
      <c r="J22" s="81"/>
      <c r="K22" s="81"/>
      <c r="L22" s="81"/>
      <c r="M22" s="81"/>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3"/>
      <c r="IA22" s="12">
        <v>10</v>
      </c>
      <c r="IB22" s="12" t="s">
        <v>116</v>
      </c>
      <c r="IC22" s="12" t="s">
        <v>51</v>
      </c>
      <c r="IE22" s="13"/>
      <c r="IF22" s="13"/>
      <c r="IG22" s="13"/>
      <c r="IH22" s="13"/>
      <c r="II22" s="13"/>
    </row>
    <row r="23" spans="1:243" s="12" customFormat="1" ht="45">
      <c r="A23" s="53">
        <v>11</v>
      </c>
      <c r="B23" s="62" t="s">
        <v>160</v>
      </c>
      <c r="C23" s="55" t="s">
        <v>57</v>
      </c>
      <c r="D23" s="56">
        <v>3.09</v>
      </c>
      <c r="E23" s="57" t="s">
        <v>140</v>
      </c>
      <c r="F23" s="58">
        <v>6457.82</v>
      </c>
      <c r="G23" s="59"/>
      <c r="H23" s="59"/>
      <c r="I23" s="60" t="s">
        <v>32</v>
      </c>
      <c r="J23" s="61">
        <f t="shared" si="0"/>
        <v>1</v>
      </c>
      <c r="K23" s="59" t="s">
        <v>33</v>
      </c>
      <c r="L23" s="59" t="s">
        <v>4</v>
      </c>
      <c r="M23" s="20"/>
      <c r="N23" s="19"/>
      <c r="O23" s="19"/>
      <c r="P23" s="21"/>
      <c r="Q23" s="19"/>
      <c r="R23" s="19"/>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2">
        <f t="shared" si="1"/>
        <v>19955</v>
      </c>
      <c r="BB23" s="23">
        <f t="shared" si="2"/>
        <v>19955</v>
      </c>
      <c r="BC23" s="24" t="str">
        <f t="shared" si="3"/>
        <v>INR  Nineteen Thousand Nine Hundred &amp; Fifty Five  Only</v>
      </c>
      <c r="IA23" s="12">
        <v>11</v>
      </c>
      <c r="IB23" s="12" t="s">
        <v>160</v>
      </c>
      <c r="IC23" s="12" t="s">
        <v>57</v>
      </c>
      <c r="ID23" s="12">
        <v>3.09</v>
      </c>
      <c r="IE23" s="13" t="s">
        <v>140</v>
      </c>
      <c r="IF23" s="13"/>
      <c r="IG23" s="13"/>
      <c r="IH23" s="13"/>
      <c r="II23" s="13"/>
    </row>
    <row r="24" spans="1:243" s="12" customFormat="1" ht="30">
      <c r="A24" s="53">
        <v>12</v>
      </c>
      <c r="B24" s="62" t="s">
        <v>520</v>
      </c>
      <c r="C24" s="55" t="s">
        <v>58</v>
      </c>
      <c r="D24" s="80"/>
      <c r="E24" s="81"/>
      <c r="F24" s="81"/>
      <c r="G24" s="81"/>
      <c r="H24" s="81"/>
      <c r="I24" s="81"/>
      <c r="J24" s="81"/>
      <c r="K24" s="81"/>
      <c r="L24" s="81"/>
      <c r="M24" s="81"/>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3"/>
      <c r="IA24" s="12">
        <v>12</v>
      </c>
      <c r="IB24" s="12" t="s">
        <v>520</v>
      </c>
      <c r="IC24" s="12" t="s">
        <v>58</v>
      </c>
      <c r="IE24" s="13"/>
      <c r="IF24" s="13"/>
      <c r="IG24" s="13"/>
      <c r="IH24" s="13"/>
      <c r="II24" s="13"/>
    </row>
    <row r="25" spans="1:243" s="12" customFormat="1" ht="15.75">
      <c r="A25" s="53">
        <v>13</v>
      </c>
      <c r="B25" s="62" t="s">
        <v>521</v>
      </c>
      <c r="C25" s="55" t="s">
        <v>59</v>
      </c>
      <c r="D25" s="56">
        <v>4</v>
      </c>
      <c r="E25" s="57" t="s">
        <v>141</v>
      </c>
      <c r="F25" s="58">
        <v>270.01</v>
      </c>
      <c r="G25" s="59"/>
      <c r="H25" s="59"/>
      <c r="I25" s="60" t="s">
        <v>32</v>
      </c>
      <c r="J25" s="61">
        <f t="shared" si="0"/>
        <v>1</v>
      </c>
      <c r="K25" s="59" t="s">
        <v>33</v>
      </c>
      <c r="L25" s="59" t="s">
        <v>4</v>
      </c>
      <c r="M25" s="20"/>
      <c r="N25" s="19"/>
      <c r="O25" s="19"/>
      <c r="P25" s="21"/>
      <c r="Q25" s="19"/>
      <c r="R25" s="19"/>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2">
        <f t="shared" si="1"/>
        <v>1080</v>
      </c>
      <c r="BB25" s="23">
        <f t="shared" si="2"/>
        <v>1080</v>
      </c>
      <c r="BC25" s="24" t="str">
        <f t="shared" si="3"/>
        <v>INR  One Thousand  &amp;Eighty  Only</v>
      </c>
      <c r="IA25" s="12">
        <v>13</v>
      </c>
      <c r="IB25" s="12" t="s">
        <v>521</v>
      </c>
      <c r="IC25" s="12" t="s">
        <v>59</v>
      </c>
      <c r="ID25" s="12">
        <v>4</v>
      </c>
      <c r="IE25" s="13" t="s">
        <v>141</v>
      </c>
      <c r="IF25" s="13"/>
      <c r="IG25" s="13"/>
      <c r="IH25" s="13"/>
      <c r="II25" s="13"/>
    </row>
    <row r="26" spans="1:243" s="12" customFormat="1" ht="120">
      <c r="A26" s="53">
        <v>14</v>
      </c>
      <c r="B26" s="62" t="s">
        <v>161</v>
      </c>
      <c r="C26" s="55" t="s">
        <v>60</v>
      </c>
      <c r="D26" s="56">
        <v>9.5</v>
      </c>
      <c r="E26" s="57" t="s">
        <v>141</v>
      </c>
      <c r="F26" s="58">
        <v>597.67</v>
      </c>
      <c r="G26" s="59"/>
      <c r="H26" s="59"/>
      <c r="I26" s="60" t="s">
        <v>32</v>
      </c>
      <c r="J26" s="61">
        <f t="shared" si="0"/>
        <v>1</v>
      </c>
      <c r="K26" s="59" t="s">
        <v>33</v>
      </c>
      <c r="L26" s="59" t="s">
        <v>4</v>
      </c>
      <c r="M26" s="20"/>
      <c r="N26" s="19"/>
      <c r="O26" s="19"/>
      <c r="P26" s="21"/>
      <c r="Q26" s="19"/>
      <c r="R26" s="19"/>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2">
        <f t="shared" si="1"/>
        <v>5678</v>
      </c>
      <c r="BB26" s="23">
        <f t="shared" si="2"/>
        <v>5678</v>
      </c>
      <c r="BC26" s="24" t="str">
        <f t="shared" si="3"/>
        <v>INR  Five Thousand Six Hundred &amp; Seventy Eight  Only</v>
      </c>
      <c r="IA26" s="12">
        <v>14</v>
      </c>
      <c r="IB26" s="12" t="s">
        <v>161</v>
      </c>
      <c r="IC26" s="12" t="s">
        <v>60</v>
      </c>
      <c r="ID26" s="12">
        <v>9.5</v>
      </c>
      <c r="IE26" s="13" t="s">
        <v>141</v>
      </c>
      <c r="IF26" s="13"/>
      <c r="IG26" s="13"/>
      <c r="IH26" s="13"/>
      <c r="II26" s="13"/>
    </row>
    <row r="27" spans="1:243" s="12" customFormat="1" ht="15.75">
      <c r="A27" s="53">
        <v>15</v>
      </c>
      <c r="B27" s="62" t="s">
        <v>117</v>
      </c>
      <c r="C27" s="55" t="s">
        <v>61</v>
      </c>
      <c r="D27" s="80"/>
      <c r="E27" s="81"/>
      <c r="F27" s="81"/>
      <c r="G27" s="81"/>
      <c r="H27" s="81"/>
      <c r="I27" s="81"/>
      <c r="J27" s="81"/>
      <c r="K27" s="81"/>
      <c r="L27" s="81"/>
      <c r="M27" s="81"/>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3"/>
      <c r="IA27" s="12">
        <v>15</v>
      </c>
      <c r="IB27" s="12" t="s">
        <v>117</v>
      </c>
      <c r="IC27" s="12" t="s">
        <v>61</v>
      </c>
      <c r="IE27" s="13"/>
      <c r="IF27" s="13"/>
      <c r="IG27" s="13"/>
      <c r="IH27" s="13"/>
      <c r="II27" s="13"/>
    </row>
    <row r="28" spans="1:243" s="12" customFormat="1" ht="90">
      <c r="A28" s="53">
        <v>16</v>
      </c>
      <c r="B28" s="62" t="s">
        <v>148</v>
      </c>
      <c r="C28" s="55" t="s">
        <v>62</v>
      </c>
      <c r="D28" s="80"/>
      <c r="E28" s="81"/>
      <c r="F28" s="81"/>
      <c r="G28" s="81"/>
      <c r="H28" s="81"/>
      <c r="I28" s="81"/>
      <c r="J28" s="81"/>
      <c r="K28" s="81"/>
      <c r="L28" s="81"/>
      <c r="M28" s="81"/>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3"/>
      <c r="IA28" s="12">
        <v>16</v>
      </c>
      <c r="IB28" s="12" t="s">
        <v>148</v>
      </c>
      <c r="IC28" s="12" t="s">
        <v>62</v>
      </c>
      <c r="IE28" s="13"/>
      <c r="IF28" s="13"/>
      <c r="IG28" s="13"/>
      <c r="IH28" s="13"/>
      <c r="II28" s="13"/>
    </row>
    <row r="29" spans="1:243" s="12" customFormat="1" ht="45">
      <c r="A29" s="53">
        <v>17</v>
      </c>
      <c r="B29" s="62" t="s">
        <v>149</v>
      </c>
      <c r="C29" s="55" t="s">
        <v>63</v>
      </c>
      <c r="D29" s="56">
        <v>0.11</v>
      </c>
      <c r="E29" s="57" t="s">
        <v>140</v>
      </c>
      <c r="F29" s="58">
        <v>8930.33</v>
      </c>
      <c r="G29" s="59"/>
      <c r="H29" s="59"/>
      <c r="I29" s="60" t="s">
        <v>32</v>
      </c>
      <c r="J29" s="61">
        <f t="shared" si="0"/>
        <v>1</v>
      </c>
      <c r="K29" s="59" t="s">
        <v>33</v>
      </c>
      <c r="L29" s="59" t="s">
        <v>4</v>
      </c>
      <c r="M29" s="20"/>
      <c r="N29" s="19"/>
      <c r="O29" s="19"/>
      <c r="P29" s="21"/>
      <c r="Q29" s="19"/>
      <c r="R29" s="19"/>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2">
        <f t="shared" si="1"/>
        <v>982</v>
      </c>
      <c r="BB29" s="23">
        <f t="shared" si="2"/>
        <v>982</v>
      </c>
      <c r="BC29" s="24" t="str">
        <f t="shared" si="3"/>
        <v>INR  Nine Hundred &amp; Eighty Two  Only</v>
      </c>
      <c r="IA29" s="12">
        <v>17</v>
      </c>
      <c r="IB29" s="12" t="s">
        <v>149</v>
      </c>
      <c r="IC29" s="12" t="s">
        <v>63</v>
      </c>
      <c r="ID29" s="12">
        <v>0.11</v>
      </c>
      <c r="IE29" s="13" t="s">
        <v>140</v>
      </c>
      <c r="IF29" s="13"/>
      <c r="IG29" s="13"/>
      <c r="IH29" s="13"/>
      <c r="II29" s="13"/>
    </row>
    <row r="30" spans="1:243" s="12" customFormat="1" ht="135">
      <c r="A30" s="53">
        <v>18</v>
      </c>
      <c r="B30" s="62" t="s">
        <v>145</v>
      </c>
      <c r="C30" s="55" t="s">
        <v>52</v>
      </c>
      <c r="D30" s="56">
        <v>3.8</v>
      </c>
      <c r="E30" s="57" t="s">
        <v>140</v>
      </c>
      <c r="F30" s="58">
        <v>9398.77</v>
      </c>
      <c r="G30" s="59"/>
      <c r="H30" s="59"/>
      <c r="I30" s="60" t="s">
        <v>32</v>
      </c>
      <c r="J30" s="61">
        <f t="shared" si="0"/>
        <v>1</v>
      </c>
      <c r="K30" s="59" t="s">
        <v>33</v>
      </c>
      <c r="L30" s="59" t="s">
        <v>4</v>
      </c>
      <c r="M30" s="20"/>
      <c r="N30" s="19"/>
      <c r="O30" s="19"/>
      <c r="P30" s="21"/>
      <c r="Q30" s="19"/>
      <c r="R30" s="19"/>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2">
        <f t="shared" si="1"/>
        <v>35715</v>
      </c>
      <c r="BB30" s="23">
        <f t="shared" si="2"/>
        <v>35715</v>
      </c>
      <c r="BC30" s="24" t="str">
        <f t="shared" si="3"/>
        <v>INR  Thirty Five Thousand Seven Hundred &amp; Fifteen  Only</v>
      </c>
      <c r="IA30" s="12">
        <v>18</v>
      </c>
      <c r="IB30" s="12" t="s">
        <v>145</v>
      </c>
      <c r="IC30" s="12" t="s">
        <v>52</v>
      </c>
      <c r="ID30" s="12">
        <v>3.8</v>
      </c>
      <c r="IE30" s="13" t="s">
        <v>140</v>
      </c>
      <c r="IF30" s="13"/>
      <c r="IG30" s="13"/>
      <c r="IH30" s="13"/>
      <c r="II30" s="13"/>
    </row>
    <row r="31" spans="1:243" s="12" customFormat="1" ht="30">
      <c r="A31" s="53">
        <v>19</v>
      </c>
      <c r="B31" s="62" t="s">
        <v>118</v>
      </c>
      <c r="C31" s="55" t="s">
        <v>64</v>
      </c>
      <c r="D31" s="80"/>
      <c r="E31" s="81"/>
      <c r="F31" s="81"/>
      <c r="G31" s="81"/>
      <c r="H31" s="81"/>
      <c r="I31" s="81"/>
      <c r="J31" s="81"/>
      <c r="K31" s="81"/>
      <c r="L31" s="81"/>
      <c r="M31" s="81"/>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3"/>
      <c r="IA31" s="12">
        <v>19</v>
      </c>
      <c r="IB31" s="12" t="s">
        <v>118</v>
      </c>
      <c r="IC31" s="12" t="s">
        <v>64</v>
      </c>
      <c r="IE31" s="13"/>
      <c r="IF31" s="13"/>
      <c r="IG31" s="13"/>
      <c r="IH31" s="13"/>
      <c r="II31" s="13"/>
    </row>
    <row r="32" spans="1:243" s="12" customFormat="1" ht="30">
      <c r="A32" s="53">
        <v>20</v>
      </c>
      <c r="B32" s="62" t="s">
        <v>150</v>
      </c>
      <c r="C32" s="55" t="s">
        <v>65</v>
      </c>
      <c r="D32" s="56">
        <v>0.6</v>
      </c>
      <c r="E32" s="57" t="s">
        <v>141</v>
      </c>
      <c r="F32" s="58">
        <v>270.01</v>
      </c>
      <c r="G32" s="59"/>
      <c r="H32" s="59"/>
      <c r="I32" s="60" t="s">
        <v>32</v>
      </c>
      <c r="J32" s="61">
        <f t="shared" si="0"/>
        <v>1</v>
      </c>
      <c r="K32" s="59" t="s">
        <v>33</v>
      </c>
      <c r="L32" s="59" t="s">
        <v>4</v>
      </c>
      <c r="M32" s="20"/>
      <c r="N32" s="19"/>
      <c r="O32" s="19"/>
      <c r="P32" s="21"/>
      <c r="Q32" s="19"/>
      <c r="R32" s="19"/>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2">
        <f t="shared" si="1"/>
        <v>162</v>
      </c>
      <c r="BB32" s="23">
        <f t="shared" si="2"/>
        <v>162</v>
      </c>
      <c r="BC32" s="24" t="str">
        <f t="shared" si="3"/>
        <v>INR  One Hundred &amp; Sixty Two  Only</v>
      </c>
      <c r="IA32" s="12">
        <v>20</v>
      </c>
      <c r="IB32" s="12" t="s">
        <v>150</v>
      </c>
      <c r="IC32" s="12" t="s">
        <v>65</v>
      </c>
      <c r="ID32" s="12">
        <v>0.6</v>
      </c>
      <c r="IE32" s="33" t="s">
        <v>141</v>
      </c>
      <c r="IF32" s="13"/>
      <c r="IG32" s="13"/>
      <c r="IH32" s="13"/>
      <c r="II32" s="13"/>
    </row>
    <row r="33" spans="1:243" s="12" customFormat="1" ht="30">
      <c r="A33" s="53">
        <v>21</v>
      </c>
      <c r="B33" s="62" t="s">
        <v>162</v>
      </c>
      <c r="C33" s="55" t="s">
        <v>66</v>
      </c>
      <c r="D33" s="56">
        <v>1.1</v>
      </c>
      <c r="E33" s="57" t="s">
        <v>141</v>
      </c>
      <c r="F33" s="58">
        <v>587.06</v>
      </c>
      <c r="G33" s="59"/>
      <c r="H33" s="59"/>
      <c r="I33" s="60" t="s">
        <v>32</v>
      </c>
      <c r="J33" s="61">
        <f t="shared" si="0"/>
        <v>1</v>
      </c>
      <c r="K33" s="59" t="s">
        <v>33</v>
      </c>
      <c r="L33" s="59" t="s">
        <v>4</v>
      </c>
      <c r="M33" s="20"/>
      <c r="N33" s="19"/>
      <c r="O33" s="19"/>
      <c r="P33" s="21"/>
      <c r="Q33" s="19"/>
      <c r="R33" s="19"/>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2">
        <f t="shared" si="1"/>
        <v>646</v>
      </c>
      <c r="BB33" s="23">
        <f t="shared" si="2"/>
        <v>646</v>
      </c>
      <c r="BC33" s="24" t="str">
        <f t="shared" si="3"/>
        <v>INR  Six Hundred &amp; Forty Six  Only</v>
      </c>
      <c r="IA33" s="12">
        <v>21</v>
      </c>
      <c r="IB33" s="12" t="s">
        <v>162</v>
      </c>
      <c r="IC33" s="12" t="s">
        <v>66</v>
      </c>
      <c r="ID33" s="12">
        <v>1.1</v>
      </c>
      <c r="IE33" s="13" t="s">
        <v>141</v>
      </c>
      <c r="IF33" s="13"/>
      <c r="IG33" s="13"/>
      <c r="IH33" s="13"/>
      <c r="II33" s="13"/>
    </row>
    <row r="34" spans="1:243" s="12" customFormat="1" ht="30">
      <c r="A34" s="53">
        <v>22</v>
      </c>
      <c r="B34" s="62" t="s">
        <v>163</v>
      </c>
      <c r="C34" s="55" t="s">
        <v>67</v>
      </c>
      <c r="D34" s="56">
        <v>4</v>
      </c>
      <c r="E34" s="57" t="s">
        <v>141</v>
      </c>
      <c r="F34" s="58">
        <v>672.11</v>
      </c>
      <c r="G34" s="59"/>
      <c r="H34" s="59"/>
      <c r="I34" s="60" t="s">
        <v>32</v>
      </c>
      <c r="J34" s="61">
        <f t="shared" si="0"/>
        <v>1</v>
      </c>
      <c r="K34" s="59" t="s">
        <v>33</v>
      </c>
      <c r="L34" s="59" t="s">
        <v>4</v>
      </c>
      <c r="M34" s="20"/>
      <c r="N34" s="19"/>
      <c r="O34" s="19"/>
      <c r="P34" s="21"/>
      <c r="Q34" s="19"/>
      <c r="R34" s="19"/>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2">
        <f t="shared" si="1"/>
        <v>2688</v>
      </c>
      <c r="BB34" s="23">
        <f t="shared" si="2"/>
        <v>2688</v>
      </c>
      <c r="BC34" s="24" t="str">
        <f t="shared" si="3"/>
        <v>INR  Two Thousand Six Hundred &amp; Eighty Eight  Only</v>
      </c>
      <c r="IA34" s="12">
        <v>22</v>
      </c>
      <c r="IB34" s="12" t="s">
        <v>163</v>
      </c>
      <c r="IC34" s="12" t="s">
        <v>67</v>
      </c>
      <c r="ID34" s="12">
        <v>4</v>
      </c>
      <c r="IE34" s="13" t="s">
        <v>141</v>
      </c>
      <c r="IF34" s="13"/>
      <c r="IG34" s="13"/>
      <c r="IH34" s="13"/>
      <c r="II34" s="13"/>
    </row>
    <row r="35" spans="1:243" s="12" customFormat="1" ht="30">
      <c r="A35" s="53">
        <v>23</v>
      </c>
      <c r="B35" s="62" t="s">
        <v>164</v>
      </c>
      <c r="C35" s="55" t="s">
        <v>68</v>
      </c>
      <c r="D35" s="56">
        <v>21.5</v>
      </c>
      <c r="E35" s="57" t="s">
        <v>141</v>
      </c>
      <c r="F35" s="58">
        <v>672.11</v>
      </c>
      <c r="G35" s="59"/>
      <c r="H35" s="59"/>
      <c r="I35" s="60" t="s">
        <v>32</v>
      </c>
      <c r="J35" s="61">
        <f t="shared" si="0"/>
        <v>1</v>
      </c>
      <c r="K35" s="59" t="s">
        <v>33</v>
      </c>
      <c r="L35" s="59" t="s">
        <v>4</v>
      </c>
      <c r="M35" s="20"/>
      <c r="N35" s="19"/>
      <c r="O35" s="19"/>
      <c r="P35" s="21"/>
      <c r="Q35" s="19"/>
      <c r="R35" s="19"/>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2">
        <f t="shared" si="1"/>
        <v>14450</v>
      </c>
      <c r="BB35" s="23">
        <f t="shared" si="2"/>
        <v>14450</v>
      </c>
      <c r="BC35" s="24" t="str">
        <f t="shared" si="3"/>
        <v>INR  Fourteen Thousand Four Hundred &amp; Fifty  Only</v>
      </c>
      <c r="IA35" s="12">
        <v>23</v>
      </c>
      <c r="IB35" s="12" t="s">
        <v>164</v>
      </c>
      <c r="IC35" s="12" t="s">
        <v>68</v>
      </c>
      <c r="ID35" s="12">
        <v>21.5</v>
      </c>
      <c r="IE35" s="13" t="s">
        <v>141</v>
      </c>
      <c r="IF35" s="13"/>
      <c r="IG35" s="13"/>
      <c r="IH35" s="13"/>
      <c r="II35" s="13"/>
    </row>
    <row r="36" spans="1:243" s="12" customFormat="1" ht="30">
      <c r="A36" s="53">
        <v>24</v>
      </c>
      <c r="B36" s="62" t="s">
        <v>165</v>
      </c>
      <c r="C36" s="55" t="s">
        <v>69</v>
      </c>
      <c r="D36" s="56">
        <v>12</v>
      </c>
      <c r="E36" s="57" t="s">
        <v>141</v>
      </c>
      <c r="F36" s="58">
        <v>576.72</v>
      </c>
      <c r="G36" s="59"/>
      <c r="H36" s="59"/>
      <c r="I36" s="60" t="s">
        <v>32</v>
      </c>
      <c r="J36" s="61">
        <f t="shared" si="0"/>
        <v>1</v>
      </c>
      <c r="K36" s="59" t="s">
        <v>33</v>
      </c>
      <c r="L36" s="59" t="s">
        <v>4</v>
      </c>
      <c r="M36" s="20"/>
      <c r="N36" s="19"/>
      <c r="O36" s="19"/>
      <c r="P36" s="21"/>
      <c r="Q36" s="19"/>
      <c r="R36" s="19"/>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2">
        <f t="shared" si="1"/>
        <v>6921</v>
      </c>
      <c r="BB36" s="23">
        <f t="shared" si="2"/>
        <v>6921</v>
      </c>
      <c r="BC36" s="24" t="str">
        <f t="shared" si="3"/>
        <v>INR  Six Thousand Nine Hundred &amp; Twenty One  Only</v>
      </c>
      <c r="IA36" s="12">
        <v>24</v>
      </c>
      <c r="IB36" s="12" t="s">
        <v>165</v>
      </c>
      <c r="IC36" s="12" t="s">
        <v>69</v>
      </c>
      <c r="ID36" s="12">
        <v>12</v>
      </c>
      <c r="IE36" s="13" t="s">
        <v>141</v>
      </c>
      <c r="IF36" s="13"/>
      <c r="IG36" s="13"/>
      <c r="IH36" s="13"/>
      <c r="II36" s="13"/>
    </row>
    <row r="37" spans="1:243" s="12" customFormat="1" ht="45">
      <c r="A37" s="53">
        <v>25</v>
      </c>
      <c r="B37" s="62" t="s">
        <v>151</v>
      </c>
      <c r="C37" s="55" t="s">
        <v>70</v>
      </c>
      <c r="D37" s="56">
        <v>14</v>
      </c>
      <c r="E37" s="57" t="s">
        <v>141</v>
      </c>
      <c r="F37" s="58">
        <v>270.01</v>
      </c>
      <c r="G37" s="59"/>
      <c r="H37" s="59"/>
      <c r="I37" s="60" t="s">
        <v>32</v>
      </c>
      <c r="J37" s="61">
        <f t="shared" si="0"/>
        <v>1</v>
      </c>
      <c r="K37" s="59" t="s">
        <v>33</v>
      </c>
      <c r="L37" s="59" t="s">
        <v>4</v>
      </c>
      <c r="M37" s="20"/>
      <c r="N37" s="19"/>
      <c r="O37" s="19"/>
      <c r="P37" s="21"/>
      <c r="Q37" s="19"/>
      <c r="R37" s="19"/>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2">
        <f t="shared" si="1"/>
        <v>3780</v>
      </c>
      <c r="BB37" s="23">
        <f t="shared" si="2"/>
        <v>3780</v>
      </c>
      <c r="BC37" s="24" t="str">
        <f t="shared" si="3"/>
        <v>INR  Three Thousand Seven Hundred &amp; Eighty  Only</v>
      </c>
      <c r="IA37" s="12">
        <v>25</v>
      </c>
      <c r="IB37" s="12" t="s">
        <v>151</v>
      </c>
      <c r="IC37" s="12" t="s">
        <v>70</v>
      </c>
      <c r="ID37" s="12">
        <v>14</v>
      </c>
      <c r="IE37" s="13" t="s">
        <v>141</v>
      </c>
      <c r="IF37" s="13"/>
      <c r="IG37" s="13"/>
      <c r="IH37" s="13"/>
      <c r="II37" s="13"/>
    </row>
    <row r="38" spans="1:243" s="12" customFormat="1" ht="45">
      <c r="A38" s="53">
        <v>26</v>
      </c>
      <c r="B38" s="62" t="s">
        <v>522</v>
      </c>
      <c r="C38" s="55" t="s">
        <v>71</v>
      </c>
      <c r="D38" s="80"/>
      <c r="E38" s="81"/>
      <c r="F38" s="81"/>
      <c r="G38" s="81"/>
      <c r="H38" s="81"/>
      <c r="I38" s="81"/>
      <c r="J38" s="81"/>
      <c r="K38" s="81"/>
      <c r="L38" s="81"/>
      <c r="M38" s="81"/>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3"/>
      <c r="IA38" s="12">
        <v>26</v>
      </c>
      <c r="IB38" s="12" t="s">
        <v>522</v>
      </c>
      <c r="IC38" s="12" t="s">
        <v>71</v>
      </c>
      <c r="IE38" s="13"/>
      <c r="IF38" s="13"/>
      <c r="IG38" s="13"/>
      <c r="IH38" s="13"/>
      <c r="II38" s="13"/>
    </row>
    <row r="39" spans="1:243" s="12" customFormat="1" ht="30">
      <c r="A39" s="53">
        <v>27</v>
      </c>
      <c r="B39" s="62" t="s">
        <v>119</v>
      </c>
      <c r="C39" s="55" t="s">
        <v>72</v>
      </c>
      <c r="D39" s="56">
        <v>575</v>
      </c>
      <c r="E39" s="57" t="s">
        <v>143</v>
      </c>
      <c r="F39" s="58">
        <v>78.6</v>
      </c>
      <c r="G39" s="59"/>
      <c r="H39" s="59"/>
      <c r="I39" s="60" t="s">
        <v>32</v>
      </c>
      <c r="J39" s="61">
        <f t="shared" si="0"/>
        <v>1</v>
      </c>
      <c r="K39" s="59" t="s">
        <v>33</v>
      </c>
      <c r="L39" s="59" t="s">
        <v>4</v>
      </c>
      <c r="M39" s="20"/>
      <c r="N39" s="19"/>
      <c r="O39" s="19"/>
      <c r="P39" s="21"/>
      <c r="Q39" s="19"/>
      <c r="R39" s="19"/>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2">
        <f t="shared" si="1"/>
        <v>45195</v>
      </c>
      <c r="BB39" s="23">
        <f t="shared" si="2"/>
        <v>45195</v>
      </c>
      <c r="BC39" s="24" t="str">
        <f t="shared" si="3"/>
        <v>INR  Forty Five Thousand One Hundred &amp; Ninety Five  Only</v>
      </c>
      <c r="IA39" s="12">
        <v>27</v>
      </c>
      <c r="IB39" s="12" t="s">
        <v>119</v>
      </c>
      <c r="IC39" s="12" t="s">
        <v>72</v>
      </c>
      <c r="ID39" s="12">
        <v>575</v>
      </c>
      <c r="IE39" s="13" t="s">
        <v>143</v>
      </c>
      <c r="IF39" s="13"/>
      <c r="IG39" s="13"/>
      <c r="IH39" s="13"/>
      <c r="II39" s="13"/>
    </row>
    <row r="40" spans="1:243" s="12" customFormat="1" ht="30">
      <c r="A40" s="53">
        <v>28</v>
      </c>
      <c r="B40" s="62" t="s">
        <v>152</v>
      </c>
      <c r="C40" s="55" t="s">
        <v>73</v>
      </c>
      <c r="D40" s="56">
        <v>70</v>
      </c>
      <c r="E40" s="57" t="s">
        <v>142</v>
      </c>
      <c r="F40" s="58">
        <v>56.72</v>
      </c>
      <c r="G40" s="59"/>
      <c r="H40" s="59"/>
      <c r="I40" s="60" t="s">
        <v>32</v>
      </c>
      <c r="J40" s="61">
        <f t="shared" si="0"/>
        <v>1</v>
      </c>
      <c r="K40" s="59" t="s">
        <v>33</v>
      </c>
      <c r="L40" s="59" t="s">
        <v>4</v>
      </c>
      <c r="M40" s="20"/>
      <c r="N40" s="19"/>
      <c r="O40" s="19"/>
      <c r="P40" s="21"/>
      <c r="Q40" s="19"/>
      <c r="R40" s="19"/>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2">
        <f t="shared" si="1"/>
        <v>3970</v>
      </c>
      <c r="BB40" s="23">
        <f t="shared" si="2"/>
        <v>3970</v>
      </c>
      <c r="BC40" s="24" t="str">
        <f t="shared" si="3"/>
        <v>INR  Three Thousand Nine Hundred &amp; Seventy  Only</v>
      </c>
      <c r="IA40" s="12">
        <v>28</v>
      </c>
      <c r="IB40" s="12" t="s">
        <v>152</v>
      </c>
      <c r="IC40" s="12" t="s">
        <v>73</v>
      </c>
      <c r="ID40" s="12">
        <v>70</v>
      </c>
      <c r="IE40" s="13" t="s">
        <v>142</v>
      </c>
      <c r="IF40" s="13"/>
      <c r="IG40" s="13"/>
      <c r="IH40" s="13"/>
      <c r="II40" s="13"/>
    </row>
    <row r="41" spans="1:243" s="12" customFormat="1" ht="15.75">
      <c r="A41" s="53">
        <v>29</v>
      </c>
      <c r="B41" s="62" t="s">
        <v>120</v>
      </c>
      <c r="C41" s="55" t="s">
        <v>74</v>
      </c>
      <c r="D41" s="80"/>
      <c r="E41" s="81"/>
      <c r="F41" s="81"/>
      <c r="G41" s="81"/>
      <c r="H41" s="81"/>
      <c r="I41" s="81"/>
      <c r="J41" s="81"/>
      <c r="K41" s="81"/>
      <c r="L41" s="81"/>
      <c r="M41" s="81"/>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3"/>
      <c r="IA41" s="12">
        <v>29</v>
      </c>
      <c r="IB41" s="12" t="s">
        <v>120</v>
      </c>
      <c r="IC41" s="12" t="s">
        <v>74</v>
      </c>
      <c r="IE41" s="13"/>
      <c r="IF41" s="13"/>
      <c r="IG41" s="13"/>
      <c r="IH41" s="13"/>
      <c r="II41" s="13"/>
    </row>
    <row r="42" spans="1:243" s="12" customFormat="1" ht="30">
      <c r="A42" s="53">
        <v>30</v>
      </c>
      <c r="B42" s="62" t="s">
        <v>153</v>
      </c>
      <c r="C42" s="55" t="s">
        <v>75</v>
      </c>
      <c r="D42" s="80"/>
      <c r="E42" s="81"/>
      <c r="F42" s="81"/>
      <c r="G42" s="81"/>
      <c r="H42" s="81"/>
      <c r="I42" s="81"/>
      <c r="J42" s="81"/>
      <c r="K42" s="81"/>
      <c r="L42" s="81"/>
      <c r="M42" s="81"/>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3"/>
      <c r="IA42" s="12">
        <v>30</v>
      </c>
      <c r="IB42" s="12" t="s">
        <v>153</v>
      </c>
      <c r="IC42" s="12" t="s">
        <v>75</v>
      </c>
      <c r="IE42" s="13"/>
      <c r="IF42" s="13"/>
      <c r="IG42" s="13"/>
      <c r="IH42" s="13"/>
      <c r="II42" s="13"/>
    </row>
    <row r="43" spans="1:243" s="12" customFormat="1" ht="30">
      <c r="A43" s="53">
        <v>31</v>
      </c>
      <c r="B43" s="62" t="s">
        <v>121</v>
      </c>
      <c r="C43" s="55" t="s">
        <v>76</v>
      </c>
      <c r="D43" s="56">
        <v>1</v>
      </c>
      <c r="E43" s="57" t="s">
        <v>140</v>
      </c>
      <c r="F43" s="58">
        <v>5838</v>
      </c>
      <c r="G43" s="59"/>
      <c r="H43" s="59"/>
      <c r="I43" s="60" t="s">
        <v>32</v>
      </c>
      <c r="J43" s="61">
        <f t="shared" si="0"/>
        <v>1</v>
      </c>
      <c r="K43" s="59" t="s">
        <v>33</v>
      </c>
      <c r="L43" s="59" t="s">
        <v>4</v>
      </c>
      <c r="M43" s="20"/>
      <c r="N43" s="19"/>
      <c r="O43" s="19"/>
      <c r="P43" s="21"/>
      <c r="Q43" s="19"/>
      <c r="R43" s="19"/>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2">
        <f t="shared" si="1"/>
        <v>5838</v>
      </c>
      <c r="BB43" s="23">
        <f t="shared" si="2"/>
        <v>5838</v>
      </c>
      <c r="BC43" s="24" t="str">
        <f t="shared" si="3"/>
        <v>INR  Five Thousand Eight Hundred &amp; Thirty Eight  Only</v>
      </c>
      <c r="IA43" s="12">
        <v>31</v>
      </c>
      <c r="IB43" s="12" t="s">
        <v>121</v>
      </c>
      <c r="IC43" s="12" t="s">
        <v>76</v>
      </c>
      <c r="ID43" s="12">
        <v>1</v>
      </c>
      <c r="IE43" s="13" t="s">
        <v>140</v>
      </c>
      <c r="IF43" s="13"/>
      <c r="IG43" s="13"/>
      <c r="IH43" s="13"/>
      <c r="II43" s="13"/>
    </row>
    <row r="44" spans="1:243" s="12" customFormat="1" ht="45">
      <c r="A44" s="53">
        <v>32</v>
      </c>
      <c r="B44" s="62" t="s">
        <v>122</v>
      </c>
      <c r="C44" s="55" t="s">
        <v>77</v>
      </c>
      <c r="D44" s="80"/>
      <c r="E44" s="81"/>
      <c r="F44" s="81"/>
      <c r="G44" s="81"/>
      <c r="H44" s="81"/>
      <c r="I44" s="81"/>
      <c r="J44" s="81"/>
      <c r="K44" s="81"/>
      <c r="L44" s="81"/>
      <c r="M44" s="81"/>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3"/>
      <c r="IA44" s="12">
        <v>32</v>
      </c>
      <c r="IB44" s="12" t="s">
        <v>122</v>
      </c>
      <c r="IC44" s="12" t="s">
        <v>77</v>
      </c>
      <c r="IE44" s="13"/>
      <c r="IF44" s="13"/>
      <c r="IG44" s="13"/>
      <c r="IH44" s="13"/>
      <c r="II44" s="13"/>
    </row>
    <row r="45" spans="1:243" s="12" customFormat="1" ht="30">
      <c r="A45" s="53">
        <v>33</v>
      </c>
      <c r="B45" s="62" t="s">
        <v>121</v>
      </c>
      <c r="C45" s="55" t="s">
        <v>78</v>
      </c>
      <c r="D45" s="56">
        <v>5.55</v>
      </c>
      <c r="E45" s="57" t="s">
        <v>140</v>
      </c>
      <c r="F45" s="58">
        <v>7267.29</v>
      </c>
      <c r="G45" s="59"/>
      <c r="H45" s="59"/>
      <c r="I45" s="60" t="s">
        <v>32</v>
      </c>
      <c r="J45" s="61">
        <f t="shared" si="0"/>
        <v>1</v>
      </c>
      <c r="K45" s="59" t="s">
        <v>33</v>
      </c>
      <c r="L45" s="59" t="s">
        <v>4</v>
      </c>
      <c r="M45" s="20"/>
      <c r="N45" s="19"/>
      <c r="O45" s="19"/>
      <c r="P45" s="21"/>
      <c r="Q45" s="19"/>
      <c r="R45" s="19"/>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2">
        <f t="shared" si="1"/>
        <v>40333</v>
      </c>
      <c r="BB45" s="23">
        <f t="shared" si="2"/>
        <v>40333</v>
      </c>
      <c r="BC45" s="24" t="str">
        <f t="shared" si="3"/>
        <v>INR  Forty Thousand Three Hundred &amp; Thirty Three  Only</v>
      </c>
      <c r="IA45" s="12">
        <v>33</v>
      </c>
      <c r="IB45" s="12" t="s">
        <v>121</v>
      </c>
      <c r="IC45" s="12" t="s">
        <v>78</v>
      </c>
      <c r="ID45" s="12">
        <v>5.55</v>
      </c>
      <c r="IE45" s="13" t="s">
        <v>140</v>
      </c>
      <c r="IF45" s="13"/>
      <c r="IG45" s="13"/>
      <c r="IH45" s="13"/>
      <c r="II45" s="13"/>
    </row>
    <row r="46" spans="1:243" s="12" customFormat="1" ht="45">
      <c r="A46" s="53">
        <v>34</v>
      </c>
      <c r="B46" s="62" t="s">
        <v>123</v>
      </c>
      <c r="C46" s="55" t="s">
        <v>79</v>
      </c>
      <c r="D46" s="80"/>
      <c r="E46" s="81"/>
      <c r="F46" s="81"/>
      <c r="G46" s="81"/>
      <c r="H46" s="81"/>
      <c r="I46" s="81"/>
      <c r="J46" s="81"/>
      <c r="K46" s="81"/>
      <c r="L46" s="81"/>
      <c r="M46" s="81"/>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3"/>
      <c r="IA46" s="12">
        <v>34</v>
      </c>
      <c r="IB46" s="12" t="s">
        <v>123</v>
      </c>
      <c r="IC46" s="12" t="s">
        <v>79</v>
      </c>
      <c r="IE46" s="13"/>
      <c r="IF46" s="13"/>
      <c r="IG46" s="13"/>
      <c r="IH46" s="13"/>
      <c r="II46" s="13"/>
    </row>
    <row r="47" spans="1:243" s="12" customFormat="1" ht="30">
      <c r="A47" s="53">
        <v>35</v>
      </c>
      <c r="B47" s="62" t="s">
        <v>124</v>
      </c>
      <c r="C47" s="55" t="s">
        <v>80</v>
      </c>
      <c r="D47" s="56">
        <v>1.55</v>
      </c>
      <c r="E47" s="57" t="s">
        <v>141</v>
      </c>
      <c r="F47" s="58">
        <v>892.63</v>
      </c>
      <c r="G47" s="59"/>
      <c r="H47" s="59"/>
      <c r="I47" s="60" t="s">
        <v>32</v>
      </c>
      <c r="J47" s="61">
        <f t="shared" si="0"/>
        <v>1</v>
      </c>
      <c r="K47" s="59" t="s">
        <v>33</v>
      </c>
      <c r="L47" s="59" t="s">
        <v>4</v>
      </c>
      <c r="M47" s="20"/>
      <c r="N47" s="19"/>
      <c r="O47" s="19"/>
      <c r="P47" s="21"/>
      <c r="Q47" s="19"/>
      <c r="R47" s="19"/>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2">
        <f t="shared" si="1"/>
        <v>1384</v>
      </c>
      <c r="BB47" s="23">
        <f t="shared" si="2"/>
        <v>1384</v>
      </c>
      <c r="BC47" s="24" t="str">
        <f t="shared" si="3"/>
        <v>INR  One Thousand Three Hundred &amp; Eighty Four  Only</v>
      </c>
      <c r="IA47" s="12">
        <v>35</v>
      </c>
      <c r="IB47" s="12" t="s">
        <v>124</v>
      </c>
      <c r="IC47" s="12" t="s">
        <v>80</v>
      </c>
      <c r="ID47" s="12">
        <v>1.55</v>
      </c>
      <c r="IE47" s="13" t="s">
        <v>141</v>
      </c>
      <c r="IF47" s="13"/>
      <c r="IG47" s="13"/>
      <c r="IH47" s="13"/>
      <c r="II47" s="13"/>
    </row>
    <row r="48" spans="1:243" s="12" customFormat="1" ht="60">
      <c r="A48" s="53">
        <v>36</v>
      </c>
      <c r="B48" s="62" t="s">
        <v>166</v>
      </c>
      <c r="C48" s="55" t="s">
        <v>81</v>
      </c>
      <c r="D48" s="56">
        <v>8.96</v>
      </c>
      <c r="E48" s="57" t="s">
        <v>142</v>
      </c>
      <c r="F48" s="58">
        <v>48.92</v>
      </c>
      <c r="G48" s="59"/>
      <c r="H48" s="59"/>
      <c r="I48" s="60" t="s">
        <v>32</v>
      </c>
      <c r="J48" s="61">
        <f t="shared" si="0"/>
        <v>1</v>
      </c>
      <c r="K48" s="59" t="s">
        <v>33</v>
      </c>
      <c r="L48" s="59" t="s">
        <v>4</v>
      </c>
      <c r="M48" s="20"/>
      <c r="N48" s="19"/>
      <c r="O48" s="19"/>
      <c r="P48" s="21"/>
      <c r="Q48" s="19"/>
      <c r="R48" s="19"/>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2">
        <f t="shared" si="1"/>
        <v>438</v>
      </c>
      <c r="BB48" s="23">
        <f t="shared" si="2"/>
        <v>438</v>
      </c>
      <c r="BC48" s="24" t="str">
        <f t="shared" si="3"/>
        <v>INR  Four Hundred &amp; Thirty Eight  Only</v>
      </c>
      <c r="IA48" s="12">
        <v>36</v>
      </c>
      <c r="IB48" s="12" t="s">
        <v>166</v>
      </c>
      <c r="IC48" s="12" t="s">
        <v>81</v>
      </c>
      <c r="ID48" s="12">
        <v>8.96</v>
      </c>
      <c r="IE48" s="13" t="s">
        <v>142</v>
      </c>
      <c r="IF48" s="13"/>
      <c r="IG48" s="13"/>
      <c r="IH48" s="13"/>
      <c r="II48" s="13"/>
    </row>
    <row r="49" spans="1:243" s="12" customFormat="1" ht="15.75">
      <c r="A49" s="53">
        <v>37</v>
      </c>
      <c r="B49" s="62" t="s">
        <v>167</v>
      </c>
      <c r="C49" s="55" t="s">
        <v>82</v>
      </c>
      <c r="D49" s="80"/>
      <c r="E49" s="81"/>
      <c r="F49" s="81"/>
      <c r="G49" s="81"/>
      <c r="H49" s="81"/>
      <c r="I49" s="81"/>
      <c r="J49" s="81"/>
      <c r="K49" s="81"/>
      <c r="L49" s="81"/>
      <c r="M49" s="81"/>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3"/>
      <c r="IA49" s="12">
        <v>37</v>
      </c>
      <c r="IB49" s="12" t="s">
        <v>167</v>
      </c>
      <c r="IC49" s="12" t="s">
        <v>82</v>
      </c>
      <c r="IE49" s="13"/>
      <c r="IF49" s="13"/>
      <c r="IG49" s="13"/>
      <c r="IH49" s="13"/>
      <c r="II49" s="13"/>
    </row>
    <row r="50" spans="1:243" s="12" customFormat="1" ht="135">
      <c r="A50" s="53">
        <v>38</v>
      </c>
      <c r="B50" s="62" t="s">
        <v>168</v>
      </c>
      <c r="C50" s="55" t="s">
        <v>83</v>
      </c>
      <c r="D50" s="80"/>
      <c r="E50" s="81"/>
      <c r="F50" s="81"/>
      <c r="G50" s="81"/>
      <c r="H50" s="81"/>
      <c r="I50" s="81"/>
      <c r="J50" s="81"/>
      <c r="K50" s="81"/>
      <c r="L50" s="81"/>
      <c r="M50" s="81"/>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3"/>
      <c r="IA50" s="12">
        <v>38</v>
      </c>
      <c r="IB50" s="12" t="s">
        <v>168</v>
      </c>
      <c r="IC50" s="12" t="s">
        <v>83</v>
      </c>
      <c r="IE50" s="13"/>
      <c r="IF50" s="13"/>
      <c r="IG50" s="13"/>
      <c r="IH50" s="13"/>
      <c r="II50" s="13"/>
    </row>
    <row r="51" spans="1:243" s="12" customFormat="1" ht="15.75">
      <c r="A51" s="53">
        <v>39</v>
      </c>
      <c r="B51" s="62" t="s">
        <v>170</v>
      </c>
      <c r="C51" s="55" t="s">
        <v>84</v>
      </c>
      <c r="D51" s="80"/>
      <c r="E51" s="81"/>
      <c r="F51" s="81"/>
      <c r="G51" s="81"/>
      <c r="H51" s="81"/>
      <c r="I51" s="81"/>
      <c r="J51" s="81"/>
      <c r="K51" s="81"/>
      <c r="L51" s="81"/>
      <c r="M51" s="81"/>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3"/>
      <c r="IA51" s="12">
        <v>39</v>
      </c>
      <c r="IB51" s="12" t="s">
        <v>170</v>
      </c>
      <c r="IC51" s="12" t="s">
        <v>84</v>
      </c>
      <c r="IE51" s="13"/>
      <c r="IF51" s="13"/>
      <c r="IG51" s="13"/>
      <c r="IH51" s="13"/>
      <c r="II51" s="13"/>
    </row>
    <row r="52" spans="1:243" s="12" customFormat="1" ht="15.75">
      <c r="A52" s="53">
        <v>40</v>
      </c>
      <c r="B52" s="62" t="s">
        <v>169</v>
      </c>
      <c r="C52" s="55" t="s">
        <v>85</v>
      </c>
      <c r="D52" s="56">
        <v>12.9</v>
      </c>
      <c r="E52" s="57" t="s">
        <v>141</v>
      </c>
      <c r="F52" s="58">
        <v>3880.18</v>
      </c>
      <c r="G52" s="59"/>
      <c r="H52" s="59"/>
      <c r="I52" s="60" t="s">
        <v>32</v>
      </c>
      <c r="J52" s="61">
        <f t="shared" si="0"/>
        <v>1</v>
      </c>
      <c r="K52" s="59" t="s">
        <v>33</v>
      </c>
      <c r="L52" s="59" t="s">
        <v>4</v>
      </c>
      <c r="M52" s="20"/>
      <c r="N52" s="19"/>
      <c r="O52" s="19"/>
      <c r="P52" s="21"/>
      <c r="Q52" s="19"/>
      <c r="R52" s="19"/>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2">
        <f t="shared" si="1"/>
        <v>50054</v>
      </c>
      <c r="BB52" s="23">
        <f t="shared" si="2"/>
        <v>50054</v>
      </c>
      <c r="BC52" s="24" t="str">
        <f t="shared" si="3"/>
        <v>INR  Fifty Thousand  &amp;Fifty Four  Only</v>
      </c>
      <c r="IA52" s="12">
        <v>40</v>
      </c>
      <c r="IB52" s="12" t="s">
        <v>169</v>
      </c>
      <c r="IC52" s="12" t="s">
        <v>85</v>
      </c>
      <c r="ID52" s="12">
        <v>12.9</v>
      </c>
      <c r="IE52" s="13" t="s">
        <v>141</v>
      </c>
      <c r="IF52" s="13"/>
      <c r="IG52" s="13"/>
      <c r="IH52" s="13"/>
      <c r="II52" s="13"/>
    </row>
    <row r="53" spans="1:243" s="12" customFormat="1" ht="135">
      <c r="A53" s="53">
        <v>41</v>
      </c>
      <c r="B53" s="62" t="s">
        <v>171</v>
      </c>
      <c r="C53" s="55" t="s">
        <v>86</v>
      </c>
      <c r="D53" s="56">
        <v>140.7</v>
      </c>
      <c r="E53" s="57" t="s">
        <v>141</v>
      </c>
      <c r="F53" s="58">
        <v>932.44</v>
      </c>
      <c r="G53" s="59"/>
      <c r="H53" s="59"/>
      <c r="I53" s="60" t="s">
        <v>32</v>
      </c>
      <c r="J53" s="61">
        <f t="shared" si="0"/>
        <v>1</v>
      </c>
      <c r="K53" s="59" t="s">
        <v>33</v>
      </c>
      <c r="L53" s="59" t="s">
        <v>4</v>
      </c>
      <c r="M53" s="20"/>
      <c r="N53" s="19"/>
      <c r="O53" s="19"/>
      <c r="P53" s="21"/>
      <c r="Q53" s="19"/>
      <c r="R53" s="19"/>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2">
        <f t="shared" si="1"/>
        <v>131194</v>
      </c>
      <c r="BB53" s="23">
        <f t="shared" si="2"/>
        <v>131194</v>
      </c>
      <c r="BC53" s="24" t="str">
        <f t="shared" si="3"/>
        <v>INR  One Lakh Thirty One Thousand One Hundred &amp; Ninety Four  Only</v>
      </c>
      <c r="IA53" s="12">
        <v>41</v>
      </c>
      <c r="IB53" s="12" t="s">
        <v>171</v>
      </c>
      <c r="IC53" s="12" t="s">
        <v>86</v>
      </c>
      <c r="ID53" s="12">
        <v>140.7</v>
      </c>
      <c r="IE53" s="13" t="s">
        <v>141</v>
      </c>
      <c r="IF53" s="13"/>
      <c r="IG53" s="13"/>
      <c r="IH53" s="13"/>
      <c r="II53" s="13"/>
    </row>
    <row r="54" spans="1:243" s="12" customFormat="1" ht="15.75">
      <c r="A54" s="53">
        <v>42</v>
      </c>
      <c r="B54" s="62" t="s">
        <v>172</v>
      </c>
      <c r="C54" s="55" t="s">
        <v>87</v>
      </c>
      <c r="D54" s="80"/>
      <c r="E54" s="81"/>
      <c r="F54" s="81"/>
      <c r="G54" s="81"/>
      <c r="H54" s="81"/>
      <c r="I54" s="81"/>
      <c r="J54" s="81"/>
      <c r="K54" s="81"/>
      <c r="L54" s="81"/>
      <c r="M54" s="81"/>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3"/>
      <c r="IA54" s="12">
        <v>42</v>
      </c>
      <c r="IB54" s="12" t="s">
        <v>172</v>
      </c>
      <c r="IC54" s="12" t="s">
        <v>87</v>
      </c>
      <c r="IE54" s="13"/>
      <c r="IF54" s="13"/>
      <c r="IG54" s="13"/>
      <c r="IH54" s="13"/>
      <c r="II54" s="13"/>
    </row>
    <row r="55" spans="1:243" s="12" customFormat="1" ht="60">
      <c r="A55" s="53">
        <v>43</v>
      </c>
      <c r="B55" s="62" t="s">
        <v>173</v>
      </c>
      <c r="C55" s="55" t="s">
        <v>88</v>
      </c>
      <c r="D55" s="80"/>
      <c r="E55" s="81"/>
      <c r="F55" s="81"/>
      <c r="G55" s="81"/>
      <c r="H55" s="81"/>
      <c r="I55" s="81"/>
      <c r="J55" s="81"/>
      <c r="K55" s="81"/>
      <c r="L55" s="81"/>
      <c r="M55" s="81"/>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3"/>
      <c r="IA55" s="12">
        <v>43</v>
      </c>
      <c r="IB55" s="12" t="s">
        <v>173</v>
      </c>
      <c r="IC55" s="12" t="s">
        <v>88</v>
      </c>
      <c r="IE55" s="13"/>
      <c r="IF55" s="13"/>
      <c r="IG55" s="13"/>
      <c r="IH55" s="13"/>
      <c r="II55" s="13"/>
    </row>
    <row r="56" spans="1:243" s="12" customFormat="1" ht="15.75">
      <c r="A56" s="53">
        <v>44</v>
      </c>
      <c r="B56" s="62" t="s">
        <v>174</v>
      </c>
      <c r="C56" s="55" t="s">
        <v>89</v>
      </c>
      <c r="D56" s="80"/>
      <c r="E56" s="81"/>
      <c r="F56" s="81"/>
      <c r="G56" s="81"/>
      <c r="H56" s="81"/>
      <c r="I56" s="81"/>
      <c r="J56" s="81"/>
      <c r="K56" s="81"/>
      <c r="L56" s="81"/>
      <c r="M56" s="81"/>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3"/>
      <c r="IA56" s="12">
        <v>44</v>
      </c>
      <c r="IB56" s="12" t="s">
        <v>174</v>
      </c>
      <c r="IC56" s="12" t="s">
        <v>89</v>
      </c>
      <c r="IE56" s="13"/>
      <c r="IF56" s="13"/>
      <c r="IG56" s="13"/>
      <c r="IH56" s="13"/>
      <c r="II56" s="13"/>
    </row>
    <row r="57" spans="1:243" s="12" customFormat="1" ht="30">
      <c r="A57" s="53">
        <v>45</v>
      </c>
      <c r="B57" s="62" t="s">
        <v>175</v>
      </c>
      <c r="C57" s="55" t="s">
        <v>90</v>
      </c>
      <c r="D57" s="56">
        <v>12</v>
      </c>
      <c r="E57" s="57" t="s">
        <v>141</v>
      </c>
      <c r="F57" s="58">
        <v>3909.16</v>
      </c>
      <c r="G57" s="59"/>
      <c r="H57" s="59"/>
      <c r="I57" s="60" t="s">
        <v>32</v>
      </c>
      <c r="J57" s="61">
        <f t="shared" si="0"/>
        <v>1</v>
      </c>
      <c r="K57" s="59" t="s">
        <v>33</v>
      </c>
      <c r="L57" s="59" t="s">
        <v>4</v>
      </c>
      <c r="M57" s="20"/>
      <c r="N57" s="19"/>
      <c r="O57" s="19"/>
      <c r="P57" s="21"/>
      <c r="Q57" s="19"/>
      <c r="R57" s="19"/>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2">
        <f t="shared" si="1"/>
        <v>46910</v>
      </c>
      <c r="BB57" s="23">
        <f t="shared" si="2"/>
        <v>46910</v>
      </c>
      <c r="BC57" s="24" t="str">
        <f t="shared" si="3"/>
        <v>INR  Forty Six Thousand Nine Hundred &amp; Ten  Only</v>
      </c>
      <c r="IA57" s="12">
        <v>45</v>
      </c>
      <c r="IB57" s="12" t="s">
        <v>175</v>
      </c>
      <c r="IC57" s="12" t="s">
        <v>90</v>
      </c>
      <c r="ID57" s="12">
        <v>12</v>
      </c>
      <c r="IE57" s="13" t="s">
        <v>141</v>
      </c>
      <c r="IF57" s="13"/>
      <c r="IG57" s="13"/>
      <c r="IH57" s="13"/>
      <c r="II57" s="13"/>
    </row>
    <row r="58" spans="1:243" s="12" customFormat="1" ht="30">
      <c r="A58" s="53">
        <v>46</v>
      </c>
      <c r="B58" s="62" t="s">
        <v>176</v>
      </c>
      <c r="C58" s="55" t="s">
        <v>91</v>
      </c>
      <c r="D58" s="80"/>
      <c r="E58" s="81"/>
      <c r="F58" s="81"/>
      <c r="G58" s="81"/>
      <c r="H58" s="81"/>
      <c r="I58" s="81"/>
      <c r="J58" s="81"/>
      <c r="K58" s="81"/>
      <c r="L58" s="81"/>
      <c r="M58" s="81"/>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3"/>
      <c r="IA58" s="12">
        <v>46</v>
      </c>
      <c r="IB58" s="12" t="s">
        <v>176</v>
      </c>
      <c r="IC58" s="12" t="s">
        <v>91</v>
      </c>
      <c r="IE58" s="13"/>
      <c r="IF58" s="13"/>
      <c r="IG58" s="13"/>
      <c r="IH58" s="13"/>
      <c r="II58" s="13"/>
    </row>
    <row r="59" spans="1:243" s="12" customFormat="1" ht="15.75">
      <c r="A59" s="53">
        <v>47</v>
      </c>
      <c r="B59" s="62" t="s">
        <v>177</v>
      </c>
      <c r="C59" s="55" t="s">
        <v>92</v>
      </c>
      <c r="D59" s="56">
        <v>11</v>
      </c>
      <c r="E59" s="57" t="s">
        <v>302</v>
      </c>
      <c r="F59" s="58">
        <v>145.46</v>
      </c>
      <c r="G59" s="59"/>
      <c r="H59" s="59"/>
      <c r="I59" s="60" t="s">
        <v>32</v>
      </c>
      <c r="J59" s="61">
        <f t="shared" si="0"/>
        <v>1</v>
      </c>
      <c r="K59" s="59" t="s">
        <v>33</v>
      </c>
      <c r="L59" s="59" t="s">
        <v>4</v>
      </c>
      <c r="M59" s="20"/>
      <c r="N59" s="19"/>
      <c r="O59" s="19"/>
      <c r="P59" s="21"/>
      <c r="Q59" s="19"/>
      <c r="R59" s="19"/>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2">
        <f t="shared" si="1"/>
        <v>1600</v>
      </c>
      <c r="BB59" s="23">
        <f t="shared" si="2"/>
        <v>1600</v>
      </c>
      <c r="BC59" s="24" t="str">
        <f t="shared" si="3"/>
        <v>INR  One Thousand Six Hundred    Only</v>
      </c>
      <c r="IA59" s="12">
        <v>47</v>
      </c>
      <c r="IB59" s="12" t="s">
        <v>177</v>
      </c>
      <c r="IC59" s="12" t="s">
        <v>92</v>
      </c>
      <c r="ID59" s="12">
        <v>11</v>
      </c>
      <c r="IE59" s="13" t="s">
        <v>302</v>
      </c>
      <c r="IF59" s="13"/>
      <c r="IG59" s="13"/>
      <c r="IH59" s="13"/>
      <c r="II59" s="13"/>
    </row>
    <row r="60" spans="1:243" s="12" customFormat="1" ht="45">
      <c r="A60" s="53">
        <v>48</v>
      </c>
      <c r="B60" s="62" t="s">
        <v>178</v>
      </c>
      <c r="C60" s="55" t="s">
        <v>93</v>
      </c>
      <c r="D60" s="80"/>
      <c r="E60" s="81"/>
      <c r="F60" s="81"/>
      <c r="G60" s="81"/>
      <c r="H60" s="81"/>
      <c r="I60" s="81"/>
      <c r="J60" s="81"/>
      <c r="K60" s="81"/>
      <c r="L60" s="81"/>
      <c r="M60" s="81"/>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3"/>
      <c r="IA60" s="12">
        <v>48</v>
      </c>
      <c r="IB60" s="12" t="s">
        <v>178</v>
      </c>
      <c r="IC60" s="12" t="s">
        <v>93</v>
      </c>
      <c r="IE60" s="13"/>
      <c r="IF60" s="13"/>
      <c r="IG60" s="13"/>
      <c r="IH60" s="13"/>
      <c r="II60" s="13"/>
    </row>
    <row r="61" spans="1:243" s="12" customFormat="1" ht="15.75">
      <c r="A61" s="53">
        <v>49</v>
      </c>
      <c r="B61" s="62" t="s">
        <v>179</v>
      </c>
      <c r="C61" s="55" t="s">
        <v>94</v>
      </c>
      <c r="D61" s="56">
        <v>3</v>
      </c>
      <c r="E61" s="57" t="s">
        <v>302</v>
      </c>
      <c r="F61" s="58">
        <v>53.52</v>
      </c>
      <c r="G61" s="59"/>
      <c r="H61" s="59"/>
      <c r="I61" s="60" t="s">
        <v>32</v>
      </c>
      <c r="J61" s="61">
        <f t="shared" si="0"/>
        <v>1</v>
      </c>
      <c r="K61" s="59" t="s">
        <v>33</v>
      </c>
      <c r="L61" s="59" t="s">
        <v>4</v>
      </c>
      <c r="M61" s="20"/>
      <c r="N61" s="19"/>
      <c r="O61" s="19"/>
      <c r="P61" s="21"/>
      <c r="Q61" s="19"/>
      <c r="R61" s="19"/>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2">
        <f t="shared" si="1"/>
        <v>161</v>
      </c>
      <c r="BB61" s="23">
        <f t="shared" si="2"/>
        <v>161</v>
      </c>
      <c r="BC61" s="24" t="str">
        <f t="shared" si="3"/>
        <v>INR  One Hundred &amp; Sixty One  Only</v>
      </c>
      <c r="IA61" s="12">
        <v>49</v>
      </c>
      <c r="IB61" s="12" t="s">
        <v>179</v>
      </c>
      <c r="IC61" s="12" t="s">
        <v>94</v>
      </c>
      <c r="ID61" s="12">
        <v>3</v>
      </c>
      <c r="IE61" s="13" t="s">
        <v>302</v>
      </c>
      <c r="IF61" s="13"/>
      <c r="IG61" s="13"/>
      <c r="IH61" s="13"/>
      <c r="II61" s="13"/>
    </row>
    <row r="62" spans="1:243" s="12" customFormat="1" ht="15.75">
      <c r="A62" s="53">
        <v>50</v>
      </c>
      <c r="B62" s="62" t="s">
        <v>180</v>
      </c>
      <c r="C62" s="55" t="s">
        <v>95</v>
      </c>
      <c r="D62" s="56">
        <v>4</v>
      </c>
      <c r="E62" s="57" t="s">
        <v>302</v>
      </c>
      <c r="F62" s="58">
        <v>46.51</v>
      </c>
      <c r="G62" s="59"/>
      <c r="H62" s="59"/>
      <c r="I62" s="60" t="s">
        <v>32</v>
      </c>
      <c r="J62" s="61">
        <f t="shared" si="0"/>
        <v>1</v>
      </c>
      <c r="K62" s="59" t="s">
        <v>33</v>
      </c>
      <c r="L62" s="59" t="s">
        <v>4</v>
      </c>
      <c r="M62" s="20"/>
      <c r="N62" s="19"/>
      <c r="O62" s="19"/>
      <c r="P62" s="21"/>
      <c r="Q62" s="19"/>
      <c r="R62" s="19"/>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2">
        <f t="shared" si="1"/>
        <v>186</v>
      </c>
      <c r="BB62" s="23">
        <f t="shared" si="2"/>
        <v>186</v>
      </c>
      <c r="BC62" s="24" t="str">
        <f t="shared" si="3"/>
        <v>INR  One Hundred &amp; Eighty Six  Only</v>
      </c>
      <c r="IA62" s="12">
        <v>50</v>
      </c>
      <c r="IB62" s="12" t="s">
        <v>180</v>
      </c>
      <c r="IC62" s="12" t="s">
        <v>95</v>
      </c>
      <c r="ID62" s="12">
        <v>4</v>
      </c>
      <c r="IE62" s="13" t="s">
        <v>302</v>
      </c>
      <c r="IF62" s="13"/>
      <c r="IG62" s="13"/>
      <c r="IH62" s="13"/>
      <c r="II62" s="13"/>
    </row>
    <row r="63" spans="1:243" s="12" customFormat="1" ht="30">
      <c r="A63" s="53">
        <v>51</v>
      </c>
      <c r="B63" s="62" t="s">
        <v>185</v>
      </c>
      <c r="C63" s="55" t="s">
        <v>96</v>
      </c>
      <c r="D63" s="56">
        <v>43</v>
      </c>
      <c r="E63" s="57" t="s">
        <v>302</v>
      </c>
      <c r="F63" s="58">
        <v>34.28</v>
      </c>
      <c r="G63" s="59"/>
      <c r="H63" s="59"/>
      <c r="I63" s="60" t="s">
        <v>32</v>
      </c>
      <c r="J63" s="61">
        <f t="shared" si="0"/>
        <v>1</v>
      </c>
      <c r="K63" s="59" t="s">
        <v>33</v>
      </c>
      <c r="L63" s="59" t="s">
        <v>4</v>
      </c>
      <c r="M63" s="20"/>
      <c r="N63" s="19"/>
      <c r="O63" s="19"/>
      <c r="P63" s="21"/>
      <c r="Q63" s="19"/>
      <c r="R63" s="19"/>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2">
        <f t="shared" si="1"/>
        <v>1474</v>
      </c>
      <c r="BB63" s="23">
        <f t="shared" si="2"/>
        <v>1474</v>
      </c>
      <c r="BC63" s="24" t="str">
        <f t="shared" si="3"/>
        <v>INR  One Thousand Four Hundred &amp; Seventy Four  Only</v>
      </c>
      <c r="IA63" s="12">
        <v>51</v>
      </c>
      <c r="IB63" s="12" t="s">
        <v>185</v>
      </c>
      <c r="IC63" s="12" t="s">
        <v>96</v>
      </c>
      <c r="ID63" s="12">
        <v>43</v>
      </c>
      <c r="IE63" s="13" t="s">
        <v>302</v>
      </c>
      <c r="IF63" s="13"/>
      <c r="IG63" s="13"/>
      <c r="IH63" s="13"/>
      <c r="II63" s="13"/>
    </row>
    <row r="64" spans="1:243" s="12" customFormat="1" ht="45">
      <c r="A64" s="53">
        <v>52</v>
      </c>
      <c r="B64" s="62" t="s">
        <v>181</v>
      </c>
      <c r="C64" s="55" t="s">
        <v>97</v>
      </c>
      <c r="D64" s="80"/>
      <c r="E64" s="81"/>
      <c r="F64" s="81"/>
      <c r="G64" s="81"/>
      <c r="H64" s="81"/>
      <c r="I64" s="81"/>
      <c r="J64" s="81"/>
      <c r="K64" s="81"/>
      <c r="L64" s="81"/>
      <c r="M64" s="81"/>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3"/>
      <c r="IA64" s="12">
        <v>52</v>
      </c>
      <c r="IB64" s="12" t="s">
        <v>181</v>
      </c>
      <c r="IC64" s="12" t="s">
        <v>97</v>
      </c>
      <c r="IE64" s="13"/>
      <c r="IF64" s="13"/>
      <c r="IG64" s="13"/>
      <c r="IH64" s="13"/>
      <c r="II64" s="13"/>
    </row>
    <row r="65" spans="1:243" s="12" customFormat="1" ht="15.75">
      <c r="A65" s="53">
        <v>53</v>
      </c>
      <c r="B65" s="62" t="s">
        <v>182</v>
      </c>
      <c r="C65" s="55" t="s">
        <v>98</v>
      </c>
      <c r="D65" s="56">
        <v>8</v>
      </c>
      <c r="E65" s="57" t="s">
        <v>302</v>
      </c>
      <c r="F65" s="58">
        <v>30.86</v>
      </c>
      <c r="G65" s="59"/>
      <c r="H65" s="59"/>
      <c r="I65" s="60" t="s">
        <v>32</v>
      </c>
      <c r="J65" s="61">
        <f t="shared" si="0"/>
        <v>1</v>
      </c>
      <c r="K65" s="59" t="s">
        <v>33</v>
      </c>
      <c r="L65" s="59" t="s">
        <v>4</v>
      </c>
      <c r="M65" s="20"/>
      <c r="N65" s="19"/>
      <c r="O65" s="19"/>
      <c r="P65" s="21"/>
      <c r="Q65" s="19"/>
      <c r="R65" s="19"/>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2">
        <f t="shared" si="1"/>
        <v>247</v>
      </c>
      <c r="BB65" s="23">
        <f t="shared" si="2"/>
        <v>247</v>
      </c>
      <c r="BC65" s="24" t="str">
        <f t="shared" si="3"/>
        <v>INR  Two Hundred &amp; Forty Seven  Only</v>
      </c>
      <c r="IA65" s="12">
        <v>53</v>
      </c>
      <c r="IB65" s="12" t="s">
        <v>182</v>
      </c>
      <c r="IC65" s="12" t="s">
        <v>98</v>
      </c>
      <c r="ID65" s="12">
        <v>8</v>
      </c>
      <c r="IE65" s="13" t="s">
        <v>302</v>
      </c>
      <c r="IF65" s="13"/>
      <c r="IG65" s="13"/>
      <c r="IH65" s="13"/>
      <c r="II65" s="13"/>
    </row>
    <row r="66" spans="1:243" s="12" customFormat="1" ht="15.75">
      <c r="A66" s="53">
        <v>54</v>
      </c>
      <c r="B66" s="62" t="s">
        <v>187</v>
      </c>
      <c r="C66" s="55" t="s">
        <v>99</v>
      </c>
      <c r="D66" s="56">
        <v>30</v>
      </c>
      <c r="E66" s="57" t="s">
        <v>302</v>
      </c>
      <c r="F66" s="58">
        <v>24.76</v>
      </c>
      <c r="G66" s="59"/>
      <c r="H66" s="59"/>
      <c r="I66" s="60" t="s">
        <v>32</v>
      </c>
      <c r="J66" s="61">
        <f t="shared" si="0"/>
        <v>1</v>
      </c>
      <c r="K66" s="59" t="s">
        <v>33</v>
      </c>
      <c r="L66" s="59" t="s">
        <v>4</v>
      </c>
      <c r="M66" s="20"/>
      <c r="N66" s="19"/>
      <c r="O66" s="19"/>
      <c r="P66" s="21"/>
      <c r="Q66" s="19"/>
      <c r="R66" s="19"/>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2">
        <f t="shared" si="1"/>
        <v>743</v>
      </c>
      <c r="BB66" s="23">
        <f t="shared" si="2"/>
        <v>743</v>
      </c>
      <c r="BC66" s="24" t="str">
        <f t="shared" si="3"/>
        <v>INR  Seven Hundred &amp; Forty Three  Only</v>
      </c>
      <c r="IA66" s="12">
        <v>54</v>
      </c>
      <c r="IB66" s="12" t="s">
        <v>187</v>
      </c>
      <c r="IC66" s="12" t="s">
        <v>99</v>
      </c>
      <c r="ID66" s="12">
        <v>30</v>
      </c>
      <c r="IE66" s="13" t="s">
        <v>302</v>
      </c>
      <c r="IF66" s="13"/>
      <c r="IG66" s="13"/>
      <c r="IH66" s="13"/>
      <c r="II66" s="13"/>
    </row>
    <row r="67" spans="1:243" s="12" customFormat="1" ht="60">
      <c r="A67" s="53">
        <v>55</v>
      </c>
      <c r="B67" s="62" t="s">
        <v>183</v>
      </c>
      <c r="C67" s="55" t="s">
        <v>100</v>
      </c>
      <c r="D67" s="80"/>
      <c r="E67" s="81"/>
      <c r="F67" s="81"/>
      <c r="G67" s="81"/>
      <c r="H67" s="81"/>
      <c r="I67" s="81"/>
      <c r="J67" s="81"/>
      <c r="K67" s="81"/>
      <c r="L67" s="81"/>
      <c r="M67" s="81"/>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3"/>
      <c r="IA67" s="12">
        <v>55</v>
      </c>
      <c r="IB67" s="12" t="s">
        <v>183</v>
      </c>
      <c r="IC67" s="12" t="s">
        <v>100</v>
      </c>
      <c r="IE67" s="13"/>
      <c r="IF67" s="13"/>
      <c r="IG67" s="13"/>
      <c r="IH67" s="13"/>
      <c r="II67" s="13"/>
    </row>
    <row r="68" spans="1:243" s="12" customFormat="1" ht="15.75">
      <c r="A68" s="53">
        <v>56</v>
      </c>
      <c r="B68" s="62" t="s">
        <v>177</v>
      </c>
      <c r="C68" s="55" t="s">
        <v>101</v>
      </c>
      <c r="D68" s="56">
        <v>5</v>
      </c>
      <c r="E68" s="57" t="s">
        <v>302</v>
      </c>
      <c r="F68" s="58">
        <v>205.96</v>
      </c>
      <c r="G68" s="59"/>
      <c r="H68" s="59"/>
      <c r="I68" s="60" t="s">
        <v>32</v>
      </c>
      <c r="J68" s="61">
        <f t="shared" si="0"/>
        <v>1</v>
      </c>
      <c r="K68" s="59" t="s">
        <v>33</v>
      </c>
      <c r="L68" s="59" t="s">
        <v>4</v>
      </c>
      <c r="M68" s="20"/>
      <c r="N68" s="19"/>
      <c r="O68" s="19"/>
      <c r="P68" s="21"/>
      <c r="Q68" s="19"/>
      <c r="R68" s="19"/>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2">
        <f t="shared" si="1"/>
        <v>1030</v>
      </c>
      <c r="BB68" s="23">
        <f t="shared" si="2"/>
        <v>1030</v>
      </c>
      <c r="BC68" s="24" t="str">
        <f t="shared" si="3"/>
        <v>INR  One Thousand  &amp;Thirty  Only</v>
      </c>
      <c r="IA68" s="12">
        <v>56</v>
      </c>
      <c r="IB68" s="12" t="s">
        <v>177</v>
      </c>
      <c r="IC68" s="12" t="s">
        <v>101</v>
      </c>
      <c r="ID68" s="12">
        <v>5</v>
      </c>
      <c r="IE68" s="13" t="s">
        <v>302</v>
      </c>
      <c r="IF68" s="13"/>
      <c r="IG68" s="13"/>
      <c r="IH68" s="13"/>
      <c r="II68" s="13"/>
    </row>
    <row r="69" spans="1:243" s="12" customFormat="1" ht="60">
      <c r="A69" s="53">
        <v>57</v>
      </c>
      <c r="B69" s="62" t="s">
        <v>184</v>
      </c>
      <c r="C69" s="55" t="s">
        <v>102</v>
      </c>
      <c r="D69" s="80"/>
      <c r="E69" s="81"/>
      <c r="F69" s="81"/>
      <c r="G69" s="81"/>
      <c r="H69" s="81"/>
      <c r="I69" s="81"/>
      <c r="J69" s="81"/>
      <c r="K69" s="81"/>
      <c r="L69" s="81"/>
      <c r="M69" s="81"/>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3"/>
      <c r="IA69" s="12">
        <v>57</v>
      </c>
      <c r="IB69" s="12" t="s">
        <v>184</v>
      </c>
      <c r="IC69" s="12" t="s">
        <v>102</v>
      </c>
      <c r="IE69" s="13"/>
      <c r="IF69" s="13"/>
      <c r="IG69" s="13"/>
      <c r="IH69" s="13"/>
      <c r="II69" s="13"/>
    </row>
    <row r="70" spans="1:243" s="12" customFormat="1" ht="15.75">
      <c r="A70" s="53">
        <v>58</v>
      </c>
      <c r="B70" s="62" t="s">
        <v>179</v>
      </c>
      <c r="C70" s="55" t="s">
        <v>103</v>
      </c>
      <c r="D70" s="56">
        <v>4</v>
      </c>
      <c r="E70" s="57" t="s">
        <v>302</v>
      </c>
      <c r="F70" s="58">
        <v>79.61</v>
      </c>
      <c r="G70" s="59"/>
      <c r="H70" s="59"/>
      <c r="I70" s="60" t="s">
        <v>32</v>
      </c>
      <c r="J70" s="61">
        <f t="shared" si="0"/>
        <v>1</v>
      </c>
      <c r="K70" s="59" t="s">
        <v>33</v>
      </c>
      <c r="L70" s="59" t="s">
        <v>4</v>
      </c>
      <c r="M70" s="20"/>
      <c r="N70" s="19"/>
      <c r="O70" s="19"/>
      <c r="P70" s="21"/>
      <c r="Q70" s="19"/>
      <c r="R70" s="19"/>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2">
        <f t="shared" si="1"/>
        <v>318</v>
      </c>
      <c r="BB70" s="23">
        <f t="shared" si="2"/>
        <v>318</v>
      </c>
      <c r="BC70" s="24" t="str">
        <f t="shared" si="3"/>
        <v>INR  Three Hundred &amp; Eighteen  Only</v>
      </c>
      <c r="IA70" s="12">
        <v>58</v>
      </c>
      <c r="IB70" s="12" t="s">
        <v>179</v>
      </c>
      <c r="IC70" s="12" t="s">
        <v>103</v>
      </c>
      <c r="ID70" s="12">
        <v>4</v>
      </c>
      <c r="IE70" s="13" t="s">
        <v>302</v>
      </c>
      <c r="IF70" s="13"/>
      <c r="IG70" s="13"/>
      <c r="IH70" s="13"/>
      <c r="II70" s="13"/>
    </row>
    <row r="71" spans="1:243" s="12" customFormat="1" ht="60">
      <c r="A71" s="53">
        <v>59</v>
      </c>
      <c r="B71" s="62" t="s">
        <v>186</v>
      </c>
      <c r="C71" s="55" t="s">
        <v>104</v>
      </c>
      <c r="D71" s="80"/>
      <c r="E71" s="81"/>
      <c r="F71" s="81"/>
      <c r="G71" s="81"/>
      <c r="H71" s="81"/>
      <c r="I71" s="81"/>
      <c r="J71" s="81"/>
      <c r="K71" s="81"/>
      <c r="L71" s="81"/>
      <c r="M71" s="81"/>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3"/>
      <c r="IA71" s="12">
        <v>59</v>
      </c>
      <c r="IB71" s="12" t="s">
        <v>186</v>
      </c>
      <c r="IC71" s="12" t="s">
        <v>104</v>
      </c>
      <c r="IE71" s="13"/>
      <c r="IF71" s="13"/>
      <c r="IG71" s="13"/>
      <c r="IH71" s="13"/>
      <c r="II71" s="13"/>
    </row>
    <row r="72" spans="1:243" s="12" customFormat="1" ht="15.75">
      <c r="A72" s="53">
        <v>60</v>
      </c>
      <c r="B72" s="62" t="s">
        <v>187</v>
      </c>
      <c r="C72" s="55" t="s">
        <v>105</v>
      </c>
      <c r="D72" s="56">
        <v>6</v>
      </c>
      <c r="E72" s="57" t="s">
        <v>302</v>
      </c>
      <c r="F72" s="58">
        <v>46.69</v>
      </c>
      <c r="G72" s="59"/>
      <c r="H72" s="59"/>
      <c r="I72" s="60" t="s">
        <v>32</v>
      </c>
      <c r="J72" s="61">
        <f t="shared" si="0"/>
        <v>1</v>
      </c>
      <c r="K72" s="59" t="s">
        <v>33</v>
      </c>
      <c r="L72" s="59" t="s">
        <v>4</v>
      </c>
      <c r="M72" s="20"/>
      <c r="N72" s="19"/>
      <c r="O72" s="19"/>
      <c r="P72" s="21"/>
      <c r="Q72" s="19"/>
      <c r="R72" s="19"/>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2">
        <f t="shared" si="1"/>
        <v>280</v>
      </c>
      <c r="BB72" s="23">
        <f t="shared" si="2"/>
        <v>280</v>
      </c>
      <c r="BC72" s="24" t="str">
        <f t="shared" si="3"/>
        <v>INR  Two Hundred &amp; Eighty  Only</v>
      </c>
      <c r="IA72" s="12">
        <v>60</v>
      </c>
      <c r="IB72" s="12" t="s">
        <v>187</v>
      </c>
      <c r="IC72" s="12" t="s">
        <v>105</v>
      </c>
      <c r="ID72" s="12">
        <v>6</v>
      </c>
      <c r="IE72" s="13" t="s">
        <v>302</v>
      </c>
      <c r="IF72" s="13"/>
      <c r="IG72" s="13"/>
      <c r="IH72" s="13"/>
      <c r="II72" s="13"/>
    </row>
    <row r="73" spans="1:243" s="12" customFormat="1" ht="60">
      <c r="A73" s="53">
        <v>61</v>
      </c>
      <c r="B73" s="62" t="s">
        <v>188</v>
      </c>
      <c r="C73" s="55" t="s">
        <v>106</v>
      </c>
      <c r="D73" s="80"/>
      <c r="E73" s="81"/>
      <c r="F73" s="81"/>
      <c r="G73" s="81"/>
      <c r="H73" s="81"/>
      <c r="I73" s="81"/>
      <c r="J73" s="81"/>
      <c r="K73" s="81"/>
      <c r="L73" s="81"/>
      <c r="M73" s="81"/>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3"/>
      <c r="IA73" s="12">
        <v>61</v>
      </c>
      <c r="IB73" s="12" t="s">
        <v>188</v>
      </c>
      <c r="IC73" s="12" t="s">
        <v>106</v>
      </c>
      <c r="IE73" s="13"/>
      <c r="IF73" s="13"/>
      <c r="IG73" s="13"/>
      <c r="IH73" s="13"/>
      <c r="II73" s="13"/>
    </row>
    <row r="74" spans="1:243" s="12" customFormat="1" ht="30">
      <c r="A74" s="53">
        <v>62</v>
      </c>
      <c r="B74" s="62" t="s">
        <v>189</v>
      </c>
      <c r="C74" s="55" t="s">
        <v>107</v>
      </c>
      <c r="D74" s="56">
        <v>45</v>
      </c>
      <c r="E74" s="57" t="s">
        <v>302</v>
      </c>
      <c r="F74" s="58">
        <v>54.58</v>
      </c>
      <c r="G74" s="59"/>
      <c r="H74" s="59"/>
      <c r="I74" s="60" t="s">
        <v>32</v>
      </c>
      <c r="J74" s="61">
        <f t="shared" si="0"/>
        <v>1</v>
      </c>
      <c r="K74" s="59" t="s">
        <v>33</v>
      </c>
      <c r="L74" s="59" t="s">
        <v>4</v>
      </c>
      <c r="M74" s="20"/>
      <c r="N74" s="19"/>
      <c r="O74" s="19"/>
      <c r="P74" s="21"/>
      <c r="Q74" s="19"/>
      <c r="R74" s="19"/>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2">
        <f t="shared" si="1"/>
        <v>2456</v>
      </c>
      <c r="BB74" s="23">
        <f t="shared" si="2"/>
        <v>2456</v>
      </c>
      <c r="BC74" s="24" t="str">
        <f t="shared" si="3"/>
        <v>INR  Two Thousand Four Hundred &amp; Fifty Six  Only</v>
      </c>
      <c r="IA74" s="12">
        <v>62</v>
      </c>
      <c r="IB74" s="12" t="s">
        <v>189</v>
      </c>
      <c r="IC74" s="12" t="s">
        <v>107</v>
      </c>
      <c r="ID74" s="12">
        <v>45</v>
      </c>
      <c r="IE74" s="13" t="s">
        <v>302</v>
      </c>
      <c r="IF74" s="13"/>
      <c r="IG74" s="13"/>
      <c r="IH74" s="13"/>
      <c r="II74" s="13"/>
    </row>
    <row r="75" spans="1:243" s="12" customFormat="1" ht="75">
      <c r="A75" s="53">
        <v>63</v>
      </c>
      <c r="B75" s="62" t="s">
        <v>190</v>
      </c>
      <c r="C75" s="55" t="s">
        <v>108</v>
      </c>
      <c r="D75" s="80"/>
      <c r="E75" s="81"/>
      <c r="F75" s="81"/>
      <c r="G75" s="81"/>
      <c r="H75" s="81"/>
      <c r="I75" s="81"/>
      <c r="J75" s="81"/>
      <c r="K75" s="81"/>
      <c r="L75" s="81"/>
      <c r="M75" s="81"/>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3"/>
      <c r="IA75" s="12">
        <v>63</v>
      </c>
      <c r="IB75" s="12" t="s">
        <v>190</v>
      </c>
      <c r="IC75" s="12" t="s">
        <v>108</v>
      </c>
      <c r="IE75" s="13"/>
      <c r="IF75" s="13"/>
      <c r="IG75" s="13"/>
      <c r="IH75" s="13"/>
      <c r="II75" s="13"/>
    </row>
    <row r="76" spans="1:243" s="12" customFormat="1" ht="15.75">
      <c r="A76" s="53">
        <v>64</v>
      </c>
      <c r="B76" s="62" t="s">
        <v>191</v>
      </c>
      <c r="C76" s="55" t="s">
        <v>109</v>
      </c>
      <c r="D76" s="80"/>
      <c r="E76" s="81"/>
      <c r="F76" s="81"/>
      <c r="G76" s="81"/>
      <c r="H76" s="81"/>
      <c r="I76" s="81"/>
      <c r="J76" s="81"/>
      <c r="K76" s="81"/>
      <c r="L76" s="81"/>
      <c r="M76" s="81"/>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3"/>
      <c r="IA76" s="12">
        <v>64</v>
      </c>
      <c r="IB76" s="12" t="s">
        <v>191</v>
      </c>
      <c r="IC76" s="12" t="s">
        <v>109</v>
      </c>
      <c r="IE76" s="13"/>
      <c r="IF76" s="13"/>
      <c r="IG76" s="13"/>
      <c r="IH76" s="13"/>
      <c r="II76" s="13"/>
    </row>
    <row r="77" spans="1:243" s="12" customFormat="1" ht="30">
      <c r="A77" s="53">
        <v>65</v>
      </c>
      <c r="B77" s="62" t="s">
        <v>192</v>
      </c>
      <c r="C77" s="55" t="s">
        <v>110</v>
      </c>
      <c r="D77" s="80"/>
      <c r="E77" s="81"/>
      <c r="F77" s="81"/>
      <c r="G77" s="81"/>
      <c r="H77" s="81"/>
      <c r="I77" s="81"/>
      <c r="J77" s="81"/>
      <c r="K77" s="81"/>
      <c r="L77" s="81"/>
      <c r="M77" s="81"/>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3"/>
      <c r="IA77" s="12">
        <v>65</v>
      </c>
      <c r="IB77" s="12" t="s">
        <v>192</v>
      </c>
      <c r="IC77" s="12" t="s">
        <v>110</v>
      </c>
      <c r="IE77" s="13"/>
      <c r="IF77" s="13"/>
      <c r="IG77" s="13"/>
      <c r="IH77" s="13"/>
      <c r="II77" s="13"/>
    </row>
    <row r="78" spans="1:243" s="12" customFormat="1" ht="30">
      <c r="A78" s="53">
        <v>66</v>
      </c>
      <c r="B78" s="62" t="s">
        <v>174</v>
      </c>
      <c r="C78" s="55" t="s">
        <v>111</v>
      </c>
      <c r="D78" s="56">
        <v>4</v>
      </c>
      <c r="E78" s="57" t="s">
        <v>141</v>
      </c>
      <c r="F78" s="58">
        <v>3932.17</v>
      </c>
      <c r="G78" s="59"/>
      <c r="H78" s="59"/>
      <c r="I78" s="60" t="s">
        <v>32</v>
      </c>
      <c r="J78" s="61">
        <f t="shared" si="0"/>
        <v>1</v>
      </c>
      <c r="K78" s="59" t="s">
        <v>33</v>
      </c>
      <c r="L78" s="59" t="s">
        <v>4</v>
      </c>
      <c r="M78" s="20"/>
      <c r="N78" s="19"/>
      <c r="O78" s="19"/>
      <c r="P78" s="21"/>
      <c r="Q78" s="19"/>
      <c r="R78" s="19"/>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2">
        <f t="shared" si="1"/>
        <v>15729</v>
      </c>
      <c r="BB78" s="23">
        <f t="shared" si="2"/>
        <v>15729</v>
      </c>
      <c r="BC78" s="24" t="str">
        <f t="shared" si="3"/>
        <v>INR  Fifteen Thousand Seven Hundred &amp; Twenty Nine  Only</v>
      </c>
      <c r="IA78" s="12">
        <v>66</v>
      </c>
      <c r="IB78" s="12" t="s">
        <v>174</v>
      </c>
      <c r="IC78" s="12" t="s">
        <v>111</v>
      </c>
      <c r="ID78" s="12">
        <v>4</v>
      </c>
      <c r="IE78" s="13" t="s">
        <v>141</v>
      </c>
      <c r="IF78" s="13"/>
      <c r="IG78" s="13"/>
      <c r="IH78" s="13"/>
      <c r="II78" s="13"/>
    </row>
    <row r="79" spans="1:243" s="12" customFormat="1" ht="60">
      <c r="A79" s="53">
        <v>67</v>
      </c>
      <c r="B79" s="62" t="s">
        <v>193</v>
      </c>
      <c r="C79" s="55" t="s">
        <v>112</v>
      </c>
      <c r="D79" s="80"/>
      <c r="E79" s="81"/>
      <c r="F79" s="81"/>
      <c r="G79" s="81"/>
      <c r="H79" s="81"/>
      <c r="I79" s="81"/>
      <c r="J79" s="81"/>
      <c r="K79" s="81"/>
      <c r="L79" s="81"/>
      <c r="M79" s="81"/>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3"/>
      <c r="IA79" s="12">
        <v>67</v>
      </c>
      <c r="IB79" s="12" t="s">
        <v>193</v>
      </c>
      <c r="IC79" s="12" t="s">
        <v>112</v>
      </c>
      <c r="IE79" s="13"/>
      <c r="IF79" s="13"/>
      <c r="IG79" s="13"/>
      <c r="IH79" s="13"/>
      <c r="II79" s="13"/>
    </row>
    <row r="80" spans="1:243" s="12" customFormat="1" ht="30">
      <c r="A80" s="53">
        <v>68</v>
      </c>
      <c r="B80" s="62" t="s">
        <v>194</v>
      </c>
      <c r="C80" s="55" t="s">
        <v>113</v>
      </c>
      <c r="D80" s="56">
        <v>60.5</v>
      </c>
      <c r="E80" s="57" t="s">
        <v>141</v>
      </c>
      <c r="F80" s="58">
        <v>1231.25</v>
      </c>
      <c r="G80" s="59"/>
      <c r="H80" s="59"/>
      <c r="I80" s="60" t="s">
        <v>32</v>
      </c>
      <c r="J80" s="61">
        <f aca="true" t="shared" si="4" ref="J80:J142">IF(I80="Less(-)",-1,1)</f>
        <v>1</v>
      </c>
      <c r="K80" s="59" t="s">
        <v>33</v>
      </c>
      <c r="L80" s="59" t="s">
        <v>4</v>
      </c>
      <c r="M80" s="20"/>
      <c r="N80" s="19"/>
      <c r="O80" s="19"/>
      <c r="P80" s="21"/>
      <c r="Q80" s="19"/>
      <c r="R80" s="19"/>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2">
        <f aca="true" t="shared" si="5" ref="BA80:BA142">ROUND(total_amount_ba($B$2,$D$2,D80,F80,J80,K80,M80),0)</f>
        <v>74491</v>
      </c>
      <c r="BB80" s="23">
        <f aca="true" t="shared" si="6" ref="BB80:BB142">BA80+SUM(N80:AZ80)</f>
        <v>74491</v>
      </c>
      <c r="BC80" s="24" t="str">
        <f aca="true" t="shared" si="7" ref="BC80:BC142">SpellNumber(L80,BB80)</f>
        <v>INR  Seventy Four Thousand Four Hundred &amp; Ninety One  Only</v>
      </c>
      <c r="IA80" s="12">
        <v>68</v>
      </c>
      <c r="IB80" s="12" t="s">
        <v>194</v>
      </c>
      <c r="IC80" s="12" t="s">
        <v>113</v>
      </c>
      <c r="ID80" s="12">
        <v>60.5</v>
      </c>
      <c r="IE80" s="13" t="s">
        <v>141</v>
      </c>
      <c r="IF80" s="13"/>
      <c r="IG80" s="13"/>
      <c r="IH80" s="13"/>
      <c r="II80" s="13"/>
    </row>
    <row r="81" spans="1:243" s="12" customFormat="1" ht="15.75">
      <c r="A81" s="53">
        <v>69</v>
      </c>
      <c r="B81" s="62" t="s">
        <v>125</v>
      </c>
      <c r="C81" s="55" t="s">
        <v>307</v>
      </c>
      <c r="D81" s="80"/>
      <c r="E81" s="81"/>
      <c r="F81" s="81"/>
      <c r="G81" s="81"/>
      <c r="H81" s="81"/>
      <c r="I81" s="81"/>
      <c r="J81" s="81"/>
      <c r="K81" s="81"/>
      <c r="L81" s="81"/>
      <c r="M81" s="81"/>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3"/>
      <c r="IA81" s="12">
        <v>69</v>
      </c>
      <c r="IB81" s="12" t="s">
        <v>125</v>
      </c>
      <c r="IC81" s="12" t="s">
        <v>307</v>
      </c>
      <c r="IE81" s="13"/>
      <c r="IF81" s="13"/>
      <c r="IG81" s="13"/>
      <c r="IH81" s="13"/>
      <c r="II81" s="13"/>
    </row>
    <row r="82" spans="1:243" s="12" customFormat="1" ht="60">
      <c r="A82" s="53">
        <v>70</v>
      </c>
      <c r="B82" s="62" t="s">
        <v>154</v>
      </c>
      <c r="C82" s="55" t="s">
        <v>308</v>
      </c>
      <c r="D82" s="56">
        <v>25.1</v>
      </c>
      <c r="E82" s="57" t="s">
        <v>143</v>
      </c>
      <c r="F82" s="58">
        <v>68.56</v>
      </c>
      <c r="G82" s="59"/>
      <c r="H82" s="59"/>
      <c r="I82" s="60" t="s">
        <v>32</v>
      </c>
      <c r="J82" s="61">
        <f t="shared" si="4"/>
        <v>1</v>
      </c>
      <c r="K82" s="59" t="s">
        <v>33</v>
      </c>
      <c r="L82" s="59" t="s">
        <v>4</v>
      </c>
      <c r="M82" s="20"/>
      <c r="N82" s="19"/>
      <c r="O82" s="19"/>
      <c r="P82" s="21"/>
      <c r="Q82" s="19"/>
      <c r="R82" s="19"/>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2">
        <f t="shared" si="5"/>
        <v>1721</v>
      </c>
      <c r="BB82" s="23">
        <f t="shared" si="6"/>
        <v>1721</v>
      </c>
      <c r="BC82" s="24" t="str">
        <f t="shared" si="7"/>
        <v>INR  One Thousand Seven Hundred &amp; Twenty One  Only</v>
      </c>
      <c r="IA82" s="12">
        <v>70</v>
      </c>
      <c r="IB82" s="12" t="s">
        <v>154</v>
      </c>
      <c r="IC82" s="12" t="s">
        <v>308</v>
      </c>
      <c r="ID82" s="12">
        <v>25.1</v>
      </c>
      <c r="IE82" s="13" t="s">
        <v>143</v>
      </c>
      <c r="IF82" s="13"/>
      <c r="IG82" s="13"/>
      <c r="IH82" s="13"/>
      <c r="II82" s="13"/>
    </row>
    <row r="83" spans="1:243" s="12" customFormat="1" ht="60">
      <c r="A83" s="53">
        <v>71</v>
      </c>
      <c r="B83" s="62" t="s">
        <v>126</v>
      </c>
      <c r="C83" s="55" t="s">
        <v>309</v>
      </c>
      <c r="D83" s="80"/>
      <c r="E83" s="81"/>
      <c r="F83" s="81"/>
      <c r="G83" s="81"/>
      <c r="H83" s="81"/>
      <c r="I83" s="81"/>
      <c r="J83" s="81"/>
      <c r="K83" s="81"/>
      <c r="L83" s="81"/>
      <c r="M83" s="81"/>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3"/>
      <c r="IA83" s="12">
        <v>71</v>
      </c>
      <c r="IB83" s="12" t="s">
        <v>126</v>
      </c>
      <c r="IC83" s="12" t="s">
        <v>309</v>
      </c>
      <c r="IE83" s="13"/>
      <c r="IF83" s="13"/>
      <c r="IG83" s="13"/>
      <c r="IH83" s="13"/>
      <c r="II83" s="13"/>
    </row>
    <row r="84" spans="1:243" s="12" customFormat="1" ht="30">
      <c r="A84" s="53">
        <v>72</v>
      </c>
      <c r="B84" s="62" t="s">
        <v>127</v>
      </c>
      <c r="C84" s="55" t="s">
        <v>310</v>
      </c>
      <c r="D84" s="56">
        <v>3</v>
      </c>
      <c r="E84" s="57" t="s">
        <v>141</v>
      </c>
      <c r="F84" s="58">
        <v>4192.15</v>
      </c>
      <c r="G84" s="59"/>
      <c r="H84" s="59"/>
      <c r="I84" s="60" t="s">
        <v>32</v>
      </c>
      <c r="J84" s="61">
        <f t="shared" si="4"/>
        <v>1</v>
      </c>
      <c r="K84" s="59" t="s">
        <v>33</v>
      </c>
      <c r="L84" s="59" t="s">
        <v>4</v>
      </c>
      <c r="M84" s="20"/>
      <c r="N84" s="19"/>
      <c r="O84" s="19"/>
      <c r="P84" s="21"/>
      <c r="Q84" s="19"/>
      <c r="R84" s="19"/>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2">
        <f t="shared" si="5"/>
        <v>12576</v>
      </c>
      <c r="BB84" s="23">
        <f t="shared" si="6"/>
        <v>12576</v>
      </c>
      <c r="BC84" s="24" t="str">
        <f t="shared" si="7"/>
        <v>INR  Twelve Thousand Five Hundred &amp; Seventy Six  Only</v>
      </c>
      <c r="IA84" s="12">
        <v>72</v>
      </c>
      <c r="IB84" s="12" t="s">
        <v>127</v>
      </c>
      <c r="IC84" s="12" t="s">
        <v>310</v>
      </c>
      <c r="ID84" s="12">
        <v>3</v>
      </c>
      <c r="IE84" s="13" t="s">
        <v>141</v>
      </c>
      <c r="IF84" s="13"/>
      <c r="IG84" s="13"/>
      <c r="IH84" s="13"/>
      <c r="II84" s="13"/>
    </row>
    <row r="85" spans="1:243" s="12" customFormat="1" ht="60">
      <c r="A85" s="53">
        <v>73</v>
      </c>
      <c r="B85" s="62" t="s">
        <v>128</v>
      </c>
      <c r="C85" s="55" t="s">
        <v>311</v>
      </c>
      <c r="D85" s="80"/>
      <c r="E85" s="81"/>
      <c r="F85" s="81"/>
      <c r="G85" s="81"/>
      <c r="H85" s="81"/>
      <c r="I85" s="81"/>
      <c r="J85" s="81"/>
      <c r="K85" s="81"/>
      <c r="L85" s="81"/>
      <c r="M85" s="81"/>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3"/>
      <c r="IA85" s="12">
        <v>73</v>
      </c>
      <c r="IB85" s="12" t="s">
        <v>128</v>
      </c>
      <c r="IC85" s="12" t="s">
        <v>311</v>
      </c>
      <c r="IE85" s="13"/>
      <c r="IF85" s="13"/>
      <c r="IG85" s="13"/>
      <c r="IH85" s="13"/>
      <c r="II85" s="13"/>
    </row>
    <row r="86" spans="1:243" s="12" customFormat="1" ht="30">
      <c r="A86" s="53">
        <v>74</v>
      </c>
      <c r="B86" s="62" t="s">
        <v>129</v>
      </c>
      <c r="C86" s="55" t="s">
        <v>312</v>
      </c>
      <c r="D86" s="56">
        <v>984</v>
      </c>
      <c r="E86" s="57" t="s">
        <v>143</v>
      </c>
      <c r="F86" s="58">
        <v>124.77</v>
      </c>
      <c r="G86" s="59"/>
      <c r="H86" s="59"/>
      <c r="I86" s="60" t="s">
        <v>32</v>
      </c>
      <c r="J86" s="61">
        <f t="shared" si="4"/>
        <v>1</v>
      </c>
      <c r="K86" s="59" t="s">
        <v>33</v>
      </c>
      <c r="L86" s="59" t="s">
        <v>4</v>
      </c>
      <c r="M86" s="20"/>
      <c r="N86" s="19"/>
      <c r="O86" s="19"/>
      <c r="P86" s="21"/>
      <c r="Q86" s="19"/>
      <c r="R86" s="19"/>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2">
        <f t="shared" si="5"/>
        <v>122774</v>
      </c>
      <c r="BB86" s="23">
        <f t="shared" si="6"/>
        <v>122774</v>
      </c>
      <c r="BC86" s="24" t="str">
        <f t="shared" si="7"/>
        <v>INR  One Lakh Twenty Two Thousand Seven Hundred &amp; Seventy Four  Only</v>
      </c>
      <c r="IA86" s="12">
        <v>74</v>
      </c>
      <c r="IB86" s="12" t="s">
        <v>129</v>
      </c>
      <c r="IC86" s="12" t="s">
        <v>312</v>
      </c>
      <c r="ID86" s="12">
        <v>984</v>
      </c>
      <c r="IE86" s="13" t="s">
        <v>143</v>
      </c>
      <c r="IF86" s="13"/>
      <c r="IG86" s="13"/>
      <c r="IH86" s="13"/>
      <c r="II86" s="13"/>
    </row>
    <row r="87" spans="1:243" s="12" customFormat="1" ht="60">
      <c r="A87" s="53">
        <v>75</v>
      </c>
      <c r="B87" s="62" t="s">
        <v>195</v>
      </c>
      <c r="C87" s="55" t="s">
        <v>313</v>
      </c>
      <c r="D87" s="80"/>
      <c r="E87" s="81"/>
      <c r="F87" s="81"/>
      <c r="G87" s="81"/>
      <c r="H87" s="81"/>
      <c r="I87" s="81"/>
      <c r="J87" s="81"/>
      <c r="K87" s="81"/>
      <c r="L87" s="81"/>
      <c r="M87" s="81"/>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3"/>
      <c r="IA87" s="12">
        <v>75</v>
      </c>
      <c r="IB87" s="12" t="s">
        <v>195</v>
      </c>
      <c r="IC87" s="12" t="s">
        <v>313</v>
      </c>
      <c r="IE87" s="13"/>
      <c r="IF87" s="13"/>
      <c r="IG87" s="13"/>
      <c r="IH87" s="13"/>
      <c r="II87" s="13"/>
    </row>
    <row r="88" spans="1:243" s="12" customFormat="1" ht="30">
      <c r="A88" s="53">
        <v>76</v>
      </c>
      <c r="B88" s="62" t="s">
        <v>196</v>
      </c>
      <c r="C88" s="55" t="s">
        <v>314</v>
      </c>
      <c r="D88" s="56">
        <v>283</v>
      </c>
      <c r="E88" s="57" t="s">
        <v>143</v>
      </c>
      <c r="F88" s="58">
        <v>137.79</v>
      </c>
      <c r="G88" s="59"/>
      <c r="H88" s="59"/>
      <c r="I88" s="60" t="s">
        <v>32</v>
      </c>
      <c r="J88" s="61">
        <f t="shared" si="4"/>
        <v>1</v>
      </c>
      <c r="K88" s="59" t="s">
        <v>33</v>
      </c>
      <c r="L88" s="59" t="s">
        <v>4</v>
      </c>
      <c r="M88" s="20"/>
      <c r="N88" s="19"/>
      <c r="O88" s="19"/>
      <c r="P88" s="21"/>
      <c r="Q88" s="19"/>
      <c r="R88" s="19"/>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2">
        <f t="shared" si="5"/>
        <v>38995</v>
      </c>
      <c r="BB88" s="23">
        <f t="shared" si="6"/>
        <v>38995</v>
      </c>
      <c r="BC88" s="24" t="str">
        <f t="shared" si="7"/>
        <v>INR  Thirty Eight Thousand Nine Hundred &amp; Ninety Five  Only</v>
      </c>
      <c r="IA88" s="12">
        <v>76</v>
      </c>
      <c r="IB88" s="12" t="s">
        <v>196</v>
      </c>
      <c r="IC88" s="12" t="s">
        <v>314</v>
      </c>
      <c r="ID88" s="12">
        <v>283</v>
      </c>
      <c r="IE88" s="13" t="s">
        <v>143</v>
      </c>
      <c r="IF88" s="13"/>
      <c r="IG88" s="13"/>
      <c r="IH88" s="13"/>
      <c r="II88" s="13"/>
    </row>
    <row r="89" spans="1:243" s="12" customFormat="1" ht="90">
      <c r="A89" s="53">
        <v>77</v>
      </c>
      <c r="B89" s="62" t="s">
        <v>197</v>
      </c>
      <c r="C89" s="55" t="s">
        <v>315</v>
      </c>
      <c r="D89" s="80"/>
      <c r="E89" s="81"/>
      <c r="F89" s="81"/>
      <c r="G89" s="81"/>
      <c r="H89" s="81"/>
      <c r="I89" s="81"/>
      <c r="J89" s="81"/>
      <c r="K89" s="81"/>
      <c r="L89" s="81"/>
      <c r="M89" s="81"/>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3"/>
      <c r="IA89" s="12">
        <v>77</v>
      </c>
      <c r="IB89" s="12" t="s">
        <v>197</v>
      </c>
      <c r="IC89" s="12" t="s">
        <v>315</v>
      </c>
      <c r="IE89" s="13"/>
      <c r="IF89" s="13"/>
      <c r="IG89" s="13"/>
      <c r="IH89" s="13"/>
      <c r="II89" s="13"/>
    </row>
    <row r="90" spans="1:243" s="12" customFormat="1" ht="15.75">
      <c r="A90" s="53">
        <v>78</v>
      </c>
      <c r="B90" s="62" t="s">
        <v>523</v>
      </c>
      <c r="C90" s="55" t="s">
        <v>316</v>
      </c>
      <c r="D90" s="56">
        <v>300</v>
      </c>
      <c r="E90" s="57" t="s">
        <v>302</v>
      </c>
      <c r="F90" s="58">
        <v>126.78</v>
      </c>
      <c r="G90" s="59"/>
      <c r="H90" s="59"/>
      <c r="I90" s="60" t="s">
        <v>32</v>
      </c>
      <c r="J90" s="61">
        <f t="shared" si="4"/>
        <v>1</v>
      </c>
      <c r="K90" s="59" t="s">
        <v>33</v>
      </c>
      <c r="L90" s="59" t="s">
        <v>4</v>
      </c>
      <c r="M90" s="20"/>
      <c r="N90" s="19"/>
      <c r="O90" s="19"/>
      <c r="P90" s="21"/>
      <c r="Q90" s="19"/>
      <c r="R90" s="19"/>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2">
        <f t="shared" si="5"/>
        <v>38034</v>
      </c>
      <c r="BB90" s="23">
        <f t="shared" si="6"/>
        <v>38034</v>
      </c>
      <c r="BC90" s="24" t="str">
        <f t="shared" si="7"/>
        <v>INR  Thirty Eight Thousand  &amp;Thirty Four  Only</v>
      </c>
      <c r="IA90" s="12">
        <v>78</v>
      </c>
      <c r="IB90" s="12" t="s">
        <v>523</v>
      </c>
      <c r="IC90" s="12" t="s">
        <v>316</v>
      </c>
      <c r="ID90" s="12">
        <v>300</v>
      </c>
      <c r="IE90" s="13" t="s">
        <v>302</v>
      </c>
      <c r="IF90" s="13"/>
      <c r="IG90" s="13"/>
      <c r="IH90" s="13"/>
      <c r="II90" s="13"/>
    </row>
    <row r="91" spans="1:243" s="12" customFormat="1" ht="180">
      <c r="A91" s="53">
        <v>79</v>
      </c>
      <c r="B91" s="62" t="s">
        <v>524</v>
      </c>
      <c r="C91" s="55" t="s">
        <v>317</v>
      </c>
      <c r="D91" s="56">
        <v>12</v>
      </c>
      <c r="E91" s="57" t="s">
        <v>143</v>
      </c>
      <c r="F91" s="58">
        <v>536.82</v>
      </c>
      <c r="G91" s="59"/>
      <c r="H91" s="59"/>
      <c r="I91" s="60" t="s">
        <v>32</v>
      </c>
      <c r="J91" s="61">
        <f t="shared" si="4"/>
        <v>1</v>
      </c>
      <c r="K91" s="59" t="s">
        <v>33</v>
      </c>
      <c r="L91" s="59" t="s">
        <v>4</v>
      </c>
      <c r="M91" s="20"/>
      <c r="N91" s="19"/>
      <c r="O91" s="19"/>
      <c r="P91" s="21"/>
      <c r="Q91" s="19"/>
      <c r="R91" s="19"/>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2">
        <f t="shared" si="5"/>
        <v>6442</v>
      </c>
      <c r="BB91" s="23">
        <f t="shared" si="6"/>
        <v>6442</v>
      </c>
      <c r="BC91" s="24" t="str">
        <f t="shared" si="7"/>
        <v>INR  Six Thousand Four Hundred &amp; Forty Two  Only</v>
      </c>
      <c r="IA91" s="12">
        <v>79</v>
      </c>
      <c r="IB91" s="12" t="s">
        <v>524</v>
      </c>
      <c r="IC91" s="12" t="s">
        <v>317</v>
      </c>
      <c r="ID91" s="12">
        <v>12</v>
      </c>
      <c r="IE91" s="13" t="s">
        <v>143</v>
      </c>
      <c r="IF91" s="13"/>
      <c r="IG91" s="13"/>
      <c r="IH91" s="13"/>
      <c r="II91" s="13"/>
    </row>
    <row r="92" spans="1:243" s="12" customFormat="1" ht="15.75">
      <c r="A92" s="53">
        <v>80</v>
      </c>
      <c r="B92" s="62" t="s">
        <v>198</v>
      </c>
      <c r="C92" s="55" t="s">
        <v>318</v>
      </c>
      <c r="D92" s="80"/>
      <c r="E92" s="81"/>
      <c r="F92" s="81"/>
      <c r="G92" s="81"/>
      <c r="H92" s="81"/>
      <c r="I92" s="81"/>
      <c r="J92" s="81"/>
      <c r="K92" s="81"/>
      <c r="L92" s="81"/>
      <c r="M92" s="81"/>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3"/>
      <c r="IA92" s="12">
        <v>80</v>
      </c>
      <c r="IB92" s="12" t="s">
        <v>198</v>
      </c>
      <c r="IC92" s="12" t="s">
        <v>318</v>
      </c>
      <c r="IE92" s="13"/>
      <c r="IF92" s="13"/>
      <c r="IG92" s="13"/>
      <c r="IH92" s="13"/>
      <c r="II92" s="13"/>
    </row>
    <row r="93" spans="1:243" s="12" customFormat="1" ht="60">
      <c r="A93" s="53">
        <v>81</v>
      </c>
      <c r="B93" s="62" t="s">
        <v>525</v>
      </c>
      <c r="C93" s="55" t="s">
        <v>319</v>
      </c>
      <c r="D93" s="80"/>
      <c r="E93" s="81"/>
      <c r="F93" s="81"/>
      <c r="G93" s="81"/>
      <c r="H93" s="81"/>
      <c r="I93" s="81"/>
      <c r="J93" s="81"/>
      <c r="K93" s="81"/>
      <c r="L93" s="81"/>
      <c r="M93" s="81"/>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3"/>
      <c r="IA93" s="12">
        <v>81</v>
      </c>
      <c r="IB93" s="12" t="s">
        <v>525</v>
      </c>
      <c r="IC93" s="12" t="s">
        <v>319</v>
      </c>
      <c r="IE93" s="13"/>
      <c r="IF93" s="13"/>
      <c r="IG93" s="13"/>
      <c r="IH93" s="13"/>
      <c r="II93" s="13"/>
    </row>
    <row r="94" spans="1:243" s="12" customFormat="1" ht="30">
      <c r="A94" s="53">
        <v>82</v>
      </c>
      <c r="B94" s="62" t="s">
        <v>526</v>
      </c>
      <c r="C94" s="55" t="s">
        <v>320</v>
      </c>
      <c r="D94" s="56">
        <v>6</v>
      </c>
      <c r="E94" s="57" t="s">
        <v>141</v>
      </c>
      <c r="F94" s="58">
        <v>787.54</v>
      </c>
      <c r="G94" s="59"/>
      <c r="H94" s="59"/>
      <c r="I94" s="60" t="s">
        <v>32</v>
      </c>
      <c r="J94" s="61">
        <f t="shared" si="4"/>
        <v>1</v>
      </c>
      <c r="K94" s="59" t="s">
        <v>33</v>
      </c>
      <c r="L94" s="59" t="s">
        <v>4</v>
      </c>
      <c r="M94" s="20"/>
      <c r="N94" s="19"/>
      <c r="O94" s="19"/>
      <c r="P94" s="21"/>
      <c r="Q94" s="19"/>
      <c r="R94" s="19"/>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2">
        <f t="shared" si="5"/>
        <v>4725</v>
      </c>
      <c r="BB94" s="23">
        <f t="shared" si="6"/>
        <v>4725</v>
      </c>
      <c r="BC94" s="24" t="str">
        <f t="shared" si="7"/>
        <v>INR  Four Thousand Seven Hundred &amp; Twenty Five  Only</v>
      </c>
      <c r="IA94" s="12">
        <v>82</v>
      </c>
      <c r="IB94" s="12" t="s">
        <v>526</v>
      </c>
      <c r="IC94" s="12" t="s">
        <v>320</v>
      </c>
      <c r="ID94" s="12">
        <v>6</v>
      </c>
      <c r="IE94" s="13" t="s">
        <v>141</v>
      </c>
      <c r="IF94" s="13"/>
      <c r="IG94" s="13"/>
      <c r="IH94" s="13"/>
      <c r="II94" s="13"/>
    </row>
    <row r="95" spans="1:243" s="12" customFormat="1" ht="60">
      <c r="A95" s="53">
        <v>83</v>
      </c>
      <c r="B95" s="62" t="s">
        <v>199</v>
      </c>
      <c r="C95" s="55" t="s">
        <v>321</v>
      </c>
      <c r="D95" s="80"/>
      <c r="E95" s="81"/>
      <c r="F95" s="81"/>
      <c r="G95" s="81"/>
      <c r="H95" s="81"/>
      <c r="I95" s="81"/>
      <c r="J95" s="81"/>
      <c r="K95" s="81"/>
      <c r="L95" s="81"/>
      <c r="M95" s="81"/>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3"/>
      <c r="IA95" s="12">
        <v>83</v>
      </c>
      <c r="IB95" s="12" t="s">
        <v>199</v>
      </c>
      <c r="IC95" s="12" t="s">
        <v>321</v>
      </c>
      <c r="IE95" s="13"/>
      <c r="IF95" s="13"/>
      <c r="IG95" s="13"/>
      <c r="IH95" s="13"/>
      <c r="II95" s="13"/>
    </row>
    <row r="96" spans="1:243" s="12" customFormat="1" ht="30">
      <c r="A96" s="53">
        <v>84</v>
      </c>
      <c r="B96" s="62" t="s">
        <v>200</v>
      </c>
      <c r="C96" s="55" t="s">
        <v>322</v>
      </c>
      <c r="D96" s="56">
        <v>112</v>
      </c>
      <c r="E96" s="57" t="s">
        <v>141</v>
      </c>
      <c r="F96" s="58">
        <v>477.86</v>
      </c>
      <c r="G96" s="59"/>
      <c r="H96" s="59"/>
      <c r="I96" s="60" t="s">
        <v>32</v>
      </c>
      <c r="J96" s="61">
        <f t="shared" si="4"/>
        <v>1</v>
      </c>
      <c r="K96" s="59" t="s">
        <v>33</v>
      </c>
      <c r="L96" s="59" t="s">
        <v>4</v>
      </c>
      <c r="M96" s="20"/>
      <c r="N96" s="19"/>
      <c r="O96" s="19"/>
      <c r="P96" s="21"/>
      <c r="Q96" s="19"/>
      <c r="R96" s="19"/>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2">
        <f t="shared" si="5"/>
        <v>53520</v>
      </c>
      <c r="BB96" s="23">
        <f t="shared" si="6"/>
        <v>53520</v>
      </c>
      <c r="BC96" s="24" t="str">
        <f t="shared" si="7"/>
        <v>INR  Fifty Three Thousand Five Hundred &amp; Twenty  Only</v>
      </c>
      <c r="IA96" s="12">
        <v>84</v>
      </c>
      <c r="IB96" s="12" t="s">
        <v>200</v>
      </c>
      <c r="IC96" s="12" t="s">
        <v>322</v>
      </c>
      <c r="ID96" s="12">
        <v>112</v>
      </c>
      <c r="IE96" s="13" t="s">
        <v>141</v>
      </c>
      <c r="IF96" s="13"/>
      <c r="IG96" s="13"/>
      <c r="IH96" s="13"/>
      <c r="II96" s="13"/>
    </row>
    <row r="97" spans="1:243" s="12" customFormat="1" ht="45">
      <c r="A97" s="53">
        <v>85</v>
      </c>
      <c r="B97" s="62" t="s">
        <v>201</v>
      </c>
      <c r="C97" s="55" t="s">
        <v>323</v>
      </c>
      <c r="D97" s="80"/>
      <c r="E97" s="81"/>
      <c r="F97" s="81"/>
      <c r="G97" s="81"/>
      <c r="H97" s="81"/>
      <c r="I97" s="81"/>
      <c r="J97" s="81"/>
      <c r="K97" s="81"/>
      <c r="L97" s="81"/>
      <c r="M97" s="81"/>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3"/>
      <c r="IA97" s="12">
        <v>85</v>
      </c>
      <c r="IB97" s="12" t="s">
        <v>201</v>
      </c>
      <c r="IC97" s="12" t="s">
        <v>323</v>
      </c>
      <c r="IE97" s="13"/>
      <c r="IF97" s="13"/>
      <c r="IG97" s="13"/>
      <c r="IH97" s="13"/>
      <c r="II97" s="13"/>
    </row>
    <row r="98" spans="1:243" s="12" customFormat="1" ht="15.75">
      <c r="A98" s="53">
        <v>86</v>
      </c>
      <c r="B98" s="62" t="s">
        <v>202</v>
      </c>
      <c r="C98" s="55" t="s">
        <v>324</v>
      </c>
      <c r="D98" s="56">
        <v>1</v>
      </c>
      <c r="E98" s="57" t="s">
        <v>141</v>
      </c>
      <c r="F98" s="58">
        <v>500.43</v>
      </c>
      <c r="G98" s="59"/>
      <c r="H98" s="59"/>
      <c r="I98" s="60" t="s">
        <v>32</v>
      </c>
      <c r="J98" s="61">
        <f t="shared" si="4"/>
        <v>1</v>
      </c>
      <c r="K98" s="59" t="s">
        <v>33</v>
      </c>
      <c r="L98" s="59" t="s">
        <v>4</v>
      </c>
      <c r="M98" s="20"/>
      <c r="N98" s="19"/>
      <c r="O98" s="19"/>
      <c r="P98" s="21"/>
      <c r="Q98" s="19"/>
      <c r="R98" s="19"/>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2">
        <f t="shared" si="5"/>
        <v>500</v>
      </c>
      <c r="BB98" s="23">
        <f t="shared" si="6"/>
        <v>500</v>
      </c>
      <c r="BC98" s="24" t="str">
        <f t="shared" si="7"/>
        <v>INR  Five Hundred    Only</v>
      </c>
      <c r="IA98" s="12">
        <v>86</v>
      </c>
      <c r="IB98" s="12" t="s">
        <v>202</v>
      </c>
      <c r="IC98" s="12" t="s">
        <v>324</v>
      </c>
      <c r="ID98" s="12">
        <v>1</v>
      </c>
      <c r="IE98" s="13" t="s">
        <v>141</v>
      </c>
      <c r="IF98" s="13"/>
      <c r="IG98" s="13"/>
      <c r="IH98" s="13"/>
      <c r="II98" s="13"/>
    </row>
    <row r="99" spans="1:243" s="12" customFormat="1" ht="30">
      <c r="A99" s="53">
        <v>87</v>
      </c>
      <c r="B99" s="62" t="s">
        <v>203</v>
      </c>
      <c r="C99" s="55" t="s">
        <v>325</v>
      </c>
      <c r="D99" s="80"/>
      <c r="E99" s="81"/>
      <c r="F99" s="81"/>
      <c r="G99" s="81"/>
      <c r="H99" s="81"/>
      <c r="I99" s="81"/>
      <c r="J99" s="81"/>
      <c r="K99" s="81"/>
      <c r="L99" s="81"/>
      <c r="M99" s="81"/>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3"/>
      <c r="IA99" s="12">
        <v>87</v>
      </c>
      <c r="IB99" s="12" t="s">
        <v>203</v>
      </c>
      <c r="IC99" s="12" t="s">
        <v>325</v>
      </c>
      <c r="IE99" s="13"/>
      <c r="IF99" s="13"/>
      <c r="IG99" s="13"/>
      <c r="IH99" s="13"/>
      <c r="II99" s="13"/>
    </row>
    <row r="100" spans="1:243" s="12" customFormat="1" ht="15.75">
      <c r="A100" s="53">
        <v>88</v>
      </c>
      <c r="B100" s="62" t="s">
        <v>204</v>
      </c>
      <c r="C100" s="55" t="s">
        <v>326</v>
      </c>
      <c r="D100" s="56">
        <v>130</v>
      </c>
      <c r="E100" s="57" t="s">
        <v>142</v>
      </c>
      <c r="F100" s="58">
        <v>69.7</v>
      </c>
      <c r="G100" s="59"/>
      <c r="H100" s="59"/>
      <c r="I100" s="60" t="s">
        <v>32</v>
      </c>
      <c r="J100" s="61">
        <f t="shared" si="4"/>
        <v>1</v>
      </c>
      <c r="K100" s="59" t="s">
        <v>33</v>
      </c>
      <c r="L100" s="59" t="s">
        <v>4</v>
      </c>
      <c r="M100" s="20"/>
      <c r="N100" s="19"/>
      <c r="O100" s="19"/>
      <c r="P100" s="21"/>
      <c r="Q100" s="19"/>
      <c r="R100" s="19"/>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2">
        <f t="shared" si="5"/>
        <v>9061</v>
      </c>
      <c r="BB100" s="23">
        <f t="shared" si="6"/>
        <v>9061</v>
      </c>
      <c r="BC100" s="24" t="str">
        <f t="shared" si="7"/>
        <v>INR  Nine Thousand  &amp;Sixty One  Only</v>
      </c>
      <c r="IA100" s="12">
        <v>88</v>
      </c>
      <c r="IB100" s="12" t="s">
        <v>204</v>
      </c>
      <c r="IC100" s="12" t="s">
        <v>326</v>
      </c>
      <c r="ID100" s="12">
        <v>130</v>
      </c>
      <c r="IE100" s="13" t="s">
        <v>142</v>
      </c>
      <c r="IF100" s="13"/>
      <c r="IG100" s="13"/>
      <c r="IH100" s="13"/>
      <c r="II100" s="13"/>
    </row>
    <row r="101" spans="1:243" s="12" customFormat="1" ht="135">
      <c r="A101" s="53">
        <v>89</v>
      </c>
      <c r="B101" s="62" t="s">
        <v>527</v>
      </c>
      <c r="C101" s="55" t="s">
        <v>327</v>
      </c>
      <c r="D101" s="56">
        <v>49.5</v>
      </c>
      <c r="E101" s="57" t="s">
        <v>141</v>
      </c>
      <c r="F101" s="58">
        <v>822.88</v>
      </c>
      <c r="G101" s="59"/>
      <c r="H101" s="59"/>
      <c r="I101" s="60" t="s">
        <v>32</v>
      </c>
      <c r="J101" s="61">
        <f t="shared" si="4"/>
        <v>1</v>
      </c>
      <c r="K101" s="59" t="s">
        <v>33</v>
      </c>
      <c r="L101" s="59" t="s">
        <v>4</v>
      </c>
      <c r="M101" s="20"/>
      <c r="N101" s="19"/>
      <c r="O101" s="19"/>
      <c r="P101" s="21"/>
      <c r="Q101" s="19"/>
      <c r="R101" s="19"/>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2">
        <f t="shared" si="5"/>
        <v>40733</v>
      </c>
      <c r="BB101" s="23">
        <f t="shared" si="6"/>
        <v>40733</v>
      </c>
      <c r="BC101" s="24" t="str">
        <f t="shared" si="7"/>
        <v>INR  Forty Thousand Seven Hundred &amp; Thirty Three  Only</v>
      </c>
      <c r="IA101" s="12">
        <v>89</v>
      </c>
      <c r="IB101" s="12" t="s">
        <v>527</v>
      </c>
      <c r="IC101" s="12" t="s">
        <v>327</v>
      </c>
      <c r="ID101" s="12">
        <v>49.5</v>
      </c>
      <c r="IE101" s="13" t="s">
        <v>141</v>
      </c>
      <c r="IF101" s="13"/>
      <c r="IG101" s="13"/>
      <c r="IH101" s="13"/>
      <c r="II101" s="13"/>
    </row>
    <row r="102" spans="1:243" s="12" customFormat="1" ht="180">
      <c r="A102" s="53">
        <v>90</v>
      </c>
      <c r="B102" s="62" t="s">
        <v>206</v>
      </c>
      <c r="C102" s="55" t="s">
        <v>328</v>
      </c>
      <c r="D102" s="80"/>
      <c r="E102" s="81"/>
      <c r="F102" s="81"/>
      <c r="G102" s="81"/>
      <c r="H102" s="81"/>
      <c r="I102" s="81"/>
      <c r="J102" s="81"/>
      <c r="K102" s="81"/>
      <c r="L102" s="81"/>
      <c r="M102" s="81"/>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3"/>
      <c r="IA102" s="12">
        <v>90</v>
      </c>
      <c r="IB102" s="12" t="s">
        <v>206</v>
      </c>
      <c r="IC102" s="12" t="s">
        <v>328</v>
      </c>
      <c r="IE102" s="13"/>
      <c r="IF102" s="13"/>
      <c r="IG102" s="13"/>
      <c r="IH102" s="13"/>
      <c r="II102" s="13"/>
    </row>
    <row r="103" spans="1:243" s="12" customFormat="1" ht="15.75">
      <c r="A103" s="53">
        <v>91</v>
      </c>
      <c r="B103" s="62" t="s">
        <v>207</v>
      </c>
      <c r="C103" s="55" t="s">
        <v>329</v>
      </c>
      <c r="D103" s="80"/>
      <c r="E103" s="81"/>
      <c r="F103" s="81"/>
      <c r="G103" s="81"/>
      <c r="H103" s="81"/>
      <c r="I103" s="81"/>
      <c r="J103" s="81"/>
      <c r="K103" s="81"/>
      <c r="L103" s="81"/>
      <c r="M103" s="81"/>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3"/>
      <c r="IA103" s="12">
        <v>91</v>
      </c>
      <c r="IB103" s="12" t="s">
        <v>207</v>
      </c>
      <c r="IC103" s="12" t="s">
        <v>329</v>
      </c>
      <c r="IE103" s="13"/>
      <c r="IF103" s="13"/>
      <c r="IG103" s="13"/>
      <c r="IH103" s="13"/>
      <c r="II103" s="13"/>
    </row>
    <row r="104" spans="1:243" s="12" customFormat="1" ht="30">
      <c r="A104" s="53">
        <v>92</v>
      </c>
      <c r="B104" s="62" t="s">
        <v>208</v>
      </c>
      <c r="C104" s="55" t="s">
        <v>330</v>
      </c>
      <c r="D104" s="56">
        <v>433.56</v>
      </c>
      <c r="E104" s="57" t="s">
        <v>141</v>
      </c>
      <c r="F104" s="58">
        <v>1128.11</v>
      </c>
      <c r="G104" s="59"/>
      <c r="H104" s="59"/>
      <c r="I104" s="60" t="s">
        <v>32</v>
      </c>
      <c r="J104" s="61">
        <f t="shared" si="4"/>
        <v>1</v>
      </c>
      <c r="K104" s="59" t="s">
        <v>33</v>
      </c>
      <c r="L104" s="59" t="s">
        <v>4</v>
      </c>
      <c r="M104" s="20"/>
      <c r="N104" s="19"/>
      <c r="O104" s="19"/>
      <c r="P104" s="21"/>
      <c r="Q104" s="19"/>
      <c r="R104" s="19"/>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2">
        <f t="shared" si="5"/>
        <v>489103</v>
      </c>
      <c r="BB104" s="23">
        <f t="shared" si="6"/>
        <v>489103</v>
      </c>
      <c r="BC104" s="24" t="str">
        <f t="shared" si="7"/>
        <v>INR  Four Lakh Eighty Nine Thousand One Hundred &amp; Three  Only</v>
      </c>
      <c r="IA104" s="12">
        <v>92</v>
      </c>
      <c r="IB104" s="12" t="s">
        <v>208</v>
      </c>
      <c r="IC104" s="12" t="s">
        <v>330</v>
      </c>
      <c r="ID104" s="12">
        <v>433.56</v>
      </c>
      <c r="IE104" s="13" t="s">
        <v>141</v>
      </c>
      <c r="IF104" s="13"/>
      <c r="IG104" s="13"/>
      <c r="IH104" s="13"/>
      <c r="II104" s="13"/>
    </row>
    <row r="105" spans="1:243" s="12" customFormat="1" ht="15.75">
      <c r="A105" s="53">
        <v>93</v>
      </c>
      <c r="B105" s="62" t="s">
        <v>528</v>
      </c>
      <c r="C105" s="55" t="s">
        <v>331</v>
      </c>
      <c r="D105" s="80"/>
      <c r="E105" s="81"/>
      <c r="F105" s="81"/>
      <c r="G105" s="81"/>
      <c r="H105" s="81"/>
      <c r="I105" s="81"/>
      <c r="J105" s="81"/>
      <c r="K105" s="81"/>
      <c r="L105" s="81"/>
      <c r="M105" s="81"/>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3"/>
      <c r="IA105" s="12">
        <v>93</v>
      </c>
      <c r="IB105" s="12" t="s">
        <v>528</v>
      </c>
      <c r="IC105" s="12" t="s">
        <v>331</v>
      </c>
      <c r="IE105" s="13"/>
      <c r="IF105" s="13"/>
      <c r="IG105" s="13"/>
      <c r="IH105" s="13"/>
      <c r="II105" s="13"/>
    </row>
    <row r="106" spans="1:243" s="12" customFormat="1" ht="30">
      <c r="A106" s="53">
        <v>94</v>
      </c>
      <c r="B106" s="62" t="s">
        <v>529</v>
      </c>
      <c r="C106" s="55" t="s">
        <v>332</v>
      </c>
      <c r="D106" s="56">
        <v>46.55</v>
      </c>
      <c r="E106" s="57" t="s">
        <v>141</v>
      </c>
      <c r="F106" s="58">
        <v>1149.53</v>
      </c>
      <c r="G106" s="59"/>
      <c r="H106" s="59"/>
      <c r="I106" s="60" t="s">
        <v>32</v>
      </c>
      <c r="J106" s="61">
        <f t="shared" si="4"/>
        <v>1</v>
      </c>
      <c r="K106" s="59" t="s">
        <v>33</v>
      </c>
      <c r="L106" s="59" t="s">
        <v>4</v>
      </c>
      <c r="M106" s="20"/>
      <c r="N106" s="19"/>
      <c r="O106" s="19"/>
      <c r="P106" s="21"/>
      <c r="Q106" s="19"/>
      <c r="R106" s="19"/>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2">
        <f t="shared" si="5"/>
        <v>53511</v>
      </c>
      <c r="BB106" s="23">
        <f t="shared" si="6"/>
        <v>53511</v>
      </c>
      <c r="BC106" s="24" t="str">
        <f t="shared" si="7"/>
        <v>INR  Fifty Three Thousand Five Hundred &amp; Eleven  Only</v>
      </c>
      <c r="IA106" s="12">
        <v>94</v>
      </c>
      <c r="IB106" s="12" t="s">
        <v>529</v>
      </c>
      <c r="IC106" s="12" t="s">
        <v>332</v>
      </c>
      <c r="ID106" s="12">
        <v>46.55</v>
      </c>
      <c r="IE106" s="13" t="s">
        <v>141</v>
      </c>
      <c r="IF106" s="13"/>
      <c r="IG106" s="13"/>
      <c r="IH106" s="13"/>
      <c r="II106" s="13"/>
    </row>
    <row r="107" spans="1:243" s="12" customFormat="1" ht="120">
      <c r="A107" s="53">
        <v>95</v>
      </c>
      <c r="B107" s="62" t="s">
        <v>209</v>
      </c>
      <c r="C107" s="55" t="s">
        <v>333</v>
      </c>
      <c r="D107" s="80"/>
      <c r="E107" s="81"/>
      <c r="F107" s="81"/>
      <c r="G107" s="81"/>
      <c r="H107" s="81"/>
      <c r="I107" s="81"/>
      <c r="J107" s="81"/>
      <c r="K107" s="81"/>
      <c r="L107" s="81"/>
      <c r="M107" s="81"/>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3"/>
      <c r="IA107" s="12">
        <v>95</v>
      </c>
      <c r="IB107" s="12" t="s">
        <v>209</v>
      </c>
      <c r="IC107" s="12" t="s">
        <v>333</v>
      </c>
      <c r="IE107" s="13"/>
      <c r="IF107" s="13"/>
      <c r="IG107" s="13"/>
      <c r="IH107" s="13"/>
      <c r="II107" s="13"/>
    </row>
    <row r="108" spans="1:243" s="12" customFormat="1" ht="30">
      <c r="A108" s="53">
        <v>96</v>
      </c>
      <c r="B108" s="62" t="s">
        <v>205</v>
      </c>
      <c r="C108" s="55" t="s">
        <v>334</v>
      </c>
      <c r="D108" s="56">
        <v>52.7</v>
      </c>
      <c r="E108" s="57" t="s">
        <v>141</v>
      </c>
      <c r="F108" s="58">
        <v>1285.83</v>
      </c>
      <c r="G108" s="59"/>
      <c r="H108" s="59"/>
      <c r="I108" s="60" t="s">
        <v>32</v>
      </c>
      <c r="J108" s="61">
        <f t="shared" si="4"/>
        <v>1</v>
      </c>
      <c r="K108" s="59" t="s">
        <v>33</v>
      </c>
      <c r="L108" s="59" t="s">
        <v>4</v>
      </c>
      <c r="M108" s="20"/>
      <c r="N108" s="19"/>
      <c r="O108" s="19"/>
      <c r="P108" s="21"/>
      <c r="Q108" s="19"/>
      <c r="R108" s="19"/>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2">
        <f t="shared" si="5"/>
        <v>67763</v>
      </c>
      <c r="BB108" s="23">
        <f t="shared" si="6"/>
        <v>67763</v>
      </c>
      <c r="BC108" s="24" t="str">
        <f t="shared" si="7"/>
        <v>INR  Sixty Seven Thousand Seven Hundred &amp; Sixty Three  Only</v>
      </c>
      <c r="IA108" s="12">
        <v>96</v>
      </c>
      <c r="IB108" s="12" t="s">
        <v>205</v>
      </c>
      <c r="IC108" s="12" t="s">
        <v>334</v>
      </c>
      <c r="ID108" s="12">
        <v>52.7</v>
      </c>
      <c r="IE108" s="13" t="s">
        <v>141</v>
      </c>
      <c r="IF108" s="13"/>
      <c r="IG108" s="13"/>
      <c r="IH108" s="13"/>
      <c r="II108" s="13"/>
    </row>
    <row r="109" spans="1:243" s="12" customFormat="1" ht="15.75">
      <c r="A109" s="53">
        <v>97</v>
      </c>
      <c r="B109" s="62" t="s">
        <v>210</v>
      </c>
      <c r="C109" s="55" t="s">
        <v>335</v>
      </c>
      <c r="D109" s="80"/>
      <c r="E109" s="81"/>
      <c r="F109" s="81"/>
      <c r="G109" s="81"/>
      <c r="H109" s="81"/>
      <c r="I109" s="81"/>
      <c r="J109" s="81"/>
      <c r="K109" s="81"/>
      <c r="L109" s="81"/>
      <c r="M109" s="81"/>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3"/>
      <c r="IA109" s="12">
        <v>97</v>
      </c>
      <c r="IB109" s="12" t="s">
        <v>210</v>
      </c>
      <c r="IC109" s="12" t="s">
        <v>335</v>
      </c>
      <c r="IE109" s="13"/>
      <c r="IF109" s="13"/>
      <c r="IG109" s="13"/>
      <c r="IH109" s="13"/>
      <c r="II109" s="13"/>
    </row>
    <row r="110" spans="1:243" s="12" customFormat="1" ht="105">
      <c r="A110" s="53">
        <v>98</v>
      </c>
      <c r="B110" s="62" t="s">
        <v>211</v>
      </c>
      <c r="C110" s="55" t="s">
        <v>336</v>
      </c>
      <c r="D110" s="56">
        <v>6</v>
      </c>
      <c r="E110" s="57" t="s">
        <v>302</v>
      </c>
      <c r="F110" s="58">
        <v>233.75</v>
      </c>
      <c r="G110" s="59"/>
      <c r="H110" s="59"/>
      <c r="I110" s="60" t="s">
        <v>32</v>
      </c>
      <c r="J110" s="61">
        <f t="shared" si="4"/>
        <v>1</v>
      </c>
      <c r="K110" s="59" t="s">
        <v>33</v>
      </c>
      <c r="L110" s="59" t="s">
        <v>4</v>
      </c>
      <c r="M110" s="20"/>
      <c r="N110" s="19"/>
      <c r="O110" s="19"/>
      <c r="P110" s="21"/>
      <c r="Q110" s="19"/>
      <c r="R110" s="19"/>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2">
        <f t="shared" si="5"/>
        <v>1403</v>
      </c>
      <c r="BB110" s="23">
        <f t="shared" si="6"/>
        <v>1403</v>
      </c>
      <c r="BC110" s="24" t="str">
        <f t="shared" si="7"/>
        <v>INR  One Thousand Four Hundred &amp; Three  Only</v>
      </c>
      <c r="IA110" s="12">
        <v>98</v>
      </c>
      <c r="IB110" s="12" t="s">
        <v>211</v>
      </c>
      <c r="IC110" s="12" t="s">
        <v>336</v>
      </c>
      <c r="ID110" s="12">
        <v>6</v>
      </c>
      <c r="IE110" s="13" t="s">
        <v>302</v>
      </c>
      <c r="IF110" s="13"/>
      <c r="IG110" s="13"/>
      <c r="IH110" s="13"/>
      <c r="II110" s="13"/>
    </row>
    <row r="111" spans="1:243" s="12" customFormat="1" ht="60">
      <c r="A111" s="53">
        <v>99</v>
      </c>
      <c r="B111" s="62" t="s">
        <v>212</v>
      </c>
      <c r="C111" s="55" t="s">
        <v>337</v>
      </c>
      <c r="D111" s="80"/>
      <c r="E111" s="81"/>
      <c r="F111" s="81"/>
      <c r="G111" s="81"/>
      <c r="H111" s="81"/>
      <c r="I111" s="81"/>
      <c r="J111" s="81"/>
      <c r="K111" s="81"/>
      <c r="L111" s="81"/>
      <c r="M111" s="81"/>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3"/>
      <c r="IA111" s="12">
        <v>99</v>
      </c>
      <c r="IB111" s="12" t="s">
        <v>212</v>
      </c>
      <c r="IC111" s="12" t="s">
        <v>337</v>
      </c>
      <c r="IE111" s="13"/>
      <c r="IF111" s="13"/>
      <c r="IG111" s="13"/>
      <c r="IH111" s="13"/>
      <c r="II111" s="13"/>
    </row>
    <row r="112" spans="1:243" s="12" customFormat="1" ht="15.75">
      <c r="A112" s="53">
        <v>100</v>
      </c>
      <c r="B112" s="62" t="s">
        <v>213</v>
      </c>
      <c r="C112" s="55" t="s">
        <v>338</v>
      </c>
      <c r="D112" s="56">
        <v>5</v>
      </c>
      <c r="E112" s="57" t="s">
        <v>142</v>
      </c>
      <c r="F112" s="58">
        <v>280.35</v>
      </c>
      <c r="G112" s="59"/>
      <c r="H112" s="59"/>
      <c r="I112" s="60" t="s">
        <v>32</v>
      </c>
      <c r="J112" s="61">
        <f t="shared" si="4"/>
        <v>1</v>
      </c>
      <c r="K112" s="59" t="s">
        <v>33</v>
      </c>
      <c r="L112" s="59" t="s">
        <v>4</v>
      </c>
      <c r="M112" s="20"/>
      <c r="N112" s="19"/>
      <c r="O112" s="19"/>
      <c r="P112" s="21"/>
      <c r="Q112" s="19"/>
      <c r="R112" s="19"/>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2">
        <f t="shared" si="5"/>
        <v>1402</v>
      </c>
      <c r="BB112" s="23">
        <f t="shared" si="6"/>
        <v>1402</v>
      </c>
      <c r="BC112" s="24" t="str">
        <f t="shared" si="7"/>
        <v>INR  One Thousand Four Hundred &amp; Two  Only</v>
      </c>
      <c r="IA112" s="12">
        <v>100</v>
      </c>
      <c r="IB112" s="12" t="s">
        <v>213</v>
      </c>
      <c r="IC112" s="12" t="s">
        <v>338</v>
      </c>
      <c r="ID112" s="12">
        <v>5</v>
      </c>
      <c r="IE112" s="13" t="s">
        <v>142</v>
      </c>
      <c r="IF112" s="13"/>
      <c r="IG112" s="13"/>
      <c r="IH112" s="13"/>
      <c r="II112" s="13"/>
    </row>
    <row r="113" spans="1:243" s="12" customFormat="1" ht="15.75">
      <c r="A113" s="53">
        <v>101</v>
      </c>
      <c r="B113" s="62" t="s">
        <v>130</v>
      </c>
      <c r="C113" s="55" t="s">
        <v>339</v>
      </c>
      <c r="D113" s="80"/>
      <c r="E113" s="81"/>
      <c r="F113" s="81"/>
      <c r="G113" s="81"/>
      <c r="H113" s="81"/>
      <c r="I113" s="81"/>
      <c r="J113" s="81"/>
      <c r="K113" s="81"/>
      <c r="L113" s="81"/>
      <c r="M113" s="81"/>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3"/>
      <c r="IA113" s="12">
        <v>101</v>
      </c>
      <c r="IB113" s="12" t="s">
        <v>130</v>
      </c>
      <c r="IC113" s="12" t="s">
        <v>339</v>
      </c>
      <c r="IE113" s="13"/>
      <c r="IF113" s="13"/>
      <c r="IG113" s="13"/>
      <c r="IH113" s="13"/>
      <c r="II113" s="13"/>
    </row>
    <row r="114" spans="1:243" s="12" customFormat="1" ht="15.75">
      <c r="A114" s="53">
        <v>102</v>
      </c>
      <c r="B114" s="62" t="s">
        <v>131</v>
      </c>
      <c r="C114" s="55" t="s">
        <v>340</v>
      </c>
      <c r="D114" s="80"/>
      <c r="E114" s="81"/>
      <c r="F114" s="81"/>
      <c r="G114" s="81"/>
      <c r="H114" s="81"/>
      <c r="I114" s="81"/>
      <c r="J114" s="81"/>
      <c r="K114" s="81"/>
      <c r="L114" s="81"/>
      <c r="M114" s="81"/>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3"/>
      <c r="IA114" s="12">
        <v>102</v>
      </c>
      <c r="IB114" s="12" t="s">
        <v>131</v>
      </c>
      <c r="IC114" s="12" t="s">
        <v>340</v>
      </c>
      <c r="IE114" s="13"/>
      <c r="IF114" s="13"/>
      <c r="IG114" s="13"/>
      <c r="IH114" s="13"/>
      <c r="II114" s="13"/>
    </row>
    <row r="115" spans="1:243" s="12" customFormat="1" ht="30">
      <c r="A115" s="53">
        <v>103</v>
      </c>
      <c r="B115" s="62" t="s">
        <v>132</v>
      </c>
      <c r="C115" s="55" t="s">
        <v>341</v>
      </c>
      <c r="D115" s="56">
        <v>45.5</v>
      </c>
      <c r="E115" s="57" t="s">
        <v>141</v>
      </c>
      <c r="F115" s="58">
        <v>258.08</v>
      </c>
      <c r="G115" s="59"/>
      <c r="H115" s="59"/>
      <c r="I115" s="60" t="s">
        <v>32</v>
      </c>
      <c r="J115" s="61">
        <f t="shared" si="4"/>
        <v>1</v>
      </c>
      <c r="K115" s="59" t="s">
        <v>33</v>
      </c>
      <c r="L115" s="59" t="s">
        <v>4</v>
      </c>
      <c r="M115" s="20"/>
      <c r="N115" s="19"/>
      <c r="O115" s="19"/>
      <c r="P115" s="21"/>
      <c r="Q115" s="19"/>
      <c r="R115" s="19"/>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2">
        <f t="shared" si="5"/>
        <v>11743</v>
      </c>
      <c r="BB115" s="23">
        <f t="shared" si="6"/>
        <v>11743</v>
      </c>
      <c r="BC115" s="24" t="str">
        <f t="shared" si="7"/>
        <v>INR  Eleven Thousand Seven Hundred &amp; Forty Three  Only</v>
      </c>
      <c r="IA115" s="12">
        <v>103</v>
      </c>
      <c r="IB115" s="12" t="s">
        <v>132</v>
      </c>
      <c r="IC115" s="12" t="s">
        <v>341</v>
      </c>
      <c r="ID115" s="12">
        <v>45.5</v>
      </c>
      <c r="IE115" s="13" t="s">
        <v>141</v>
      </c>
      <c r="IF115" s="13"/>
      <c r="IG115" s="13"/>
      <c r="IH115" s="13"/>
      <c r="II115" s="13"/>
    </row>
    <row r="116" spans="1:243" s="12" customFormat="1" ht="30">
      <c r="A116" s="53">
        <v>104</v>
      </c>
      <c r="B116" s="62" t="s">
        <v>133</v>
      </c>
      <c r="C116" s="55" t="s">
        <v>342</v>
      </c>
      <c r="D116" s="80"/>
      <c r="E116" s="81"/>
      <c r="F116" s="81"/>
      <c r="G116" s="81"/>
      <c r="H116" s="81"/>
      <c r="I116" s="81"/>
      <c r="J116" s="81"/>
      <c r="K116" s="81"/>
      <c r="L116" s="81"/>
      <c r="M116" s="81"/>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3"/>
      <c r="IA116" s="12">
        <v>104</v>
      </c>
      <c r="IB116" s="12" t="s">
        <v>133</v>
      </c>
      <c r="IC116" s="12" t="s">
        <v>342</v>
      </c>
      <c r="IE116" s="13"/>
      <c r="IF116" s="13"/>
      <c r="IG116" s="13"/>
      <c r="IH116" s="13"/>
      <c r="II116" s="13"/>
    </row>
    <row r="117" spans="1:243" s="12" customFormat="1" ht="30">
      <c r="A117" s="53">
        <v>105</v>
      </c>
      <c r="B117" s="62" t="s">
        <v>132</v>
      </c>
      <c r="C117" s="55" t="s">
        <v>343</v>
      </c>
      <c r="D117" s="56">
        <v>99</v>
      </c>
      <c r="E117" s="57" t="s">
        <v>141</v>
      </c>
      <c r="F117" s="58">
        <v>297.32</v>
      </c>
      <c r="G117" s="59"/>
      <c r="H117" s="59"/>
      <c r="I117" s="60" t="s">
        <v>32</v>
      </c>
      <c r="J117" s="61">
        <f t="shared" si="4"/>
        <v>1</v>
      </c>
      <c r="K117" s="59" t="s">
        <v>33</v>
      </c>
      <c r="L117" s="59" t="s">
        <v>4</v>
      </c>
      <c r="M117" s="20"/>
      <c r="N117" s="19"/>
      <c r="O117" s="19"/>
      <c r="P117" s="21"/>
      <c r="Q117" s="19"/>
      <c r="R117" s="19"/>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2">
        <f t="shared" si="5"/>
        <v>29435</v>
      </c>
      <c r="BB117" s="23">
        <f t="shared" si="6"/>
        <v>29435</v>
      </c>
      <c r="BC117" s="24" t="str">
        <f t="shared" si="7"/>
        <v>INR  Twenty Nine Thousand Four Hundred &amp; Thirty Five  Only</v>
      </c>
      <c r="IA117" s="12">
        <v>105</v>
      </c>
      <c r="IB117" s="12" t="s">
        <v>132</v>
      </c>
      <c r="IC117" s="12" t="s">
        <v>343</v>
      </c>
      <c r="ID117" s="12">
        <v>99</v>
      </c>
      <c r="IE117" s="13" t="s">
        <v>141</v>
      </c>
      <c r="IF117" s="13"/>
      <c r="IG117" s="13"/>
      <c r="IH117" s="13"/>
      <c r="II117" s="13"/>
    </row>
    <row r="118" spans="1:243" s="12" customFormat="1" ht="30">
      <c r="A118" s="53">
        <v>106</v>
      </c>
      <c r="B118" s="62" t="s">
        <v>217</v>
      </c>
      <c r="C118" s="55" t="s">
        <v>344</v>
      </c>
      <c r="D118" s="80"/>
      <c r="E118" s="81"/>
      <c r="F118" s="81"/>
      <c r="G118" s="81"/>
      <c r="H118" s="81"/>
      <c r="I118" s="81"/>
      <c r="J118" s="81"/>
      <c r="K118" s="81"/>
      <c r="L118" s="81"/>
      <c r="M118" s="81"/>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3"/>
      <c r="IA118" s="12">
        <v>106</v>
      </c>
      <c r="IB118" s="12" t="s">
        <v>217</v>
      </c>
      <c r="IC118" s="12" t="s">
        <v>344</v>
      </c>
      <c r="IE118" s="13"/>
      <c r="IF118" s="13"/>
      <c r="IG118" s="13"/>
      <c r="IH118" s="13"/>
      <c r="II118" s="13"/>
    </row>
    <row r="119" spans="1:243" s="12" customFormat="1" ht="30">
      <c r="A119" s="53">
        <v>107</v>
      </c>
      <c r="B119" s="62" t="s">
        <v>214</v>
      </c>
      <c r="C119" s="55" t="s">
        <v>345</v>
      </c>
      <c r="D119" s="56">
        <v>99</v>
      </c>
      <c r="E119" s="57" t="s">
        <v>141</v>
      </c>
      <c r="F119" s="58">
        <v>356.07</v>
      </c>
      <c r="G119" s="59"/>
      <c r="H119" s="59"/>
      <c r="I119" s="60" t="s">
        <v>32</v>
      </c>
      <c r="J119" s="61">
        <f t="shared" si="4"/>
        <v>1</v>
      </c>
      <c r="K119" s="59" t="s">
        <v>33</v>
      </c>
      <c r="L119" s="59" t="s">
        <v>4</v>
      </c>
      <c r="M119" s="20"/>
      <c r="N119" s="19"/>
      <c r="O119" s="19"/>
      <c r="P119" s="21"/>
      <c r="Q119" s="19"/>
      <c r="R119" s="19"/>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2">
        <f t="shared" si="5"/>
        <v>35251</v>
      </c>
      <c r="BB119" s="23">
        <f t="shared" si="6"/>
        <v>35251</v>
      </c>
      <c r="BC119" s="24" t="str">
        <f t="shared" si="7"/>
        <v>INR  Thirty Five Thousand Two Hundred &amp; Fifty One  Only</v>
      </c>
      <c r="IA119" s="12">
        <v>107</v>
      </c>
      <c r="IB119" s="12" t="s">
        <v>214</v>
      </c>
      <c r="IC119" s="12" t="s">
        <v>345</v>
      </c>
      <c r="ID119" s="12">
        <v>99</v>
      </c>
      <c r="IE119" s="13" t="s">
        <v>141</v>
      </c>
      <c r="IF119" s="13"/>
      <c r="IG119" s="13"/>
      <c r="IH119" s="13"/>
      <c r="II119" s="13"/>
    </row>
    <row r="120" spans="1:243" s="12" customFormat="1" ht="15.75">
      <c r="A120" s="53">
        <v>108</v>
      </c>
      <c r="B120" s="62" t="s">
        <v>215</v>
      </c>
      <c r="C120" s="55" t="s">
        <v>346</v>
      </c>
      <c r="D120" s="80"/>
      <c r="E120" s="81"/>
      <c r="F120" s="81"/>
      <c r="G120" s="81"/>
      <c r="H120" s="81"/>
      <c r="I120" s="81"/>
      <c r="J120" s="81"/>
      <c r="K120" s="81"/>
      <c r="L120" s="81"/>
      <c r="M120" s="81"/>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3"/>
      <c r="IA120" s="12">
        <v>108</v>
      </c>
      <c r="IB120" s="12" t="s">
        <v>215</v>
      </c>
      <c r="IC120" s="12" t="s">
        <v>346</v>
      </c>
      <c r="IE120" s="13"/>
      <c r="IF120" s="13"/>
      <c r="IG120" s="13"/>
      <c r="IH120" s="13"/>
      <c r="II120" s="13"/>
    </row>
    <row r="121" spans="1:243" s="12" customFormat="1" ht="30">
      <c r="A121" s="53">
        <v>109</v>
      </c>
      <c r="B121" s="62" t="s">
        <v>216</v>
      </c>
      <c r="C121" s="55" t="s">
        <v>347</v>
      </c>
      <c r="D121" s="56">
        <v>31</v>
      </c>
      <c r="E121" s="57" t="s">
        <v>141</v>
      </c>
      <c r="F121" s="58">
        <v>221.87</v>
      </c>
      <c r="G121" s="59"/>
      <c r="H121" s="59"/>
      <c r="I121" s="60" t="s">
        <v>32</v>
      </c>
      <c r="J121" s="61">
        <f t="shared" si="4"/>
        <v>1</v>
      </c>
      <c r="K121" s="59" t="s">
        <v>33</v>
      </c>
      <c r="L121" s="59" t="s">
        <v>4</v>
      </c>
      <c r="M121" s="20"/>
      <c r="N121" s="19"/>
      <c r="O121" s="19"/>
      <c r="P121" s="21"/>
      <c r="Q121" s="19"/>
      <c r="R121" s="19"/>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2">
        <f t="shared" si="5"/>
        <v>6878</v>
      </c>
      <c r="BB121" s="23">
        <f t="shared" si="6"/>
        <v>6878</v>
      </c>
      <c r="BC121" s="24" t="str">
        <f t="shared" si="7"/>
        <v>INR  Six Thousand Eight Hundred &amp; Seventy Eight  Only</v>
      </c>
      <c r="IA121" s="12">
        <v>109</v>
      </c>
      <c r="IB121" s="12" t="s">
        <v>216</v>
      </c>
      <c r="IC121" s="12" t="s">
        <v>347</v>
      </c>
      <c r="ID121" s="12">
        <v>31</v>
      </c>
      <c r="IE121" s="13" t="s">
        <v>141</v>
      </c>
      <c r="IF121" s="13"/>
      <c r="IG121" s="13"/>
      <c r="IH121" s="13"/>
      <c r="II121" s="13"/>
    </row>
    <row r="122" spans="1:243" s="12" customFormat="1" ht="30">
      <c r="A122" s="53">
        <v>110</v>
      </c>
      <c r="B122" s="62" t="s">
        <v>530</v>
      </c>
      <c r="C122" s="55" t="s">
        <v>348</v>
      </c>
      <c r="D122" s="80"/>
      <c r="E122" s="81"/>
      <c r="F122" s="81"/>
      <c r="G122" s="81"/>
      <c r="H122" s="81"/>
      <c r="I122" s="81"/>
      <c r="J122" s="81"/>
      <c r="K122" s="81"/>
      <c r="L122" s="81"/>
      <c r="M122" s="81"/>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3"/>
      <c r="IA122" s="12">
        <v>110</v>
      </c>
      <c r="IB122" s="12" t="s">
        <v>530</v>
      </c>
      <c r="IC122" s="12" t="s">
        <v>348</v>
      </c>
      <c r="IE122" s="13"/>
      <c r="IF122" s="13"/>
      <c r="IG122" s="13"/>
      <c r="IH122" s="13"/>
      <c r="II122" s="13"/>
    </row>
    <row r="123" spans="1:243" s="12" customFormat="1" ht="15.75">
      <c r="A123" s="53">
        <v>111</v>
      </c>
      <c r="B123" s="62" t="s">
        <v>531</v>
      </c>
      <c r="C123" s="55" t="s">
        <v>349</v>
      </c>
      <c r="D123" s="56">
        <v>0.5</v>
      </c>
      <c r="E123" s="57" t="s">
        <v>141</v>
      </c>
      <c r="F123" s="58">
        <v>187.98</v>
      </c>
      <c r="G123" s="59"/>
      <c r="H123" s="59"/>
      <c r="I123" s="60" t="s">
        <v>32</v>
      </c>
      <c r="J123" s="61">
        <f t="shared" si="4"/>
        <v>1</v>
      </c>
      <c r="K123" s="59" t="s">
        <v>33</v>
      </c>
      <c r="L123" s="59" t="s">
        <v>4</v>
      </c>
      <c r="M123" s="20"/>
      <c r="N123" s="19"/>
      <c r="O123" s="19"/>
      <c r="P123" s="21"/>
      <c r="Q123" s="19"/>
      <c r="R123" s="19"/>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2">
        <f t="shared" si="5"/>
        <v>94</v>
      </c>
      <c r="BB123" s="23">
        <f t="shared" si="6"/>
        <v>94</v>
      </c>
      <c r="BC123" s="24" t="str">
        <f t="shared" si="7"/>
        <v>INR  Ninety Four Only</v>
      </c>
      <c r="IA123" s="12">
        <v>111</v>
      </c>
      <c r="IB123" s="12" t="s">
        <v>531</v>
      </c>
      <c r="IC123" s="12" t="s">
        <v>349</v>
      </c>
      <c r="ID123" s="12">
        <v>0.5</v>
      </c>
      <c r="IE123" s="13" t="s">
        <v>141</v>
      </c>
      <c r="IF123" s="13"/>
      <c r="IG123" s="13"/>
      <c r="IH123" s="13"/>
      <c r="II123" s="13"/>
    </row>
    <row r="124" spans="1:243" s="12" customFormat="1" ht="60">
      <c r="A124" s="53">
        <v>112</v>
      </c>
      <c r="B124" s="62" t="s">
        <v>218</v>
      </c>
      <c r="C124" s="55" t="s">
        <v>350</v>
      </c>
      <c r="D124" s="80"/>
      <c r="E124" s="81"/>
      <c r="F124" s="81"/>
      <c r="G124" s="81"/>
      <c r="H124" s="81"/>
      <c r="I124" s="81"/>
      <c r="J124" s="81"/>
      <c r="K124" s="81"/>
      <c r="L124" s="81"/>
      <c r="M124" s="81"/>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3"/>
      <c r="IA124" s="12">
        <v>112</v>
      </c>
      <c r="IB124" s="12" t="s">
        <v>218</v>
      </c>
      <c r="IC124" s="12" t="s">
        <v>350</v>
      </c>
      <c r="IE124" s="13"/>
      <c r="IF124" s="13"/>
      <c r="IG124" s="13"/>
      <c r="IH124" s="13"/>
      <c r="II124" s="13"/>
    </row>
    <row r="125" spans="1:243" s="12" customFormat="1" ht="30">
      <c r="A125" s="53">
        <v>113</v>
      </c>
      <c r="B125" s="62" t="s">
        <v>134</v>
      </c>
      <c r="C125" s="55" t="s">
        <v>351</v>
      </c>
      <c r="D125" s="56">
        <v>1821</v>
      </c>
      <c r="E125" s="57" t="s">
        <v>141</v>
      </c>
      <c r="F125" s="58">
        <v>81.33</v>
      </c>
      <c r="G125" s="59"/>
      <c r="H125" s="59"/>
      <c r="I125" s="60" t="s">
        <v>32</v>
      </c>
      <c r="J125" s="61">
        <f t="shared" si="4"/>
        <v>1</v>
      </c>
      <c r="K125" s="59" t="s">
        <v>33</v>
      </c>
      <c r="L125" s="59" t="s">
        <v>4</v>
      </c>
      <c r="M125" s="20"/>
      <c r="N125" s="19"/>
      <c r="O125" s="19"/>
      <c r="P125" s="21"/>
      <c r="Q125" s="19"/>
      <c r="R125" s="19"/>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2">
        <f t="shared" si="5"/>
        <v>148102</v>
      </c>
      <c r="BB125" s="23">
        <f t="shared" si="6"/>
        <v>148102</v>
      </c>
      <c r="BC125" s="24" t="str">
        <f t="shared" si="7"/>
        <v>INR  One Lakh Forty Eight Thousand One Hundred &amp; Two  Only</v>
      </c>
      <c r="IA125" s="12">
        <v>113</v>
      </c>
      <c r="IB125" s="12" t="s">
        <v>134</v>
      </c>
      <c r="IC125" s="12" t="s">
        <v>351</v>
      </c>
      <c r="ID125" s="12">
        <v>1821</v>
      </c>
      <c r="IE125" s="13" t="s">
        <v>141</v>
      </c>
      <c r="IF125" s="13"/>
      <c r="IG125" s="13"/>
      <c r="IH125" s="13"/>
      <c r="II125" s="13"/>
    </row>
    <row r="126" spans="1:243" s="12" customFormat="1" ht="30">
      <c r="A126" s="53">
        <v>114</v>
      </c>
      <c r="B126" s="62" t="s">
        <v>155</v>
      </c>
      <c r="C126" s="55" t="s">
        <v>352</v>
      </c>
      <c r="D126" s="80"/>
      <c r="E126" s="81"/>
      <c r="F126" s="81"/>
      <c r="G126" s="81"/>
      <c r="H126" s="81"/>
      <c r="I126" s="81"/>
      <c r="J126" s="81"/>
      <c r="K126" s="81"/>
      <c r="L126" s="81"/>
      <c r="M126" s="81"/>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3"/>
      <c r="IA126" s="12">
        <v>114</v>
      </c>
      <c r="IB126" s="12" t="s">
        <v>155</v>
      </c>
      <c r="IC126" s="12" t="s">
        <v>352</v>
      </c>
      <c r="IE126" s="13"/>
      <c r="IF126" s="13"/>
      <c r="IG126" s="13"/>
      <c r="IH126" s="13"/>
      <c r="II126" s="13"/>
    </row>
    <row r="127" spans="1:243" s="12" customFormat="1" ht="45">
      <c r="A127" s="53">
        <v>115</v>
      </c>
      <c r="B127" s="62" t="s">
        <v>156</v>
      </c>
      <c r="C127" s="55" t="s">
        <v>353</v>
      </c>
      <c r="D127" s="56">
        <v>145</v>
      </c>
      <c r="E127" s="57" t="s">
        <v>141</v>
      </c>
      <c r="F127" s="58">
        <v>142.34</v>
      </c>
      <c r="G127" s="59"/>
      <c r="H127" s="59"/>
      <c r="I127" s="60" t="s">
        <v>32</v>
      </c>
      <c r="J127" s="61">
        <f t="shared" si="4"/>
        <v>1</v>
      </c>
      <c r="K127" s="59" t="s">
        <v>33</v>
      </c>
      <c r="L127" s="59" t="s">
        <v>4</v>
      </c>
      <c r="M127" s="20"/>
      <c r="N127" s="19"/>
      <c r="O127" s="19"/>
      <c r="P127" s="21"/>
      <c r="Q127" s="19"/>
      <c r="R127" s="19"/>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2">
        <f t="shared" si="5"/>
        <v>20639</v>
      </c>
      <c r="BB127" s="23">
        <f t="shared" si="6"/>
        <v>20639</v>
      </c>
      <c r="BC127" s="24" t="str">
        <f t="shared" si="7"/>
        <v>INR  Twenty Thousand Six Hundred &amp; Thirty Nine  Only</v>
      </c>
      <c r="IA127" s="12">
        <v>115</v>
      </c>
      <c r="IB127" s="12" t="s">
        <v>156</v>
      </c>
      <c r="IC127" s="12" t="s">
        <v>353</v>
      </c>
      <c r="ID127" s="12">
        <v>145</v>
      </c>
      <c r="IE127" s="13" t="s">
        <v>141</v>
      </c>
      <c r="IF127" s="13"/>
      <c r="IG127" s="13"/>
      <c r="IH127" s="13"/>
      <c r="II127" s="13"/>
    </row>
    <row r="128" spans="1:243" s="12" customFormat="1" ht="30">
      <c r="A128" s="53">
        <v>116</v>
      </c>
      <c r="B128" s="62" t="s">
        <v>135</v>
      </c>
      <c r="C128" s="55" t="s">
        <v>354</v>
      </c>
      <c r="D128" s="80"/>
      <c r="E128" s="81"/>
      <c r="F128" s="81"/>
      <c r="G128" s="81"/>
      <c r="H128" s="81"/>
      <c r="I128" s="81"/>
      <c r="J128" s="81"/>
      <c r="K128" s="81"/>
      <c r="L128" s="81"/>
      <c r="M128" s="81"/>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3"/>
      <c r="IA128" s="12">
        <v>116</v>
      </c>
      <c r="IB128" s="12" t="s">
        <v>135</v>
      </c>
      <c r="IC128" s="12" t="s">
        <v>354</v>
      </c>
      <c r="IE128" s="13"/>
      <c r="IF128" s="13"/>
      <c r="IG128" s="13"/>
      <c r="IH128" s="13"/>
      <c r="II128" s="13"/>
    </row>
    <row r="129" spans="1:243" s="12" customFormat="1" ht="30">
      <c r="A129" s="53">
        <v>117</v>
      </c>
      <c r="B129" s="62" t="s">
        <v>134</v>
      </c>
      <c r="C129" s="55" t="s">
        <v>355</v>
      </c>
      <c r="D129" s="56">
        <v>72</v>
      </c>
      <c r="E129" s="57" t="s">
        <v>141</v>
      </c>
      <c r="F129" s="58">
        <v>115.25</v>
      </c>
      <c r="G129" s="59"/>
      <c r="H129" s="59"/>
      <c r="I129" s="60" t="s">
        <v>32</v>
      </c>
      <c r="J129" s="61">
        <f t="shared" si="4"/>
        <v>1</v>
      </c>
      <c r="K129" s="59" t="s">
        <v>33</v>
      </c>
      <c r="L129" s="59" t="s">
        <v>4</v>
      </c>
      <c r="M129" s="20"/>
      <c r="N129" s="19"/>
      <c r="O129" s="19"/>
      <c r="P129" s="21"/>
      <c r="Q129" s="19"/>
      <c r="R129" s="19"/>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2">
        <f t="shared" si="5"/>
        <v>8298</v>
      </c>
      <c r="BB129" s="23">
        <f t="shared" si="6"/>
        <v>8298</v>
      </c>
      <c r="BC129" s="24" t="str">
        <f t="shared" si="7"/>
        <v>INR  Eight Thousand Two Hundred &amp; Ninety Eight  Only</v>
      </c>
      <c r="IA129" s="12">
        <v>117</v>
      </c>
      <c r="IB129" s="12" t="s">
        <v>134</v>
      </c>
      <c r="IC129" s="12" t="s">
        <v>355</v>
      </c>
      <c r="ID129" s="12">
        <v>72</v>
      </c>
      <c r="IE129" s="13" t="s">
        <v>141</v>
      </c>
      <c r="IF129" s="13"/>
      <c r="IG129" s="13"/>
      <c r="IH129" s="13"/>
      <c r="II129" s="13"/>
    </row>
    <row r="130" spans="1:243" s="12" customFormat="1" ht="30">
      <c r="A130" s="53">
        <v>118</v>
      </c>
      <c r="B130" s="62" t="s">
        <v>219</v>
      </c>
      <c r="C130" s="55" t="s">
        <v>356</v>
      </c>
      <c r="D130" s="80"/>
      <c r="E130" s="81"/>
      <c r="F130" s="81"/>
      <c r="G130" s="81"/>
      <c r="H130" s="81"/>
      <c r="I130" s="81"/>
      <c r="J130" s="81"/>
      <c r="K130" s="81"/>
      <c r="L130" s="81"/>
      <c r="M130" s="81"/>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3"/>
      <c r="IA130" s="12">
        <v>118</v>
      </c>
      <c r="IB130" s="12" t="s">
        <v>219</v>
      </c>
      <c r="IC130" s="12" t="s">
        <v>356</v>
      </c>
      <c r="IE130" s="13"/>
      <c r="IF130" s="13"/>
      <c r="IG130" s="13"/>
      <c r="IH130" s="13"/>
      <c r="II130" s="13"/>
    </row>
    <row r="131" spans="1:243" s="12" customFormat="1" ht="45">
      <c r="A131" s="53">
        <v>119</v>
      </c>
      <c r="B131" s="62" t="s">
        <v>220</v>
      </c>
      <c r="C131" s="55" t="s">
        <v>357</v>
      </c>
      <c r="D131" s="56">
        <v>46.5</v>
      </c>
      <c r="E131" s="57" t="s">
        <v>141</v>
      </c>
      <c r="F131" s="58">
        <v>167.82</v>
      </c>
      <c r="G131" s="59"/>
      <c r="H131" s="59"/>
      <c r="I131" s="60" t="s">
        <v>32</v>
      </c>
      <c r="J131" s="61">
        <f t="shared" si="4"/>
        <v>1</v>
      </c>
      <c r="K131" s="59" t="s">
        <v>33</v>
      </c>
      <c r="L131" s="59" t="s">
        <v>4</v>
      </c>
      <c r="M131" s="20"/>
      <c r="N131" s="19"/>
      <c r="O131" s="19"/>
      <c r="P131" s="21"/>
      <c r="Q131" s="19"/>
      <c r="R131" s="19"/>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2">
        <f t="shared" si="5"/>
        <v>7804</v>
      </c>
      <c r="BB131" s="23">
        <f t="shared" si="6"/>
        <v>7804</v>
      </c>
      <c r="BC131" s="24" t="str">
        <f t="shared" si="7"/>
        <v>INR  Seven Thousand Eight Hundred &amp; Four  Only</v>
      </c>
      <c r="IA131" s="12">
        <v>119</v>
      </c>
      <c r="IB131" s="12" t="s">
        <v>220</v>
      </c>
      <c r="IC131" s="12" t="s">
        <v>357</v>
      </c>
      <c r="ID131" s="12">
        <v>46.5</v>
      </c>
      <c r="IE131" s="13" t="s">
        <v>141</v>
      </c>
      <c r="IF131" s="13"/>
      <c r="IG131" s="13"/>
      <c r="IH131" s="13"/>
      <c r="II131" s="13"/>
    </row>
    <row r="132" spans="1:243" s="12" customFormat="1" ht="60">
      <c r="A132" s="53">
        <v>120</v>
      </c>
      <c r="B132" s="62" t="s">
        <v>221</v>
      </c>
      <c r="C132" s="55" t="s">
        <v>358</v>
      </c>
      <c r="D132" s="56">
        <v>1074</v>
      </c>
      <c r="E132" s="57" t="s">
        <v>141</v>
      </c>
      <c r="F132" s="58">
        <v>108.59</v>
      </c>
      <c r="G132" s="59"/>
      <c r="H132" s="59"/>
      <c r="I132" s="60" t="s">
        <v>32</v>
      </c>
      <c r="J132" s="61">
        <f t="shared" si="4"/>
        <v>1</v>
      </c>
      <c r="K132" s="59" t="s">
        <v>33</v>
      </c>
      <c r="L132" s="59" t="s">
        <v>4</v>
      </c>
      <c r="M132" s="20"/>
      <c r="N132" s="19"/>
      <c r="O132" s="19"/>
      <c r="P132" s="21"/>
      <c r="Q132" s="19"/>
      <c r="R132" s="19"/>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2">
        <f t="shared" si="5"/>
        <v>116626</v>
      </c>
      <c r="BB132" s="23">
        <f t="shared" si="6"/>
        <v>116626</v>
      </c>
      <c r="BC132" s="24" t="str">
        <f t="shared" si="7"/>
        <v>INR  One Lakh Sixteen Thousand Six Hundred &amp; Twenty Six  Only</v>
      </c>
      <c r="IA132" s="12">
        <v>120</v>
      </c>
      <c r="IB132" s="12" t="s">
        <v>221</v>
      </c>
      <c r="IC132" s="12" t="s">
        <v>358</v>
      </c>
      <c r="ID132" s="12">
        <v>1074</v>
      </c>
      <c r="IE132" s="13" t="s">
        <v>141</v>
      </c>
      <c r="IF132" s="13"/>
      <c r="IG132" s="13"/>
      <c r="IH132" s="13"/>
      <c r="II132" s="13"/>
    </row>
    <row r="133" spans="1:243" s="12" customFormat="1" ht="15.75">
      <c r="A133" s="53">
        <v>121</v>
      </c>
      <c r="B133" s="62" t="s">
        <v>222</v>
      </c>
      <c r="C133" s="55" t="s">
        <v>359</v>
      </c>
      <c r="D133" s="80"/>
      <c r="E133" s="81"/>
      <c r="F133" s="81"/>
      <c r="G133" s="81"/>
      <c r="H133" s="81"/>
      <c r="I133" s="81"/>
      <c r="J133" s="81"/>
      <c r="K133" s="81"/>
      <c r="L133" s="81"/>
      <c r="M133" s="81"/>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3"/>
      <c r="IA133" s="12">
        <v>121</v>
      </c>
      <c r="IB133" s="12" t="s">
        <v>222</v>
      </c>
      <c r="IC133" s="12" t="s">
        <v>359</v>
      </c>
      <c r="IE133" s="13"/>
      <c r="IF133" s="13"/>
      <c r="IG133" s="13"/>
      <c r="IH133" s="13"/>
      <c r="II133" s="13"/>
    </row>
    <row r="134" spans="1:243" s="12" customFormat="1" ht="30">
      <c r="A134" s="53">
        <v>122</v>
      </c>
      <c r="B134" s="62" t="s">
        <v>223</v>
      </c>
      <c r="C134" s="55" t="s">
        <v>360</v>
      </c>
      <c r="D134" s="56">
        <v>880</v>
      </c>
      <c r="E134" s="57" t="s">
        <v>141</v>
      </c>
      <c r="F134" s="58">
        <v>16.66</v>
      </c>
      <c r="G134" s="59"/>
      <c r="H134" s="59"/>
      <c r="I134" s="60" t="s">
        <v>32</v>
      </c>
      <c r="J134" s="61">
        <f t="shared" si="4"/>
        <v>1</v>
      </c>
      <c r="K134" s="59" t="s">
        <v>33</v>
      </c>
      <c r="L134" s="59" t="s">
        <v>4</v>
      </c>
      <c r="M134" s="20"/>
      <c r="N134" s="19"/>
      <c r="O134" s="19"/>
      <c r="P134" s="21"/>
      <c r="Q134" s="19"/>
      <c r="R134" s="19"/>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2">
        <f t="shared" si="5"/>
        <v>14661</v>
      </c>
      <c r="BB134" s="23">
        <f t="shared" si="6"/>
        <v>14661</v>
      </c>
      <c r="BC134" s="24" t="str">
        <f t="shared" si="7"/>
        <v>INR  Fourteen Thousand Six Hundred &amp; Sixty One  Only</v>
      </c>
      <c r="IA134" s="12">
        <v>122</v>
      </c>
      <c r="IB134" s="12" t="s">
        <v>223</v>
      </c>
      <c r="IC134" s="12" t="s">
        <v>360</v>
      </c>
      <c r="ID134" s="12">
        <v>880</v>
      </c>
      <c r="IE134" s="13" t="s">
        <v>141</v>
      </c>
      <c r="IF134" s="13"/>
      <c r="IG134" s="13"/>
      <c r="IH134" s="13"/>
      <c r="II134" s="13"/>
    </row>
    <row r="135" spans="1:243" s="12" customFormat="1" ht="45">
      <c r="A135" s="53">
        <v>123</v>
      </c>
      <c r="B135" s="62" t="s">
        <v>532</v>
      </c>
      <c r="C135" s="55" t="s">
        <v>361</v>
      </c>
      <c r="D135" s="56">
        <v>880</v>
      </c>
      <c r="E135" s="57" t="s">
        <v>141</v>
      </c>
      <c r="F135" s="58">
        <v>14.33</v>
      </c>
      <c r="G135" s="59"/>
      <c r="H135" s="59"/>
      <c r="I135" s="60" t="s">
        <v>32</v>
      </c>
      <c r="J135" s="61">
        <f t="shared" si="4"/>
        <v>1</v>
      </c>
      <c r="K135" s="59" t="s">
        <v>33</v>
      </c>
      <c r="L135" s="59" t="s">
        <v>4</v>
      </c>
      <c r="M135" s="20"/>
      <c r="N135" s="19"/>
      <c r="O135" s="19"/>
      <c r="P135" s="21"/>
      <c r="Q135" s="19"/>
      <c r="R135" s="19"/>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2">
        <f t="shared" si="5"/>
        <v>12610</v>
      </c>
      <c r="BB135" s="23">
        <f t="shared" si="6"/>
        <v>12610</v>
      </c>
      <c r="BC135" s="24" t="str">
        <f t="shared" si="7"/>
        <v>INR  Twelve Thousand Six Hundred &amp; Ten  Only</v>
      </c>
      <c r="IA135" s="12">
        <v>123</v>
      </c>
      <c r="IB135" s="12" t="s">
        <v>532</v>
      </c>
      <c r="IC135" s="12" t="s">
        <v>361</v>
      </c>
      <c r="ID135" s="12">
        <v>880</v>
      </c>
      <c r="IE135" s="13" t="s">
        <v>141</v>
      </c>
      <c r="IF135" s="13"/>
      <c r="IG135" s="13"/>
      <c r="IH135" s="13"/>
      <c r="II135" s="13"/>
    </row>
    <row r="136" spans="1:243" s="12" customFormat="1" ht="45">
      <c r="A136" s="53">
        <v>124</v>
      </c>
      <c r="B136" s="62" t="s">
        <v>224</v>
      </c>
      <c r="C136" s="55" t="s">
        <v>362</v>
      </c>
      <c r="D136" s="80"/>
      <c r="E136" s="81"/>
      <c r="F136" s="81"/>
      <c r="G136" s="81"/>
      <c r="H136" s="81"/>
      <c r="I136" s="81"/>
      <c r="J136" s="81"/>
      <c r="K136" s="81"/>
      <c r="L136" s="81"/>
      <c r="M136" s="81"/>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3"/>
      <c r="IA136" s="12">
        <v>124</v>
      </c>
      <c r="IB136" s="12" t="s">
        <v>224</v>
      </c>
      <c r="IC136" s="12" t="s">
        <v>362</v>
      </c>
      <c r="IE136" s="13"/>
      <c r="IF136" s="13"/>
      <c r="IG136" s="13"/>
      <c r="IH136" s="13"/>
      <c r="II136" s="13"/>
    </row>
    <row r="137" spans="1:243" s="12" customFormat="1" ht="15.75">
      <c r="A137" s="53">
        <v>125</v>
      </c>
      <c r="B137" s="62" t="s">
        <v>225</v>
      </c>
      <c r="C137" s="55" t="s">
        <v>363</v>
      </c>
      <c r="D137" s="56">
        <v>1</v>
      </c>
      <c r="E137" s="57" t="s">
        <v>141</v>
      </c>
      <c r="F137" s="58">
        <v>49.8</v>
      </c>
      <c r="G137" s="59"/>
      <c r="H137" s="59"/>
      <c r="I137" s="60" t="s">
        <v>32</v>
      </c>
      <c r="J137" s="61">
        <f t="shared" si="4"/>
        <v>1</v>
      </c>
      <c r="K137" s="59" t="s">
        <v>33</v>
      </c>
      <c r="L137" s="59" t="s">
        <v>4</v>
      </c>
      <c r="M137" s="20"/>
      <c r="N137" s="19"/>
      <c r="O137" s="19"/>
      <c r="P137" s="21"/>
      <c r="Q137" s="19"/>
      <c r="R137" s="19"/>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2">
        <f t="shared" si="5"/>
        <v>50</v>
      </c>
      <c r="BB137" s="23">
        <f t="shared" si="6"/>
        <v>50</v>
      </c>
      <c r="BC137" s="24" t="str">
        <f t="shared" si="7"/>
        <v>INR  Fifty Only</v>
      </c>
      <c r="IA137" s="12">
        <v>125</v>
      </c>
      <c r="IB137" s="12" t="s">
        <v>225</v>
      </c>
      <c r="IC137" s="12" t="s">
        <v>363</v>
      </c>
      <c r="ID137" s="12">
        <v>1</v>
      </c>
      <c r="IE137" s="13" t="s">
        <v>141</v>
      </c>
      <c r="IF137" s="13"/>
      <c r="IG137" s="13"/>
      <c r="IH137" s="13"/>
      <c r="II137" s="13"/>
    </row>
    <row r="138" spans="1:243" s="12" customFormat="1" ht="60">
      <c r="A138" s="53">
        <v>126</v>
      </c>
      <c r="B138" s="62" t="s">
        <v>226</v>
      </c>
      <c r="C138" s="55" t="s">
        <v>364</v>
      </c>
      <c r="D138" s="56">
        <v>1074</v>
      </c>
      <c r="E138" s="57" t="s">
        <v>141</v>
      </c>
      <c r="F138" s="58">
        <v>18.28</v>
      </c>
      <c r="G138" s="59"/>
      <c r="H138" s="59"/>
      <c r="I138" s="60" t="s">
        <v>32</v>
      </c>
      <c r="J138" s="61">
        <f t="shared" si="4"/>
        <v>1</v>
      </c>
      <c r="K138" s="59" t="s">
        <v>33</v>
      </c>
      <c r="L138" s="59" t="s">
        <v>4</v>
      </c>
      <c r="M138" s="20"/>
      <c r="N138" s="19"/>
      <c r="O138" s="19"/>
      <c r="P138" s="21"/>
      <c r="Q138" s="19"/>
      <c r="R138" s="19"/>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2">
        <f t="shared" si="5"/>
        <v>19633</v>
      </c>
      <c r="BB138" s="23">
        <f t="shared" si="6"/>
        <v>19633</v>
      </c>
      <c r="BC138" s="24" t="str">
        <f t="shared" si="7"/>
        <v>INR  Nineteen Thousand Six Hundred &amp; Thirty Three  Only</v>
      </c>
      <c r="IA138" s="12">
        <v>126</v>
      </c>
      <c r="IB138" s="12" t="s">
        <v>226</v>
      </c>
      <c r="IC138" s="12" t="s">
        <v>364</v>
      </c>
      <c r="ID138" s="12">
        <v>1074</v>
      </c>
      <c r="IE138" s="13" t="s">
        <v>141</v>
      </c>
      <c r="IF138" s="13"/>
      <c r="IG138" s="13"/>
      <c r="IH138" s="13"/>
      <c r="II138" s="13"/>
    </row>
    <row r="139" spans="1:243" s="12" customFormat="1" ht="30">
      <c r="A139" s="53">
        <v>127</v>
      </c>
      <c r="B139" s="62" t="s">
        <v>219</v>
      </c>
      <c r="C139" s="55" t="s">
        <v>365</v>
      </c>
      <c r="D139" s="80"/>
      <c r="E139" s="81"/>
      <c r="F139" s="81"/>
      <c r="G139" s="81"/>
      <c r="H139" s="81"/>
      <c r="I139" s="81"/>
      <c r="J139" s="81"/>
      <c r="K139" s="81"/>
      <c r="L139" s="81"/>
      <c r="M139" s="81"/>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3"/>
      <c r="IA139" s="12">
        <v>127</v>
      </c>
      <c r="IB139" s="12" t="s">
        <v>219</v>
      </c>
      <c r="IC139" s="12" t="s">
        <v>365</v>
      </c>
      <c r="IE139" s="13"/>
      <c r="IF139" s="13"/>
      <c r="IG139" s="13"/>
      <c r="IH139" s="13"/>
      <c r="II139" s="13"/>
    </row>
    <row r="140" spans="1:243" s="12" customFormat="1" ht="30">
      <c r="A140" s="53">
        <v>128</v>
      </c>
      <c r="B140" s="62" t="s">
        <v>227</v>
      </c>
      <c r="C140" s="55" t="s">
        <v>366</v>
      </c>
      <c r="D140" s="56">
        <v>803</v>
      </c>
      <c r="E140" s="57" t="s">
        <v>141</v>
      </c>
      <c r="F140" s="58">
        <v>75.88</v>
      </c>
      <c r="G140" s="59"/>
      <c r="H140" s="59"/>
      <c r="I140" s="60" t="s">
        <v>32</v>
      </c>
      <c r="J140" s="61">
        <f t="shared" si="4"/>
        <v>1</v>
      </c>
      <c r="K140" s="59" t="s">
        <v>33</v>
      </c>
      <c r="L140" s="59" t="s">
        <v>4</v>
      </c>
      <c r="M140" s="20"/>
      <c r="N140" s="19"/>
      <c r="O140" s="19"/>
      <c r="P140" s="21"/>
      <c r="Q140" s="19"/>
      <c r="R140" s="19"/>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2">
        <f t="shared" si="5"/>
        <v>60932</v>
      </c>
      <c r="BB140" s="23">
        <f t="shared" si="6"/>
        <v>60932</v>
      </c>
      <c r="BC140" s="24" t="str">
        <f t="shared" si="7"/>
        <v>INR  Sixty Thousand Nine Hundred &amp; Thirty Two  Only</v>
      </c>
      <c r="IA140" s="12">
        <v>128</v>
      </c>
      <c r="IB140" s="12" t="s">
        <v>227</v>
      </c>
      <c r="IC140" s="12" t="s">
        <v>366</v>
      </c>
      <c r="ID140" s="12">
        <v>803</v>
      </c>
      <c r="IE140" s="13" t="s">
        <v>141</v>
      </c>
      <c r="IF140" s="13"/>
      <c r="IG140" s="13"/>
      <c r="IH140" s="13"/>
      <c r="II140" s="13"/>
    </row>
    <row r="141" spans="1:243" s="12" customFormat="1" ht="30">
      <c r="A141" s="53">
        <v>129</v>
      </c>
      <c r="B141" s="62" t="s">
        <v>228</v>
      </c>
      <c r="C141" s="55" t="s">
        <v>367</v>
      </c>
      <c r="D141" s="80"/>
      <c r="E141" s="81"/>
      <c r="F141" s="81"/>
      <c r="G141" s="81"/>
      <c r="H141" s="81"/>
      <c r="I141" s="81"/>
      <c r="J141" s="81"/>
      <c r="K141" s="81"/>
      <c r="L141" s="81"/>
      <c r="M141" s="81"/>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3"/>
      <c r="IA141" s="12">
        <v>129</v>
      </c>
      <c r="IB141" s="12" t="s">
        <v>228</v>
      </c>
      <c r="IC141" s="12" t="s">
        <v>367</v>
      </c>
      <c r="IE141" s="13"/>
      <c r="IF141" s="13"/>
      <c r="IG141" s="13"/>
      <c r="IH141" s="13"/>
      <c r="II141" s="13"/>
    </row>
    <row r="142" spans="1:243" s="12" customFormat="1" ht="30">
      <c r="A142" s="53">
        <v>130</v>
      </c>
      <c r="B142" s="62" t="s">
        <v>533</v>
      </c>
      <c r="C142" s="55" t="s">
        <v>368</v>
      </c>
      <c r="D142" s="56">
        <v>255</v>
      </c>
      <c r="E142" s="57" t="s">
        <v>141</v>
      </c>
      <c r="F142" s="58">
        <v>64.97</v>
      </c>
      <c r="G142" s="59"/>
      <c r="H142" s="59"/>
      <c r="I142" s="60" t="s">
        <v>32</v>
      </c>
      <c r="J142" s="61">
        <f t="shared" si="4"/>
        <v>1</v>
      </c>
      <c r="K142" s="59" t="s">
        <v>33</v>
      </c>
      <c r="L142" s="59" t="s">
        <v>4</v>
      </c>
      <c r="M142" s="20"/>
      <c r="N142" s="19"/>
      <c r="O142" s="19"/>
      <c r="P142" s="21"/>
      <c r="Q142" s="19"/>
      <c r="R142" s="19"/>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2">
        <f t="shared" si="5"/>
        <v>16567</v>
      </c>
      <c r="BB142" s="23">
        <f t="shared" si="6"/>
        <v>16567</v>
      </c>
      <c r="BC142" s="24" t="str">
        <f t="shared" si="7"/>
        <v>INR  Sixteen Thousand Five Hundred &amp; Sixty Seven  Only</v>
      </c>
      <c r="IA142" s="12">
        <v>130</v>
      </c>
      <c r="IB142" s="12" t="s">
        <v>533</v>
      </c>
      <c r="IC142" s="12" t="s">
        <v>368</v>
      </c>
      <c r="ID142" s="12">
        <v>255</v>
      </c>
      <c r="IE142" s="13" t="s">
        <v>141</v>
      </c>
      <c r="IF142" s="13"/>
      <c r="IG142" s="13"/>
      <c r="IH142" s="13"/>
      <c r="II142" s="13"/>
    </row>
    <row r="143" spans="1:243" s="12" customFormat="1" ht="15.75">
      <c r="A143" s="53">
        <v>131</v>
      </c>
      <c r="B143" s="62" t="s">
        <v>229</v>
      </c>
      <c r="C143" s="55" t="s">
        <v>369</v>
      </c>
      <c r="D143" s="80"/>
      <c r="E143" s="81"/>
      <c r="F143" s="81"/>
      <c r="G143" s="81"/>
      <c r="H143" s="81"/>
      <c r="I143" s="81"/>
      <c r="J143" s="81"/>
      <c r="K143" s="81"/>
      <c r="L143" s="81"/>
      <c r="M143" s="81"/>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3"/>
      <c r="IA143" s="12">
        <v>131</v>
      </c>
      <c r="IB143" s="12" t="s">
        <v>229</v>
      </c>
      <c r="IC143" s="12" t="s">
        <v>369</v>
      </c>
      <c r="IE143" s="13"/>
      <c r="IF143" s="13"/>
      <c r="IG143" s="13"/>
      <c r="IH143" s="13"/>
      <c r="II143" s="13"/>
    </row>
    <row r="144" spans="1:243" s="12" customFormat="1" ht="90">
      <c r="A144" s="53">
        <v>132</v>
      </c>
      <c r="B144" s="62" t="s">
        <v>230</v>
      </c>
      <c r="C144" s="55" t="s">
        <v>370</v>
      </c>
      <c r="D144" s="80"/>
      <c r="E144" s="81"/>
      <c r="F144" s="81"/>
      <c r="G144" s="81"/>
      <c r="H144" s="81"/>
      <c r="I144" s="81"/>
      <c r="J144" s="81"/>
      <c r="K144" s="81"/>
      <c r="L144" s="81"/>
      <c r="M144" s="81"/>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3"/>
      <c r="IA144" s="12">
        <v>132</v>
      </c>
      <c r="IB144" s="12" t="s">
        <v>230</v>
      </c>
      <c r="IC144" s="12" t="s">
        <v>370</v>
      </c>
      <c r="IE144" s="13"/>
      <c r="IF144" s="13"/>
      <c r="IG144" s="13"/>
      <c r="IH144" s="13"/>
      <c r="II144" s="13"/>
    </row>
    <row r="145" spans="1:243" s="12" customFormat="1" ht="30">
      <c r="A145" s="53">
        <v>133</v>
      </c>
      <c r="B145" s="62" t="s">
        <v>231</v>
      </c>
      <c r="C145" s="55" t="s">
        <v>371</v>
      </c>
      <c r="D145" s="56">
        <v>41.15</v>
      </c>
      <c r="E145" s="57" t="s">
        <v>141</v>
      </c>
      <c r="F145" s="58">
        <v>419.11</v>
      </c>
      <c r="G145" s="59"/>
      <c r="H145" s="59"/>
      <c r="I145" s="60" t="s">
        <v>32</v>
      </c>
      <c r="J145" s="61">
        <f aca="true" t="shared" si="8" ref="J145:J206">IF(I145="Less(-)",-1,1)</f>
        <v>1</v>
      </c>
      <c r="K145" s="59" t="s">
        <v>33</v>
      </c>
      <c r="L145" s="59" t="s">
        <v>4</v>
      </c>
      <c r="M145" s="20"/>
      <c r="N145" s="19"/>
      <c r="O145" s="19"/>
      <c r="P145" s="21"/>
      <c r="Q145" s="19"/>
      <c r="R145" s="19"/>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2">
        <f aca="true" t="shared" si="9" ref="BA145:BA206">ROUND(total_amount_ba($B$2,$D$2,D145,F145,J145,K145,M145),0)</f>
        <v>17246</v>
      </c>
      <c r="BB145" s="23">
        <f aca="true" t="shared" si="10" ref="BB145:BB206">BA145+SUM(N145:AZ145)</f>
        <v>17246</v>
      </c>
      <c r="BC145" s="24" t="str">
        <f aca="true" t="shared" si="11" ref="BC145:BC206">SpellNumber(L145,BB145)</f>
        <v>INR  Seventeen Thousand Two Hundred &amp; Forty Six  Only</v>
      </c>
      <c r="IA145" s="12">
        <v>133</v>
      </c>
      <c r="IB145" s="12" t="s">
        <v>231</v>
      </c>
      <c r="IC145" s="12" t="s">
        <v>371</v>
      </c>
      <c r="ID145" s="12">
        <v>41.15</v>
      </c>
      <c r="IE145" s="13" t="s">
        <v>141</v>
      </c>
      <c r="IF145" s="13"/>
      <c r="IG145" s="13"/>
      <c r="IH145" s="13"/>
      <c r="II145" s="13"/>
    </row>
    <row r="146" spans="1:243" s="12" customFormat="1" ht="150">
      <c r="A146" s="53">
        <v>134</v>
      </c>
      <c r="B146" s="62" t="s">
        <v>232</v>
      </c>
      <c r="C146" s="55" t="s">
        <v>372</v>
      </c>
      <c r="D146" s="80"/>
      <c r="E146" s="81"/>
      <c r="F146" s="81"/>
      <c r="G146" s="81"/>
      <c r="H146" s="81"/>
      <c r="I146" s="81"/>
      <c r="J146" s="81"/>
      <c r="K146" s="81"/>
      <c r="L146" s="81"/>
      <c r="M146" s="81"/>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3"/>
      <c r="IA146" s="12">
        <v>134</v>
      </c>
      <c r="IB146" s="12" t="s">
        <v>232</v>
      </c>
      <c r="IC146" s="12" t="s">
        <v>372</v>
      </c>
      <c r="IE146" s="13"/>
      <c r="IF146" s="13"/>
      <c r="IG146" s="13"/>
      <c r="IH146" s="13"/>
      <c r="II146" s="13"/>
    </row>
    <row r="147" spans="1:243" s="12" customFormat="1" ht="30">
      <c r="A147" s="53">
        <v>135</v>
      </c>
      <c r="B147" s="62" t="s">
        <v>233</v>
      </c>
      <c r="C147" s="55" t="s">
        <v>373</v>
      </c>
      <c r="D147" s="56">
        <v>6</v>
      </c>
      <c r="E147" s="57" t="s">
        <v>302</v>
      </c>
      <c r="F147" s="58">
        <v>1319.85</v>
      </c>
      <c r="G147" s="59"/>
      <c r="H147" s="59"/>
      <c r="I147" s="60" t="s">
        <v>32</v>
      </c>
      <c r="J147" s="61">
        <f t="shared" si="8"/>
        <v>1</v>
      </c>
      <c r="K147" s="59" t="s">
        <v>33</v>
      </c>
      <c r="L147" s="59" t="s">
        <v>4</v>
      </c>
      <c r="M147" s="20"/>
      <c r="N147" s="19"/>
      <c r="O147" s="19"/>
      <c r="P147" s="21"/>
      <c r="Q147" s="19"/>
      <c r="R147" s="19"/>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2">
        <f t="shared" si="9"/>
        <v>7919</v>
      </c>
      <c r="BB147" s="23">
        <f t="shared" si="10"/>
        <v>7919</v>
      </c>
      <c r="BC147" s="24" t="str">
        <f t="shared" si="11"/>
        <v>INR  Seven Thousand Nine Hundred &amp; Nineteen  Only</v>
      </c>
      <c r="IA147" s="12">
        <v>135</v>
      </c>
      <c r="IB147" s="12" t="s">
        <v>233</v>
      </c>
      <c r="IC147" s="12" t="s">
        <v>373</v>
      </c>
      <c r="ID147" s="12">
        <v>6</v>
      </c>
      <c r="IE147" s="13" t="s">
        <v>302</v>
      </c>
      <c r="IF147" s="13"/>
      <c r="IG147" s="13"/>
      <c r="IH147" s="13"/>
      <c r="II147" s="13"/>
    </row>
    <row r="148" spans="1:243" s="12" customFormat="1" ht="30">
      <c r="A148" s="53">
        <v>136</v>
      </c>
      <c r="B148" s="62" t="s">
        <v>534</v>
      </c>
      <c r="C148" s="55" t="s">
        <v>374</v>
      </c>
      <c r="D148" s="80"/>
      <c r="E148" s="81"/>
      <c r="F148" s="81"/>
      <c r="G148" s="81"/>
      <c r="H148" s="81"/>
      <c r="I148" s="81"/>
      <c r="J148" s="81"/>
      <c r="K148" s="81"/>
      <c r="L148" s="81"/>
      <c r="M148" s="81"/>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3"/>
      <c r="IA148" s="12">
        <v>136</v>
      </c>
      <c r="IB148" s="12" t="s">
        <v>534</v>
      </c>
      <c r="IC148" s="12" t="s">
        <v>374</v>
      </c>
      <c r="IE148" s="13"/>
      <c r="IF148" s="13"/>
      <c r="IG148" s="13"/>
      <c r="IH148" s="13"/>
      <c r="II148" s="13"/>
    </row>
    <row r="149" spans="1:243" s="12" customFormat="1" ht="30">
      <c r="A149" s="53">
        <v>137</v>
      </c>
      <c r="B149" s="62" t="s">
        <v>535</v>
      </c>
      <c r="C149" s="55" t="s">
        <v>375</v>
      </c>
      <c r="D149" s="56">
        <v>1</v>
      </c>
      <c r="E149" s="57" t="s">
        <v>141</v>
      </c>
      <c r="F149" s="58">
        <v>1184.69</v>
      </c>
      <c r="G149" s="59"/>
      <c r="H149" s="59"/>
      <c r="I149" s="60" t="s">
        <v>32</v>
      </c>
      <c r="J149" s="61">
        <f t="shared" si="8"/>
        <v>1</v>
      </c>
      <c r="K149" s="59" t="s">
        <v>33</v>
      </c>
      <c r="L149" s="59" t="s">
        <v>4</v>
      </c>
      <c r="M149" s="20"/>
      <c r="N149" s="19"/>
      <c r="O149" s="19"/>
      <c r="P149" s="21"/>
      <c r="Q149" s="19"/>
      <c r="R149" s="19"/>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2">
        <f t="shared" si="9"/>
        <v>1185</v>
      </c>
      <c r="BB149" s="23">
        <f t="shared" si="10"/>
        <v>1185</v>
      </c>
      <c r="BC149" s="24" t="str">
        <f t="shared" si="11"/>
        <v>INR  One Thousand One Hundred &amp; Eighty Five  Only</v>
      </c>
      <c r="IA149" s="12">
        <v>137</v>
      </c>
      <c r="IB149" s="12" t="s">
        <v>535</v>
      </c>
      <c r="IC149" s="12" t="s">
        <v>375</v>
      </c>
      <c r="ID149" s="12">
        <v>1</v>
      </c>
      <c r="IE149" s="13" t="s">
        <v>141</v>
      </c>
      <c r="IF149" s="13"/>
      <c r="IG149" s="13"/>
      <c r="IH149" s="13"/>
      <c r="II149" s="13"/>
    </row>
    <row r="150" spans="1:243" s="12" customFormat="1" ht="30">
      <c r="A150" s="53">
        <v>138</v>
      </c>
      <c r="B150" s="62" t="s">
        <v>234</v>
      </c>
      <c r="C150" s="55" t="s">
        <v>376</v>
      </c>
      <c r="D150" s="56">
        <v>526.36</v>
      </c>
      <c r="E150" s="57" t="s">
        <v>141</v>
      </c>
      <c r="F150" s="58">
        <v>2.49</v>
      </c>
      <c r="G150" s="59"/>
      <c r="H150" s="59"/>
      <c r="I150" s="60" t="s">
        <v>32</v>
      </c>
      <c r="J150" s="61">
        <f t="shared" si="8"/>
        <v>1</v>
      </c>
      <c r="K150" s="59" t="s">
        <v>33</v>
      </c>
      <c r="L150" s="59" t="s">
        <v>4</v>
      </c>
      <c r="M150" s="20"/>
      <c r="N150" s="19"/>
      <c r="O150" s="19"/>
      <c r="P150" s="21"/>
      <c r="Q150" s="19"/>
      <c r="R150" s="19"/>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2">
        <f t="shared" si="9"/>
        <v>1311</v>
      </c>
      <c r="BB150" s="23">
        <f t="shared" si="10"/>
        <v>1311</v>
      </c>
      <c r="BC150" s="24" t="str">
        <f t="shared" si="11"/>
        <v>INR  One Thousand Three Hundred &amp; Eleven  Only</v>
      </c>
      <c r="IA150" s="12">
        <v>138</v>
      </c>
      <c r="IB150" s="12" t="s">
        <v>234</v>
      </c>
      <c r="IC150" s="12" t="s">
        <v>376</v>
      </c>
      <c r="ID150" s="12">
        <v>526.36</v>
      </c>
      <c r="IE150" s="13" t="s">
        <v>141</v>
      </c>
      <c r="IF150" s="13"/>
      <c r="IG150" s="13"/>
      <c r="IH150" s="13"/>
      <c r="II150" s="13"/>
    </row>
    <row r="151" spans="1:243" s="12" customFormat="1" ht="45">
      <c r="A151" s="53">
        <v>139</v>
      </c>
      <c r="B151" s="54" t="s">
        <v>536</v>
      </c>
      <c r="C151" s="55" t="s">
        <v>377</v>
      </c>
      <c r="D151" s="56">
        <v>45</v>
      </c>
      <c r="E151" s="57" t="s">
        <v>142</v>
      </c>
      <c r="F151" s="58">
        <v>2.49</v>
      </c>
      <c r="G151" s="59"/>
      <c r="H151" s="59"/>
      <c r="I151" s="60" t="s">
        <v>32</v>
      </c>
      <c r="J151" s="61">
        <f t="shared" si="8"/>
        <v>1</v>
      </c>
      <c r="K151" s="59" t="s">
        <v>33</v>
      </c>
      <c r="L151" s="59" t="s">
        <v>4</v>
      </c>
      <c r="M151" s="20"/>
      <c r="N151" s="19"/>
      <c r="O151" s="19"/>
      <c r="P151" s="21"/>
      <c r="Q151" s="19"/>
      <c r="R151" s="19"/>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2">
        <f t="shared" si="9"/>
        <v>112</v>
      </c>
      <c r="BB151" s="23">
        <f t="shared" si="10"/>
        <v>112</v>
      </c>
      <c r="BC151" s="24" t="str">
        <f t="shared" si="11"/>
        <v>INR  One Hundred &amp; Twelve  Only</v>
      </c>
      <c r="IA151" s="12">
        <v>139</v>
      </c>
      <c r="IB151" s="12" t="s">
        <v>536</v>
      </c>
      <c r="IC151" s="12" t="s">
        <v>377</v>
      </c>
      <c r="ID151" s="12">
        <v>45</v>
      </c>
      <c r="IE151" s="13" t="s">
        <v>142</v>
      </c>
      <c r="IF151" s="13"/>
      <c r="IG151" s="13"/>
      <c r="IH151" s="13"/>
      <c r="II151" s="13"/>
    </row>
    <row r="152" spans="1:243" s="12" customFormat="1" ht="75">
      <c r="A152" s="53">
        <v>140</v>
      </c>
      <c r="B152" s="54" t="s">
        <v>235</v>
      </c>
      <c r="C152" s="55" t="s">
        <v>378</v>
      </c>
      <c r="D152" s="56">
        <v>40</v>
      </c>
      <c r="E152" s="57" t="s">
        <v>302</v>
      </c>
      <c r="F152" s="58">
        <v>285.79</v>
      </c>
      <c r="G152" s="59"/>
      <c r="H152" s="59"/>
      <c r="I152" s="60" t="s">
        <v>32</v>
      </c>
      <c r="J152" s="61">
        <f t="shared" si="8"/>
        <v>1</v>
      </c>
      <c r="K152" s="59" t="s">
        <v>33</v>
      </c>
      <c r="L152" s="59" t="s">
        <v>4</v>
      </c>
      <c r="M152" s="20"/>
      <c r="N152" s="19"/>
      <c r="O152" s="19"/>
      <c r="P152" s="21"/>
      <c r="Q152" s="19"/>
      <c r="R152" s="19"/>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2">
        <f t="shared" si="9"/>
        <v>11432</v>
      </c>
      <c r="BB152" s="23">
        <f t="shared" si="10"/>
        <v>11432</v>
      </c>
      <c r="BC152" s="24" t="str">
        <f t="shared" si="11"/>
        <v>INR  Eleven Thousand Four Hundred &amp; Thirty Two  Only</v>
      </c>
      <c r="IA152" s="12">
        <v>140</v>
      </c>
      <c r="IB152" s="12" t="s">
        <v>235</v>
      </c>
      <c r="IC152" s="12" t="s">
        <v>378</v>
      </c>
      <c r="ID152" s="12">
        <v>40</v>
      </c>
      <c r="IE152" s="13" t="s">
        <v>302</v>
      </c>
      <c r="IF152" s="13"/>
      <c r="IG152" s="13"/>
      <c r="IH152" s="13"/>
      <c r="II152" s="13"/>
    </row>
    <row r="153" spans="1:243" s="12" customFormat="1" ht="15.75">
      <c r="A153" s="53">
        <v>141</v>
      </c>
      <c r="B153" s="54" t="s">
        <v>146</v>
      </c>
      <c r="C153" s="55" t="s">
        <v>379</v>
      </c>
      <c r="D153" s="80"/>
      <c r="E153" s="81"/>
      <c r="F153" s="81"/>
      <c r="G153" s="81"/>
      <c r="H153" s="81"/>
      <c r="I153" s="81"/>
      <c r="J153" s="81"/>
      <c r="K153" s="81"/>
      <c r="L153" s="81"/>
      <c r="M153" s="81"/>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3"/>
      <c r="IA153" s="12">
        <v>141</v>
      </c>
      <c r="IB153" s="12" t="s">
        <v>146</v>
      </c>
      <c r="IC153" s="12" t="s">
        <v>379</v>
      </c>
      <c r="IE153" s="13"/>
      <c r="IF153" s="13"/>
      <c r="IG153" s="13"/>
      <c r="IH153" s="13"/>
      <c r="II153" s="13"/>
    </row>
    <row r="154" spans="1:243" s="12" customFormat="1" ht="45">
      <c r="A154" s="53">
        <v>142</v>
      </c>
      <c r="B154" s="54" t="s">
        <v>236</v>
      </c>
      <c r="C154" s="55" t="s">
        <v>380</v>
      </c>
      <c r="D154" s="80"/>
      <c r="E154" s="81"/>
      <c r="F154" s="81"/>
      <c r="G154" s="81"/>
      <c r="H154" s="81"/>
      <c r="I154" s="81"/>
      <c r="J154" s="81"/>
      <c r="K154" s="81"/>
      <c r="L154" s="81"/>
      <c r="M154" s="81"/>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3"/>
      <c r="IA154" s="12">
        <v>142</v>
      </c>
      <c r="IB154" s="12" t="s">
        <v>236</v>
      </c>
      <c r="IC154" s="12" t="s">
        <v>380</v>
      </c>
      <c r="IE154" s="13"/>
      <c r="IF154" s="13"/>
      <c r="IG154" s="13"/>
      <c r="IH154" s="13"/>
      <c r="II154" s="13"/>
    </row>
    <row r="155" spans="1:243" s="12" customFormat="1" ht="30">
      <c r="A155" s="53">
        <v>143</v>
      </c>
      <c r="B155" s="54" t="s">
        <v>237</v>
      </c>
      <c r="C155" s="55" t="s">
        <v>381</v>
      </c>
      <c r="D155" s="56">
        <v>4.2</v>
      </c>
      <c r="E155" s="57" t="s">
        <v>140</v>
      </c>
      <c r="F155" s="58">
        <v>1759.84</v>
      </c>
      <c r="G155" s="59"/>
      <c r="H155" s="59"/>
      <c r="I155" s="60" t="s">
        <v>32</v>
      </c>
      <c r="J155" s="61">
        <f t="shared" si="8"/>
        <v>1</v>
      </c>
      <c r="K155" s="59" t="s">
        <v>33</v>
      </c>
      <c r="L155" s="59" t="s">
        <v>4</v>
      </c>
      <c r="M155" s="20"/>
      <c r="N155" s="19"/>
      <c r="O155" s="19"/>
      <c r="P155" s="21"/>
      <c r="Q155" s="19"/>
      <c r="R155" s="19"/>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2">
        <f t="shared" si="9"/>
        <v>7391</v>
      </c>
      <c r="BB155" s="23">
        <f t="shared" si="10"/>
        <v>7391</v>
      </c>
      <c r="BC155" s="24" t="str">
        <f t="shared" si="11"/>
        <v>INR  Seven Thousand Three Hundred &amp; Ninety One  Only</v>
      </c>
      <c r="IA155" s="12">
        <v>143</v>
      </c>
      <c r="IB155" s="12" t="s">
        <v>237</v>
      </c>
      <c r="IC155" s="12" t="s">
        <v>381</v>
      </c>
      <c r="ID155" s="12">
        <v>4.2</v>
      </c>
      <c r="IE155" s="13" t="s">
        <v>140</v>
      </c>
      <c r="IF155" s="13"/>
      <c r="IG155" s="13"/>
      <c r="IH155" s="13"/>
      <c r="II155" s="13"/>
    </row>
    <row r="156" spans="1:243" s="12" customFormat="1" ht="30">
      <c r="A156" s="53">
        <v>144</v>
      </c>
      <c r="B156" s="54" t="s">
        <v>238</v>
      </c>
      <c r="C156" s="55" t="s">
        <v>382</v>
      </c>
      <c r="D156" s="56">
        <v>6.5</v>
      </c>
      <c r="E156" s="57" t="s">
        <v>140</v>
      </c>
      <c r="F156" s="58">
        <v>1086.89</v>
      </c>
      <c r="G156" s="59"/>
      <c r="H156" s="59"/>
      <c r="I156" s="60" t="s">
        <v>32</v>
      </c>
      <c r="J156" s="61">
        <f t="shared" si="8"/>
        <v>1</v>
      </c>
      <c r="K156" s="59" t="s">
        <v>33</v>
      </c>
      <c r="L156" s="59" t="s">
        <v>4</v>
      </c>
      <c r="M156" s="20"/>
      <c r="N156" s="19"/>
      <c r="O156" s="19"/>
      <c r="P156" s="21"/>
      <c r="Q156" s="19"/>
      <c r="R156" s="19"/>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2">
        <f t="shared" si="9"/>
        <v>7065</v>
      </c>
      <c r="BB156" s="23">
        <f t="shared" si="10"/>
        <v>7065</v>
      </c>
      <c r="BC156" s="24" t="str">
        <f t="shared" si="11"/>
        <v>INR  Seven Thousand  &amp;Sixty Five  Only</v>
      </c>
      <c r="IA156" s="12">
        <v>144</v>
      </c>
      <c r="IB156" s="12" t="s">
        <v>238</v>
      </c>
      <c r="IC156" s="12" t="s">
        <v>382</v>
      </c>
      <c r="ID156" s="12">
        <v>6.5</v>
      </c>
      <c r="IE156" s="13" t="s">
        <v>140</v>
      </c>
      <c r="IF156" s="13"/>
      <c r="IG156" s="13"/>
      <c r="IH156" s="13"/>
      <c r="II156" s="13"/>
    </row>
    <row r="157" spans="1:243" s="12" customFormat="1" ht="60">
      <c r="A157" s="53">
        <v>145</v>
      </c>
      <c r="B157" s="62" t="s">
        <v>239</v>
      </c>
      <c r="C157" s="55" t="s">
        <v>383</v>
      </c>
      <c r="D157" s="56">
        <v>1.65</v>
      </c>
      <c r="E157" s="57" t="s">
        <v>140</v>
      </c>
      <c r="F157" s="58">
        <v>2567.38</v>
      </c>
      <c r="G157" s="59"/>
      <c r="H157" s="59"/>
      <c r="I157" s="60" t="s">
        <v>32</v>
      </c>
      <c r="J157" s="61">
        <f t="shared" si="8"/>
        <v>1</v>
      </c>
      <c r="K157" s="59" t="s">
        <v>33</v>
      </c>
      <c r="L157" s="59" t="s">
        <v>4</v>
      </c>
      <c r="M157" s="20"/>
      <c r="N157" s="19"/>
      <c r="O157" s="19"/>
      <c r="P157" s="21"/>
      <c r="Q157" s="19"/>
      <c r="R157" s="19"/>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2">
        <f t="shared" si="9"/>
        <v>4236</v>
      </c>
      <c r="BB157" s="23">
        <f t="shared" si="10"/>
        <v>4236</v>
      </c>
      <c r="BC157" s="24" t="str">
        <f t="shared" si="11"/>
        <v>INR  Four Thousand Two Hundred &amp; Thirty Six  Only</v>
      </c>
      <c r="IA157" s="12">
        <v>145</v>
      </c>
      <c r="IB157" s="12" t="s">
        <v>239</v>
      </c>
      <c r="IC157" s="12" t="s">
        <v>383</v>
      </c>
      <c r="ID157" s="12">
        <v>1.65</v>
      </c>
      <c r="IE157" s="13" t="s">
        <v>140</v>
      </c>
      <c r="IF157" s="13"/>
      <c r="IG157" s="13"/>
      <c r="IH157" s="13"/>
      <c r="II157" s="13"/>
    </row>
    <row r="158" spans="1:243" s="12" customFormat="1" ht="60">
      <c r="A158" s="53">
        <v>146</v>
      </c>
      <c r="B158" s="62" t="s">
        <v>240</v>
      </c>
      <c r="C158" s="55" t="s">
        <v>384</v>
      </c>
      <c r="D158" s="56">
        <v>2.25</v>
      </c>
      <c r="E158" s="57" t="s">
        <v>141</v>
      </c>
      <c r="F158" s="58">
        <v>830.42</v>
      </c>
      <c r="G158" s="59"/>
      <c r="H158" s="59"/>
      <c r="I158" s="60" t="s">
        <v>32</v>
      </c>
      <c r="J158" s="61">
        <f t="shared" si="8"/>
        <v>1</v>
      </c>
      <c r="K158" s="59" t="s">
        <v>33</v>
      </c>
      <c r="L158" s="59" t="s">
        <v>4</v>
      </c>
      <c r="M158" s="20"/>
      <c r="N158" s="19"/>
      <c r="O158" s="19"/>
      <c r="P158" s="21"/>
      <c r="Q158" s="19"/>
      <c r="R158" s="19"/>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2">
        <f t="shared" si="9"/>
        <v>1868</v>
      </c>
      <c r="BB158" s="23">
        <f t="shared" si="10"/>
        <v>1868</v>
      </c>
      <c r="BC158" s="24" t="str">
        <f t="shared" si="11"/>
        <v>INR  One Thousand Eight Hundred &amp; Sixty Eight  Only</v>
      </c>
      <c r="IA158" s="12">
        <v>146</v>
      </c>
      <c r="IB158" s="12" t="s">
        <v>240</v>
      </c>
      <c r="IC158" s="12" t="s">
        <v>384</v>
      </c>
      <c r="ID158" s="12">
        <v>2.25</v>
      </c>
      <c r="IE158" s="13" t="s">
        <v>141</v>
      </c>
      <c r="IF158" s="13"/>
      <c r="IG158" s="13"/>
      <c r="IH158" s="13"/>
      <c r="II158" s="13"/>
    </row>
    <row r="159" spans="1:243" s="12" customFormat="1" ht="60">
      <c r="A159" s="53">
        <v>147</v>
      </c>
      <c r="B159" s="62" t="s">
        <v>241</v>
      </c>
      <c r="C159" s="55" t="s">
        <v>385</v>
      </c>
      <c r="D159" s="80"/>
      <c r="E159" s="81"/>
      <c r="F159" s="81"/>
      <c r="G159" s="81"/>
      <c r="H159" s="81"/>
      <c r="I159" s="81"/>
      <c r="J159" s="81"/>
      <c r="K159" s="81"/>
      <c r="L159" s="81"/>
      <c r="M159" s="81"/>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3"/>
      <c r="IA159" s="12">
        <v>147</v>
      </c>
      <c r="IB159" s="12" t="s">
        <v>241</v>
      </c>
      <c r="IC159" s="12" t="s">
        <v>385</v>
      </c>
      <c r="IE159" s="13"/>
      <c r="IF159" s="13"/>
      <c r="IG159" s="13"/>
      <c r="IH159" s="13"/>
      <c r="II159" s="13"/>
    </row>
    <row r="160" spans="1:243" s="12" customFormat="1" ht="30">
      <c r="A160" s="53">
        <v>148</v>
      </c>
      <c r="B160" s="62" t="s">
        <v>242</v>
      </c>
      <c r="C160" s="55" t="s">
        <v>386</v>
      </c>
      <c r="D160" s="56">
        <v>2.1</v>
      </c>
      <c r="E160" s="57" t="s">
        <v>140</v>
      </c>
      <c r="F160" s="58">
        <v>1489.21</v>
      </c>
      <c r="G160" s="59"/>
      <c r="H160" s="59"/>
      <c r="I160" s="60" t="s">
        <v>32</v>
      </c>
      <c r="J160" s="61">
        <f t="shared" si="8"/>
        <v>1</v>
      </c>
      <c r="K160" s="59" t="s">
        <v>33</v>
      </c>
      <c r="L160" s="59" t="s">
        <v>4</v>
      </c>
      <c r="M160" s="20"/>
      <c r="N160" s="19"/>
      <c r="O160" s="19"/>
      <c r="P160" s="21"/>
      <c r="Q160" s="19"/>
      <c r="R160" s="19"/>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2">
        <f t="shared" si="9"/>
        <v>3127</v>
      </c>
      <c r="BB160" s="23">
        <f t="shared" si="10"/>
        <v>3127</v>
      </c>
      <c r="BC160" s="24" t="str">
        <f t="shared" si="11"/>
        <v>INR  Three Thousand One Hundred &amp; Twenty Seven  Only</v>
      </c>
      <c r="IA160" s="12">
        <v>148</v>
      </c>
      <c r="IB160" s="12" t="s">
        <v>242</v>
      </c>
      <c r="IC160" s="12" t="s">
        <v>386</v>
      </c>
      <c r="ID160" s="12">
        <v>2.1</v>
      </c>
      <c r="IE160" s="13" t="s">
        <v>140</v>
      </c>
      <c r="IF160" s="13"/>
      <c r="IG160" s="13"/>
      <c r="IH160" s="13"/>
      <c r="II160" s="13"/>
    </row>
    <row r="161" spans="1:243" s="12" customFormat="1" ht="45">
      <c r="A161" s="53">
        <v>149</v>
      </c>
      <c r="B161" s="62" t="s">
        <v>243</v>
      </c>
      <c r="C161" s="55" t="s">
        <v>387</v>
      </c>
      <c r="D161" s="80"/>
      <c r="E161" s="81"/>
      <c r="F161" s="81"/>
      <c r="G161" s="81"/>
      <c r="H161" s="81"/>
      <c r="I161" s="81"/>
      <c r="J161" s="81"/>
      <c r="K161" s="81"/>
      <c r="L161" s="81"/>
      <c r="M161" s="81"/>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3"/>
      <c r="IA161" s="12">
        <v>149</v>
      </c>
      <c r="IB161" s="12" t="s">
        <v>243</v>
      </c>
      <c r="IC161" s="12" t="s">
        <v>387</v>
      </c>
      <c r="IE161" s="13"/>
      <c r="IF161" s="13"/>
      <c r="IG161" s="13"/>
      <c r="IH161" s="13"/>
      <c r="II161" s="13"/>
    </row>
    <row r="162" spans="1:243" s="12" customFormat="1" ht="30">
      <c r="A162" s="53">
        <v>150</v>
      </c>
      <c r="B162" s="62" t="s">
        <v>244</v>
      </c>
      <c r="C162" s="55" t="s">
        <v>388</v>
      </c>
      <c r="D162" s="56">
        <v>15</v>
      </c>
      <c r="E162" s="57" t="s">
        <v>302</v>
      </c>
      <c r="F162" s="58">
        <v>265.4</v>
      </c>
      <c r="G162" s="59"/>
      <c r="H162" s="59"/>
      <c r="I162" s="60" t="s">
        <v>32</v>
      </c>
      <c r="J162" s="61">
        <f t="shared" si="8"/>
        <v>1</v>
      </c>
      <c r="K162" s="59" t="s">
        <v>33</v>
      </c>
      <c r="L162" s="59" t="s">
        <v>4</v>
      </c>
      <c r="M162" s="20"/>
      <c r="N162" s="19"/>
      <c r="O162" s="19"/>
      <c r="P162" s="21"/>
      <c r="Q162" s="19"/>
      <c r="R162" s="19"/>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2">
        <f t="shared" si="9"/>
        <v>3981</v>
      </c>
      <c r="BB162" s="23">
        <f t="shared" si="10"/>
        <v>3981</v>
      </c>
      <c r="BC162" s="24" t="str">
        <f t="shared" si="11"/>
        <v>INR  Three Thousand Nine Hundred &amp; Eighty One  Only</v>
      </c>
      <c r="IA162" s="12">
        <v>150</v>
      </c>
      <c r="IB162" s="12" t="s">
        <v>244</v>
      </c>
      <c r="IC162" s="12" t="s">
        <v>388</v>
      </c>
      <c r="ID162" s="12">
        <v>15</v>
      </c>
      <c r="IE162" s="13" t="s">
        <v>302</v>
      </c>
      <c r="IF162" s="13"/>
      <c r="IG162" s="13"/>
      <c r="IH162" s="13"/>
      <c r="II162" s="13"/>
    </row>
    <row r="163" spans="1:243" s="12" customFormat="1" ht="30">
      <c r="A163" s="53">
        <v>151</v>
      </c>
      <c r="B163" s="62" t="s">
        <v>245</v>
      </c>
      <c r="C163" s="55" t="s">
        <v>389</v>
      </c>
      <c r="D163" s="80"/>
      <c r="E163" s="81"/>
      <c r="F163" s="81"/>
      <c r="G163" s="81"/>
      <c r="H163" s="81"/>
      <c r="I163" s="81"/>
      <c r="J163" s="81"/>
      <c r="K163" s="81"/>
      <c r="L163" s="81"/>
      <c r="M163" s="81"/>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3"/>
      <c r="IA163" s="12">
        <v>151</v>
      </c>
      <c r="IB163" s="12" t="s">
        <v>245</v>
      </c>
      <c r="IC163" s="12" t="s">
        <v>389</v>
      </c>
      <c r="IE163" s="13"/>
      <c r="IF163" s="13"/>
      <c r="IG163" s="13"/>
      <c r="IH163" s="13"/>
      <c r="II163" s="13"/>
    </row>
    <row r="164" spans="1:243" s="12" customFormat="1" ht="15.75">
      <c r="A164" s="53">
        <v>152</v>
      </c>
      <c r="B164" s="62" t="s">
        <v>244</v>
      </c>
      <c r="C164" s="55" t="s">
        <v>390</v>
      </c>
      <c r="D164" s="56">
        <v>9</v>
      </c>
      <c r="E164" s="57" t="s">
        <v>302</v>
      </c>
      <c r="F164" s="58">
        <v>103.72</v>
      </c>
      <c r="G164" s="59"/>
      <c r="H164" s="59"/>
      <c r="I164" s="60" t="s">
        <v>32</v>
      </c>
      <c r="J164" s="61">
        <f t="shared" si="8"/>
        <v>1</v>
      </c>
      <c r="K164" s="59" t="s">
        <v>33</v>
      </c>
      <c r="L164" s="59" t="s">
        <v>4</v>
      </c>
      <c r="M164" s="20"/>
      <c r="N164" s="19"/>
      <c r="O164" s="19"/>
      <c r="P164" s="21"/>
      <c r="Q164" s="19"/>
      <c r="R164" s="19"/>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2">
        <f t="shared" si="9"/>
        <v>933</v>
      </c>
      <c r="BB164" s="23">
        <f t="shared" si="10"/>
        <v>933</v>
      </c>
      <c r="BC164" s="24" t="str">
        <f t="shared" si="11"/>
        <v>INR  Nine Hundred &amp; Thirty Three  Only</v>
      </c>
      <c r="IA164" s="12">
        <v>152</v>
      </c>
      <c r="IB164" s="12" t="s">
        <v>244</v>
      </c>
      <c r="IC164" s="12" t="s">
        <v>390</v>
      </c>
      <c r="ID164" s="12">
        <v>9</v>
      </c>
      <c r="IE164" s="13" t="s">
        <v>302</v>
      </c>
      <c r="IF164" s="13"/>
      <c r="IG164" s="13"/>
      <c r="IH164" s="13"/>
      <c r="II164" s="13"/>
    </row>
    <row r="165" spans="1:243" s="12" customFormat="1" ht="30">
      <c r="A165" s="53">
        <v>153</v>
      </c>
      <c r="B165" s="62" t="s">
        <v>246</v>
      </c>
      <c r="C165" s="55" t="s">
        <v>391</v>
      </c>
      <c r="D165" s="80"/>
      <c r="E165" s="81"/>
      <c r="F165" s="81"/>
      <c r="G165" s="81"/>
      <c r="H165" s="81"/>
      <c r="I165" s="81"/>
      <c r="J165" s="81"/>
      <c r="K165" s="81"/>
      <c r="L165" s="81"/>
      <c r="M165" s="81"/>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3"/>
      <c r="IA165" s="12">
        <v>153</v>
      </c>
      <c r="IB165" s="12" t="s">
        <v>246</v>
      </c>
      <c r="IC165" s="12" t="s">
        <v>391</v>
      </c>
      <c r="IE165" s="13"/>
      <c r="IF165" s="13"/>
      <c r="IG165" s="13"/>
      <c r="IH165" s="13"/>
      <c r="II165" s="13"/>
    </row>
    <row r="166" spans="1:243" s="12" customFormat="1" ht="15.75">
      <c r="A166" s="53">
        <v>154</v>
      </c>
      <c r="B166" s="62" t="s">
        <v>537</v>
      </c>
      <c r="C166" s="55" t="s">
        <v>392</v>
      </c>
      <c r="D166" s="56">
        <v>1.86</v>
      </c>
      <c r="E166" s="57" t="s">
        <v>141</v>
      </c>
      <c r="F166" s="58">
        <v>81.89</v>
      </c>
      <c r="G166" s="59"/>
      <c r="H166" s="59"/>
      <c r="I166" s="60" t="s">
        <v>32</v>
      </c>
      <c r="J166" s="61">
        <f t="shared" si="8"/>
        <v>1</v>
      </c>
      <c r="K166" s="59" t="s">
        <v>33</v>
      </c>
      <c r="L166" s="59" t="s">
        <v>4</v>
      </c>
      <c r="M166" s="20"/>
      <c r="N166" s="19"/>
      <c r="O166" s="19"/>
      <c r="P166" s="21"/>
      <c r="Q166" s="19"/>
      <c r="R166" s="19"/>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2">
        <f t="shared" si="9"/>
        <v>152</v>
      </c>
      <c r="BB166" s="23">
        <f t="shared" si="10"/>
        <v>152</v>
      </c>
      <c r="BC166" s="24" t="str">
        <f t="shared" si="11"/>
        <v>INR  One Hundred &amp; Fifty Two  Only</v>
      </c>
      <c r="IA166" s="12">
        <v>154</v>
      </c>
      <c r="IB166" s="12" t="s">
        <v>537</v>
      </c>
      <c r="IC166" s="12" t="s">
        <v>392</v>
      </c>
      <c r="ID166" s="12">
        <v>1.86</v>
      </c>
      <c r="IE166" s="13" t="s">
        <v>141</v>
      </c>
      <c r="IF166" s="13"/>
      <c r="IG166" s="13"/>
      <c r="IH166" s="13"/>
      <c r="II166" s="13"/>
    </row>
    <row r="167" spans="1:243" s="12" customFormat="1" ht="30">
      <c r="A167" s="53">
        <v>155</v>
      </c>
      <c r="B167" s="62" t="s">
        <v>538</v>
      </c>
      <c r="C167" s="55" t="s">
        <v>393</v>
      </c>
      <c r="D167" s="56">
        <v>0.2</v>
      </c>
      <c r="E167" s="57" t="s">
        <v>140</v>
      </c>
      <c r="F167" s="58">
        <v>660.89</v>
      </c>
      <c r="G167" s="59"/>
      <c r="H167" s="59"/>
      <c r="I167" s="60" t="s">
        <v>32</v>
      </c>
      <c r="J167" s="61">
        <f t="shared" si="8"/>
        <v>1</v>
      </c>
      <c r="K167" s="59" t="s">
        <v>33</v>
      </c>
      <c r="L167" s="59" t="s">
        <v>4</v>
      </c>
      <c r="M167" s="20"/>
      <c r="N167" s="19"/>
      <c r="O167" s="19"/>
      <c r="P167" s="21"/>
      <c r="Q167" s="19"/>
      <c r="R167" s="19"/>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2">
        <f t="shared" si="9"/>
        <v>132</v>
      </c>
      <c r="BB167" s="23">
        <f t="shared" si="10"/>
        <v>132</v>
      </c>
      <c r="BC167" s="24" t="str">
        <f t="shared" si="11"/>
        <v>INR  One Hundred &amp; Thirty Two  Only</v>
      </c>
      <c r="IA167" s="12">
        <v>155</v>
      </c>
      <c r="IB167" s="12" t="s">
        <v>538</v>
      </c>
      <c r="IC167" s="12" t="s">
        <v>393</v>
      </c>
      <c r="ID167" s="12">
        <v>0.2</v>
      </c>
      <c r="IE167" s="13" t="s">
        <v>140</v>
      </c>
      <c r="IF167" s="13"/>
      <c r="IG167" s="13"/>
      <c r="IH167" s="13"/>
      <c r="II167" s="13"/>
    </row>
    <row r="168" spans="1:243" s="12" customFormat="1" ht="45">
      <c r="A168" s="53">
        <v>156</v>
      </c>
      <c r="B168" s="62" t="s">
        <v>247</v>
      </c>
      <c r="C168" s="55" t="s">
        <v>394</v>
      </c>
      <c r="D168" s="56">
        <v>206</v>
      </c>
      <c r="E168" s="57" t="s">
        <v>141</v>
      </c>
      <c r="F168" s="58">
        <v>39.5</v>
      </c>
      <c r="G168" s="59"/>
      <c r="H168" s="59"/>
      <c r="I168" s="60" t="s">
        <v>32</v>
      </c>
      <c r="J168" s="61">
        <f t="shared" si="8"/>
        <v>1</v>
      </c>
      <c r="K168" s="59" t="s">
        <v>33</v>
      </c>
      <c r="L168" s="59" t="s">
        <v>4</v>
      </c>
      <c r="M168" s="20"/>
      <c r="N168" s="19"/>
      <c r="O168" s="19"/>
      <c r="P168" s="21"/>
      <c r="Q168" s="19"/>
      <c r="R168" s="19"/>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2">
        <f t="shared" si="9"/>
        <v>8137</v>
      </c>
      <c r="BB168" s="23">
        <f t="shared" si="10"/>
        <v>8137</v>
      </c>
      <c r="BC168" s="24" t="str">
        <f t="shared" si="11"/>
        <v>INR  Eight Thousand One Hundred &amp; Thirty Seven  Only</v>
      </c>
      <c r="IA168" s="12">
        <v>156</v>
      </c>
      <c r="IB168" s="12" t="s">
        <v>247</v>
      </c>
      <c r="IC168" s="12" t="s">
        <v>394</v>
      </c>
      <c r="ID168" s="12">
        <v>206</v>
      </c>
      <c r="IE168" s="13" t="s">
        <v>141</v>
      </c>
      <c r="IF168" s="13"/>
      <c r="IG168" s="13"/>
      <c r="IH168" s="13"/>
      <c r="II168" s="13"/>
    </row>
    <row r="169" spans="1:243" s="12" customFormat="1" ht="90">
      <c r="A169" s="53">
        <v>157</v>
      </c>
      <c r="B169" s="62" t="s">
        <v>136</v>
      </c>
      <c r="C169" s="55" t="s">
        <v>395</v>
      </c>
      <c r="D169" s="56">
        <v>14</v>
      </c>
      <c r="E169" s="57" t="s">
        <v>140</v>
      </c>
      <c r="F169" s="58">
        <v>192.32</v>
      </c>
      <c r="G169" s="59"/>
      <c r="H169" s="59"/>
      <c r="I169" s="60" t="s">
        <v>32</v>
      </c>
      <c r="J169" s="61">
        <f t="shared" si="8"/>
        <v>1</v>
      </c>
      <c r="K169" s="59" t="s">
        <v>33</v>
      </c>
      <c r="L169" s="59" t="s">
        <v>4</v>
      </c>
      <c r="M169" s="20"/>
      <c r="N169" s="19"/>
      <c r="O169" s="19"/>
      <c r="P169" s="21"/>
      <c r="Q169" s="19"/>
      <c r="R169" s="19"/>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2">
        <f t="shared" si="9"/>
        <v>2692</v>
      </c>
      <c r="BB169" s="23">
        <f t="shared" si="10"/>
        <v>2692</v>
      </c>
      <c r="BC169" s="24" t="str">
        <f t="shared" si="11"/>
        <v>INR  Two Thousand Six Hundred &amp; Ninety Two  Only</v>
      </c>
      <c r="IA169" s="12">
        <v>157</v>
      </c>
      <c r="IB169" s="12" t="s">
        <v>136</v>
      </c>
      <c r="IC169" s="12" t="s">
        <v>395</v>
      </c>
      <c r="ID169" s="12">
        <v>14</v>
      </c>
      <c r="IE169" s="13" t="s">
        <v>140</v>
      </c>
      <c r="IF169" s="13"/>
      <c r="IG169" s="13"/>
      <c r="IH169" s="13"/>
      <c r="II169" s="13"/>
    </row>
    <row r="170" spans="1:243" s="12" customFormat="1" ht="15.75">
      <c r="A170" s="53">
        <v>158</v>
      </c>
      <c r="B170" s="62" t="s">
        <v>137</v>
      </c>
      <c r="C170" s="55" t="s">
        <v>396</v>
      </c>
      <c r="D170" s="80"/>
      <c r="E170" s="81"/>
      <c r="F170" s="81"/>
      <c r="G170" s="81"/>
      <c r="H170" s="81"/>
      <c r="I170" s="81"/>
      <c r="J170" s="81"/>
      <c r="K170" s="81"/>
      <c r="L170" s="81"/>
      <c r="M170" s="81"/>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3"/>
      <c r="IA170" s="12">
        <v>158</v>
      </c>
      <c r="IB170" s="12" t="s">
        <v>137</v>
      </c>
      <c r="IC170" s="12" t="s">
        <v>396</v>
      </c>
      <c r="IE170" s="13"/>
      <c r="IF170" s="13"/>
      <c r="IG170" s="13"/>
      <c r="IH170" s="13"/>
      <c r="II170" s="13"/>
    </row>
    <row r="171" spans="1:243" s="12" customFormat="1" ht="165">
      <c r="A171" s="53">
        <v>159</v>
      </c>
      <c r="B171" s="62" t="s">
        <v>539</v>
      </c>
      <c r="C171" s="55" t="s">
        <v>397</v>
      </c>
      <c r="D171" s="80"/>
      <c r="E171" s="81"/>
      <c r="F171" s="81"/>
      <c r="G171" s="81"/>
      <c r="H171" s="81"/>
      <c r="I171" s="81"/>
      <c r="J171" s="81"/>
      <c r="K171" s="81"/>
      <c r="L171" s="81"/>
      <c r="M171" s="81"/>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3"/>
      <c r="IA171" s="12">
        <v>159</v>
      </c>
      <c r="IB171" s="12" t="s">
        <v>539</v>
      </c>
      <c r="IC171" s="12" t="s">
        <v>397</v>
      </c>
      <c r="IE171" s="13"/>
      <c r="IF171" s="13"/>
      <c r="IG171" s="13"/>
      <c r="IH171" s="13"/>
      <c r="II171" s="13"/>
    </row>
    <row r="172" spans="1:243" s="12" customFormat="1" ht="30">
      <c r="A172" s="53">
        <v>160</v>
      </c>
      <c r="B172" s="62" t="s">
        <v>138</v>
      </c>
      <c r="C172" s="55" t="s">
        <v>398</v>
      </c>
      <c r="D172" s="56">
        <v>1250</v>
      </c>
      <c r="E172" s="57" t="s">
        <v>142</v>
      </c>
      <c r="F172" s="58">
        <v>17.18</v>
      </c>
      <c r="G172" s="59"/>
      <c r="H172" s="59"/>
      <c r="I172" s="60" t="s">
        <v>32</v>
      </c>
      <c r="J172" s="61">
        <f t="shared" si="8"/>
        <v>1</v>
      </c>
      <c r="K172" s="59" t="s">
        <v>33</v>
      </c>
      <c r="L172" s="59" t="s">
        <v>4</v>
      </c>
      <c r="M172" s="20"/>
      <c r="N172" s="19"/>
      <c r="O172" s="19"/>
      <c r="P172" s="21"/>
      <c r="Q172" s="19"/>
      <c r="R172" s="19"/>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2">
        <f t="shared" si="9"/>
        <v>21475</v>
      </c>
      <c r="BB172" s="23">
        <f t="shared" si="10"/>
        <v>21475</v>
      </c>
      <c r="BC172" s="24" t="str">
        <f t="shared" si="11"/>
        <v>INR  Twenty One Thousand Four Hundred &amp; Seventy Five  Only</v>
      </c>
      <c r="IA172" s="12">
        <v>160</v>
      </c>
      <c r="IB172" s="12" t="s">
        <v>138</v>
      </c>
      <c r="IC172" s="12" t="s">
        <v>398</v>
      </c>
      <c r="ID172" s="12">
        <v>1250</v>
      </c>
      <c r="IE172" s="13" t="s">
        <v>142</v>
      </c>
      <c r="IF172" s="13"/>
      <c r="IG172" s="13"/>
      <c r="IH172" s="13"/>
      <c r="II172" s="13"/>
    </row>
    <row r="173" spans="1:243" s="12" customFormat="1" ht="15.75">
      <c r="A173" s="53">
        <v>161</v>
      </c>
      <c r="B173" s="62" t="s">
        <v>248</v>
      </c>
      <c r="C173" s="55" t="s">
        <v>399</v>
      </c>
      <c r="D173" s="80"/>
      <c r="E173" s="81"/>
      <c r="F173" s="81"/>
      <c r="G173" s="81"/>
      <c r="H173" s="81"/>
      <c r="I173" s="81"/>
      <c r="J173" s="81"/>
      <c r="K173" s="81"/>
      <c r="L173" s="81"/>
      <c r="M173" s="81"/>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3"/>
      <c r="IA173" s="12">
        <v>161</v>
      </c>
      <c r="IB173" s="12" t="s">
        <v>248</v>
      </c>
      <c r="IC173" s="12" t="s">
        <v>399</v>
      </c>
      <c r="IE173" s="13"/>
      <c r="IF173" s="13"/>
      <c r="IG173" s="13"/>
      <c r="IH173" s="13"/>
      <c r="II173" s="13"/>
    </row>
    <row r="174" spans="1:243" s="12" customFormat="1" ht="105">
      <c r="A174" s="53">
        <v>162</v>
      </c>
      <c r="B174" s="62" t="s">
        <v>540</v>
      </c>
      <c r="C174" s="55" t="s">
        <v>400</v>
      </c>
      <c r="D174" s="80"/>
      <c r="E174" s="81"/>
      <c r="F174" s="81"/>
      <c r="G174" s="81"/>
      <c r="H174" s="81"/>
      <c r="I174" s="81"/>
      <c r="J174" s="81"/>
      <c r="K174" s="81"/>
      <c r="L174" s="81"/>
      <c r="M174" s="81"/>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3"/>
      <c r="IA174" s="12">
        <v>162</v>
      </c>
      <c r="IB174" s="12" t="s">
        <v>540</v>
      </c>
      <c r="IC174" s="12" t="s">
        <v>400</v>
      </c>
      <c r="IE174" s="13"/>
      <c r="IF174" s="13"/>
      <c r="IG174" s="13"/>
      <c r="IH174" s="13"/>
      <c r="II174" s="13"/>
    </row>
    <row r="175" spans="1:243" s="12" customFormat="1" ht="30">
      <c r="A175" s="53">
        <v>163</v>
      </c>
      <c r="B175" s="62" t="s">
        <v>541</v>
      </c>
      <c r="C175" s="55" t="s">
        <v>401</v>
      </c>
      <c r="D175" s="56">
        <v>6</v>
      </c>
      <c r="E175" s="57" t="s">
        <v>302</v>
      </c>
      <c r="F175" s="58">
        <v>5069.13</v>
      </c>
      <c r="G175" s="59"/>
      <c r="H175" s="59"/>
      <c r="I175" s="60" t="s">
        <v>32</v>
      </c>
      <c r="J175" s="61">
        <f t="shared" si="8"/>
        <v>1</v>
      </c>
      <c r="K175" s="59" t="s">
        <v>33</v>
      </c>
      <c r="L175" s="59" t="s">
        <v>4</v>
      </c>
      <c r="M175" s="20"/>
      <c r="N175" s="19"/>
      <c r="O175" s="19"/>
      <c r="P175" s="21"/>
      <c r="Q175" s="19"/>
      <c r="R175" s="19"/>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2">
        <f t="shared" si="9"/>
        <v>30415</v>
      </c>
      <c r="BB175" s="23">
        <f t="shared" si="10"/>
        <v>30415</v>
      </c>
      <c r="BC175" s="24" t="str">
        <f t="shared" si="11"/>
        <v>INR  Thirty Thousand Four Hundred &amp; Fifteen  Only</v>
      </c>
      <c r="IA175" s="12">
        <v>163</v>
      </c>
      <c r="IB175" s="12" t="s">
        <v>541</v>
      </c>
      <c r="IC175" s="12" t="s">
        <v>401</v>
      </c>
      <c r="ID175" s="12">
        <v>6</v>
      </c>
      <c r="IE175" s="13" t="s">
        <v>302</v>
      </c>
      <c r="IF175" s="13"/>
      <c r="IG175" s="13"/>
      <c r="IH175" s="13"/>
      <c r="II175" s="13"/>
    </row>
    <row r="176" spans="1:243" s="12" customFormat="1" ht="105">
      <c r="A176" s="53">
        <v>164</v>
      </c>
      <c r="B176" s="62" t="s">
        <v>249</v>
      </c>
      <c r="C176" s="55" t="s">
        <v>402</v>
      </c>
      <c r="D176" s="80"/>
      <c r="E176" s="81"/>
      <c r="F176" s="81"/>
      <c r="G176" s="81"/>
      <c r="H176" s="81"/>
      <c r="I176" s="81"/>
      <c r="J176" s="81"/>
      <c r="K176" s="81"/>
      <c r="L176" s="81"/>
      <c r="M176" s="81"/>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3"/>
      <c r="IA176" s="12">
        <v>164</v>
      </c>
      <c r="IB176" s="12" t="s">
        <v>249</v>
      </c>
      <c r="IC176" s="12" t="s">
        <v>402</v>
      </c>
      <c r="IE176" s="13"/>
      <c r="IF176" s="13"/>
      <c r="IG176" s="13"/>
      <c r="IH176" s="13"/>
      <c r="II176" s="13"/>
    </row>
    <row r="177" spans="1:243" s="12" customFormat="1" ht="30">
      <c r="A177" s="53">
        <v>165</v>
      </c>
      <c r="B177" s="62" t="s">
        <v>542</v>
      </c>
      <c r="C177" s="55" t="s">
        <v>403</v>
      </c>
      <c r="D177" s="56">
        <v>6</v>
      </c>
      <c r="E177" s="57" t="s">
        <v>302</v>
      </c>
      <c r="F177" s="58">
        <v>4858</v>
      </c>
      <c r="G177" s="59"/>
      <c r="H177" s="59"/>
      <c r="I177" s="60" t="s">
        <v>32</v>
      </c>
      <c r="J177" s="61">
        <f t="shared" si="8"/>
        <v>1</v>
      </c>
      <c r="K177" s="59" t="s">
        <v>33</v>
      </c>
      <c r="L177" s="59" t="s">
        <v>4</v>
      </c>
      <c r="M177" s="20"/>
      <c r="N177" s="19"/>
      <c r="O177" s="19"/>
      <c r="P177" s="21"/>
      <c r="Q177" s="19"/>
      <c r="R177" s="19"/>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2">
        <f t="shared" si="9"/>
        <v>29148</v>
      </c>
      <c r="BB177" s="23">
        <f t="shared" si="10"/>
        <v>29148</v>
      </c>
      <c r="BC177" s="24" t="str">
        <f t="shared" si="11"/>
        <v>INR  Twenty Nine Thousand One Hundred &amp; Forty Eight  Only</v>
      </c>
      <c r="IA177" s="12">
        <v>165</v>
      </c>
      <c r="IB177" s="12" t="s">
        <v>542</v>
      </c>
      <c r="IC177" s="12" t="s">
        <v>403</v>
      </c>
      <c r="ID177" s="12">
        <v>6</v>
      </c>
      <c r="IE177" s="13" t="s">
        <v>302</v>
      </c>
      <c r="IF177" s="13"/>
      <c r="IG177" s="13"/>
      <c r="IH177" s="13"/>
      <c r="II177" s="13"/>
    </row>
    <row r="178" spans="1:243" s="12" customFormat="1" ht="73.5" customHeight="1">
      <c r="A178" s="53">
        <v>166</v>
      </c>
      <c r="B178" s="62" t="s">
        <v>250</v>
      </c>
      <c r="C178" s="55" t="s">
        <v>404</v>
      </c>
      <c r="D178" s="56">
        <v>12</v>
      </c>
      <c r="E178" s="57" t="s">
        <v>302</v>
      </c>
      <c r="F178" s="58">
        <v>777.07</v>
      </c>
      <c r="G178" s="59"/>
      <c r="H178" s="59"/>
      <c r="I178" s="60" t="s">
        <v>32</v>
      </c>
      <c r="J178" s="61">
        <f t="shared" si="8"/>
        <v>1</v>
      </c>
      <c r="K178" s="59" t="s">
        <v>33</v>
      </c>
      <c r="L178" s="59" t="s">
        <v>4</v>
      </c>
      <c r="M178" s="20"/>
      <c r="N178" s="19"/>
      <c r="O178" s="19"/>
      <c r="P178" s="21"/>
      <c r="Q178" s="19"/>
      <c r="R178" s="19"/>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2">
        <f t="shared" si="9"/>
        <v>9325</v>
      </c>
      <c r="BB178" s="23">
        <f t="shared" si="10"/>
        <v>9325</v>
      </c>
      <c r="BC178" s="24" t="str">
        <f t="shared" si="11"/>
        <v>INR  Nine Thousand Three Hundred &amp; Twenty Five  Only</v>
      </c>
      <c r="IA178" s="12">
        <v>166</v>
      </c>
      <c r="IB178" s="34" t="s">
        <v>250</v>
      </c>
      <c r="IC178" s="12" t="s">
        <v>404</v>
      </c>
      <c r="ID178" s="12">
        <v>12</v>
      </c>
      <c r="IE178" s="13" t="s">
        <v>302</v>
      </c>
      <c r="IF178" s="13"/>
      <c r="IG178" s="13"/>
      <c r="IH178" s="13"/>
      <c r="II178" s="13"/>
    </row>
    <row r="179" spans="1:243" s="12" customFormat="1" ht="45">
      <c r="A179" s="53">
        <v>167</v>
      </c>
      <c r="B179" s="62" t="s">
        <v>543</v>
      </c>
      <c r="C179" s="55" t="s">
        <v>405</v>
      </c>
      <c r="D179" s="56">
        <v>12</v>
      </c>
      <c r="E179" s="57" t="s">
        <v>302</v>
      </c>
      <c r="F179" s="58">
        <v>5365.32</v>
      </c>
      <c r="G179" s="59"/>
      <c r="H179" s="59"/>
      <c r="I179" s="60" t="s">
        <v>32</v>
      </c>
      <c r="J179" s="61">
        <f t="shared" si="8"/>
        <v>1</v>
      </c>
      <c r="K179" s="59" t="s">
        <v>33</v>
      </c>
      <c r="L179" s="59" t="s">
        <v>4</v>
      </c>
      <c r="M179" s="20"/>
      <c r="N179" s="19"/>
      <c r="O179" s="19"/>
      <c r="P179" s="21"/>
      <c r="Q179" s="19"/>
      <c r="R179" s="19"/>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2">
        <f t="shared" si="9"/>
        <v>64384</v>
      </c>
      <c r="BB179" s="23">
        <f t="shared" si="10"/>
        <v>64384</v>
      </c>
      <c r="BC179" s="24" t="str">
        <f t="shared" si="11"/>
        <v>INR  Sixty Four Thousand Three Hundred &amp; Eighty Four  Only</v>
      </c>
      <c r="IA179" s="12">
        <v>167</v>
      </c>
      <c r="IB179" s="12" t="s">
        <v>543</v>
      </c>
      <c r="IC179" s="12" t="s">
        <v>405</v>
      </c>
      <c r="ID179" s="12">
        <v>12</v>
      </c>
      <c r="IE179" s="13" t="s">
        <v>302</v>
      </c>
      <c r="IF179" s="13"/>
      <c r="IG179" s="13"/>
      <c r="IH179" s="13"/>
      <c r="II179" s="13"/>
    </row>
    <row r="180" spans="1:243" s="12" customFormat="1" ht="45">
      <c r="A180" s="53">
        <v>168</v>
      </c>
      <c r="B180" s="62" t="s">
        <v>544</v>
      </c>
      <c r="C180" s="55" t="s">
        <v>406</v>
      </c>
      <c r="D180" s="80"/>
      <c r="E180" s="81"/>
      <c r="F180" s="81"/>
      <c r="G180" s="81"/>
      <c r="H180" s="81"/>
      <c r="I180" s="81"/>
      <c r="J180" s="81"/>
      <c r="K180" s="81"/>
      <c r="L180" s="81"/>
      <c r="M180" s="81"/>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3"/>
      <c r="IA180" s="12">
        <v>168</v>
      </c>
      <c r="IB180" s="12" t="s">
        <v>544</v>
      </c>
      <c r="IC180" s="12" t="s">
        <v>406</v>
      </c>
      <c r="IE180" s="13"/>
      <c r="IF180" s="13"/>
      <c r="IG180" s="13"/>
      <c r="IH180" s="13"/>
      <c r="II180" s="13"/>
    </row>
    <row r="181" spans="1:243" s="12" customFormat="1" ht="30">
      <c r="A181" s="53">
        <v>169</v>
      </c>
      <c r="B181" s="62" t="s">
        <v>545</v>
      </c>
      <c r="C181" s="55" t="s">
        <v>407</v>
      </c>
      <c r="D181" s="56">
        <v>12</v>
      </c>
      <c r="E181" s="57" t="s">
        <v>302</v>
      </c>
      <c r="F181" s="58">
        <v>802.67</v>
      </c>
      <c r="G181" s="59"/>
      <c r="H181" s="59"/>
      <c r="I181" s="60" t="s">
        <v>32</v>
      </c>
      <c r="J181" s="61">
        <f t="shared" si="8"/>
        <v>1</v>
      </c>
      <c r="K181" s="59" t="s">
        <v>33</v>
      </c>
      <c r="L181" s="59" t="s">
        <v>4</v>
      </c>
      <c r="M181" s="20"/>
      <c r="N181" s="19"/>
      <c r="O181" s="19"/>
      <c r="P181" s="21"/>
      <c r="Q181" s="19"/>
      <c r="R181" s="19"/>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2">
        <f t="shared" si="9"/>
        <v>9632</v>
      </c>
      <c r="BB181" s="23">
        <f t="shared" si="10"/>
        <v>9632</v>
      </c>
      <c r="BC181" s="24" t="str">
        <f t="shared" si="11"/>
        <v>INR  Nine Thousand Six Hundred &amp; Thirty Two  Only</v>
      </c>
      <c r="IA181" s="12">
        <v>169</v>
      </c>
      <c r="IB181" s="12" t="s">
        <v>545</v>
      </c>
      <c r="IC181" s="12" t="s">
        <v>407</v>
      </c>
      <c r="ID181" s="12">
        <v>12</v>
      </c>
      <c r="IE181" s="13" t="s">
        <v>302</v>
      </c>
      <c r="IF181" s="13"/>
      <c r="IG181" s="13"/>
      <c r="IH181" s="13"/>
      <c r="II181" s="13"/>
    </row>
    <row r="182" spans="1:243" s="12" customFormat="1" ht="60">
      <c r="A182" s="53">
        <v>170</v>
      </c>
      <c r="B182" s="62" t="s">
        <v>251</v>
      </c>
      <c r="C182" s="55" t="s">
        <v>408</v>
      </c>
      <c r="D182" s="56">
        <v>12</v>
      </c>
      <c r="E182" s="57" t="s">
        <v>302</v>
      </c>
      <c r="F182" s="58">
        <v>1237.3</v>
      </c>
      <c r="G182" s="59"/>
      <c r="H182" s="59"/>
      <c r="I182" s="60" t="s">
        <v>32</v>
      </c>
      <c r="J182" s="61">
        <f t="shared" si="8"/>
        <v>1</v>
      </c>
      <c r="K182" s="59" t="s">
        <v>33</v>
      </c>
      <c r="L182" s="59" t="s">
        <v>4</v>
      </c>
      <c r="M182" s="20"/>
      <c r="N182" s="19"/>
      <c r="O182" s="19"/>
      <c r="P182" s="21"/>
      <c r="Q182" s="19"/>
      <c r="R182" s="19"/>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2">
        <f t="shared" si="9"/>
        <v>14848</v>
      </c>
      <c r="BB182" s="23">
        <f t="shared" si="10"/>
        <v>14848</v>
      </c>
      <c r="BC182" s="24" t="str">
        <f t="shared" si="11"/>
        <v>INR  Fourteen Thousand Eight Hundred &amp; Forty Eight  Only</v>
      </c>
      <c r="IA182" s="12">
        <v>170</v>
      </c>
      <c r="IB182" s="12" t="s">
        <v>251</v>
      </c>
      <c r="IC182" s="12" t="s">
        <v>408</v>
      </c>
      <c r="ID182" s="12">
        <v>12</v>
      </c>
      <c r="IE182" s="13" t="s">
        <v>302</v>
      </c>
      <c r="IF182" s="13"/>
      <c r="IG182" s="13"/>
      <c r="IH182" s="13"/>
      <c r="II182" s="13"/>
    </row>
    <row r="183" spans="1:243" s="12" customFormat="1" ht="15.75">
      <c r="A183" s="53">
        <v>171</v>
      </c>
      <c r="B183" s="62" t="s">
        <v>252</v>
      </c>
      <c r="C183" s="55" t="s">
        <v>409</v>
      </c>
      <c r="D183" s="80"/>
      <c r="E183" s="81"/>
      <c r="F183" s="81"/>
      <c r="G183" s="81"/>
      <c r="H183" s="81"/>
      <c r="I183" s="81"/>
      <c r="J183" s="81"/>
      <c r="K183" s="81"/>
      <c r="L183" s="81"/>
      <c r="M183" s="81"/>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3"/>
      <c r="IA183" s="12">
        <v>171</v>
      </c>
      <c r="IB183" s="12" t="s">
        <v>252</v>
      </c>
      <c r="IC183" s="12" t="s">
        <v>409</v>
      </c>
      <c r="IE183" s="13"/>
      <c r="IF183" s="13"/>
      <c r="IG183" s="13"/>
      <c r="IH183" s="13"/>
      <c r="II183" s="13"/>
    </row>
    <row r="184" spans="1:243" s="12" customFormat="1" ht="15.75">
      <c r="A184" s="53">
        <v>172</v>
      </c>
      <c r="B184" s="62" t="s">
        <v>253</v>
      </c>
      <c r="C184" s="55" t="s">
        <v>410</v>
      </c>
      <c r="D184" s="80"/>
      <c r="E184" s="81"/>
      <c r="F184" s="81"/>
      <c r="G184" s="81"/>
      <c r="H184" s="81"/>
      <c r="I184" s="81"/>
      <c r="J184" s="81"/>
      <c r="K184" s="81"/>
      <c r="L184" s="81"/>
      <c r="M184" s="81"/>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3"/>
      <c r="IA184" s="12">
        <v>172</v>
      </c>
      <c r="IB184" s="12" t="s">
        <v>253</v>
      </c>
      <c r="IC184" s="12" t="s">
        <v>410</v>
      </c>
      <c r="IE184" s="13"/>
      <c r="IF184" s="13"/>
      <c r="IG184" s="13"/>
      <c r="IH184" s="13"/>
      <c r="II184" s="13"/>
    </row>
    <row r="185" spans="1:243" s="12" customFormat="1" ht="15.75">
      <c r="A185" s="53">
        <v>173</v>
      </c>
      <c r="B185" s="62" t="s">
        <v>546</v>
      </c>
      <c r="C185" s="55" t="s">
        <v>411</v>
      </c>
      <c r="D185" s="56">
        <v>12.1</v>
      </c>
      <c r="E185" s="57" t="s">
        <v>142</v>
      </c>
      <c r="F185" s="58">
        <v>892.63</v>
      </c>
      <c r="G185" s="59"/>
      <c r="H185" s="59"/>
      <c r="I185" s="60" t="s">
        <v>32</v>
      </c>
      <c r="J185" s="61">
        <f t="shared" si="8"/>
        <v>1</v>
      </c>
      <c r="K185" s="59" t="s">
        <v>33</v>
      </c>
      <c r="L185" s="59" t="s">
        <v>4</v>
      </c>
      <c r="M185" s="20"/>
      <c r="N185" s="19"/>
      <c r="O185" s="19"/>
      <c r="P185" s="21"/>
      <c r="Q185" s="19"/>
      <c r="R185" s="19"/>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2">
        <f t="shared" si="9"/>
        <v>10801</v>
      </c>
      <c r="BB185" s="23">
        <f t="shared" si="10"/>
        <v>10801</v>
      </c>
      <c r="BC185" s="24" t="str">
        <f t="shared" si="11"/>
        <v>INR  Ten Thousand Eight Hundred &amp; One  Only</v>
      </c>
      <c r="IA185" s="12">
        <v>173</v>
      </c>
      <c r="IB185" s="12" t="s">
        <v>546</v>
      </c>
      <c r="IC185" s="12" t="s">
        <v>411</v>
      </c>
      <c r="ID185" s="12">
        <v>12.1</v>
      </c>
      <c r="IE185" s="13" t="s">
        <v>142</v>
      </c>
      <c r="IF185" s="13"/>
      <c r="IG185" s="13"/>
      <c r="IH185" s="13"/>
      <c r="II185" s="13"/>
    </row>
    <row r="186" spans="1:243" s="12" customFormat="1" ht="15.75">
      <c r="A186" s="53">
        <v>174</v>
      </c>
      <c r="B186" s="62" t="s">
        <v>254</v>
      </c>
      <c r="C186" s="55" t="s">
        <v>591</v>
      </c>
      <c r="D186" s="80"/>
      <c r="E186" s="81"/>
      <c r="F186" s="81"/>
      <c r="G186" s="81"/>
      <c r="H186" s="81"/>
      <c r="I186" s="81"/>
      <c r="J186" s="81"/>
      <c r="K186" s="81"/>
      <c r="L186" s="81"/>
      <c r="M186" s="81"/>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3"/>
      <c r="IA186" s="12">
        <v>174</v>
      </c>
      <c r="IB186" s="12" t="s">
        <v>254</v>
      </c>
      <c r="IC186" s="12" t="s">
        <v>591</v>
      </c>
      <c r="IE186" s="13"/>
      <c r="IF186" s="13"/>
      <c r="IG186" s="13"/>
      <c r="IH186" s="13"/>
      <c r="II186" s="13"/>
    </row>
    <row r="187" spans="1:243" s="12" customFormat="1" ht="30">
      <c r="A187" s="53">
        <v>175</v>
      </c>
      <c r="B187" s="62" t="s">
        <v>546</v>
      </c>
      <c r="C187" s="55" t="s">
        <v>412</v>
      </c>
      <c r="D187" s="56">
        <v>9</v>
      </c>
      <c r="E187" s="57" t="s">
        <v>142</v>
      </c>
      <c r="F187" s="58">
        <v>816.79</v>
      </c>
      <c r="G187" s="59"/>
      <c r="H187" s="59"/>
      <c r="I187" s="60" t="s">
        <v>32</v>
      </c>
      <c r="J187" s="61">
        <f t="shared" si="8"/>
        <v>1</v>
      </c>
      <c r="K187" s="59" t="s">
        <v>33</v>
      </c>
      <c r="L187" s="59" t="s">
        <v>4</v>
      </c>
      <c r="M187" s="20"/>
      <c r="N187" s="19"/>
      <c r="O187" s="19"/>
      <c r="P187" s="21"/>
      <c r="Q187" s="19"/>
      <c r="R187" s="19"/>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2">
        <f t="shared" si="9"/>
        <v>7351</v>
      </c>
      <c r="BB187" s="23">
        <f t="shared" si="10"/>
        <v>7351</v>
      </c>
      <c r="BC187" s="24" t="str">
        <f t="shared" si="11"/>
        <v>INR  Seven Thousand Three Hundred &amp; Fifty One  Only</v>
      </c>
      <c r="IA187" s="12">
        <v>175</v>
      </c>
      <c r="IB187" s="12" t="s">
        <v>546</v>
      </c>
      <c r="IC187" s="12" t="s">
        <v>412</v>
      </c>
      <c r="ID187" s="12">
        <v>9</v>
      </c>
      <c r="IE187" s="13" t="s">
        <v>142</v>
      </c>
      <c r="IF187" s="13"/>
      <c r="IG187" s="13"/>
      <c r="IH187" s="13"/>
      <c r="II187" s="13"/>
    </row>
    <row r="188" spans="1:243" s="12" customFormat="1" ht="45">
      <c r="A188" s="53">
        <v>176</v>
      </c>
      <c r="B188" s="62" t="s">
        <v>255</v>
      </c>
      <c r="C188" s="55" t="s">
        <v>413</v>
      </c>
      <c r="D188" s="80"/>
      <c r="E188" s="81"/>
      <c r="F188" s="81"/>
      <c r="G188" s="81"/>
      <c r="H188" s="81"/>
      <c r="I188" s="81"/>
      <c r="J188" s="81"/>
      <c r="K188" s="81"/>
      <c r="L188" s="81"/>
      <c r="M188" s="81"/>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3"/>
      <c r="IA188" s="12">
        <v>176</v>
      </c>
      <c r="IB188" s="12" t="s">
        <v>255</v>
      </c>
      <c r="IC188" s="12" t="s">
        <v>413</v>
      </c>
      <c r="IE188" s="13"/>
      <c r="IF188" s="13"/>
      <c r="IG188" s="13"/>
      <c r="IH188" s="13"/>
      <c r="II188" s="13"/>
    </row>
    <row r="189" spans="1:243" s="12" customFormat="1" ht="15.75">
      <c r="A189" s="53">
        <v>177</v>
      </c>
      <c r="B189" s="62" t="s">
        <v>253</v>
      </c>
      <c r="C189" s="55" t="s">
        <v>414</v>
      </c>
      <c r="D189" s="80"/>
      <c r="E189" s="81"/>
      <c r="F189" s="81"/>
      <c r="G189" s="81"/>
      <c r="H189" s="81"/>
      <c r="I189" s="81"/>
      <c r="J189" s="81"/>
      <c r="K189" s="81"/>
      <c r="L189" s="81"/>
      <c r="M189" s="81"/>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3"/>
      <c r="IA189" s="12">
        <v>177</v>
      </c>
      <c r="IB189" s="12" t="s">
        <v>253</v>
      </c>
      <c r="IC189" s="12" t="s">
        <v>414</v>
      </c>
      <c r="IE189" s="13"/>
      <c r="IF189" s="13"/>
      <c r="IG189" s="13"/>
      <c r="IH189" s="13"/>
      <c r="II189" s="13"/>
    </row>
    <row r="190" spans="1:243" s="12" customFormat="1" ht="15.75">
      <c r="A190" s="53">
        <v>178</v>
      </c>
      <c r="B190" s="62" t="s">
        <v>547</v>
      </c>
      <c r="C190" s="55" t="s">
        <v>415</v>
      </c>
      <c r="D190" s="56">
        <v>2</v>
      </c>
      <c r="E190" s="57" t="s">
        <v>302</v>
      </c>
      <c r="F190" s="58">
        <v>465.32</v>
      </c>
      <c r="G190" s="59"/>
      <c r="H190" s="59"/>
      <c r="I190" s="60" t="s">
        <v>32</v>
      </c>
      <c r="J190" s="61">
        <f t="shared" si="8"/>
        <v>1</v>
      </c>
      <c r="K190" s="59" t="s">
        <v>33</v>
      </c>
      <c r="L190" s="59" t="s">
        <v>4</v>
      </c>
      <c r="M190" s="20"/>
      <c r="N190" s="19"/>
      <c r="O190" s="19"/>
      <c r="P190" s="21"/>
      <c r="Q190" s="19"/>
      <c r="R190" s="19"/>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2">
        <f t="shared" si="9"/>
        <v>931</v>
      </c>
      <c r="BB190" s="23">
        <f t="shared" si="10"/>
        <v>931</v>
      </c>
      <c r="BC190" s="24" t="str">
        <f t="shared" si="11"/>
        <v>INR  Nine Hundred &amp; Thirty One  Only</v>
      </c>
      <c r="IA190" s="12">
        <v>178</v>
      </c>
      <c r="IB190" s="12" t="s">
        <v>547</v>
      </c>
      <c r="IC190" s="12" t="s">
        <v>415</v>
      </c>
      <c r="ID190" s="12">
        <v>2</v>
      </c>
      <c r="IE190" s="13" t="s">
        <v>302</v>
      </c>
      <c r="IF190" s="13"/>
      <c r="IG190" s="13"/>
      <c r="IH190" s="13"/>
      <c r="II190" s="13"/>
    </row>
    <row r="191" spans="1:243" s="12" customFormat="1" ht="15.75">
      <c r="A191" s="53">
        <v>179</v>
      </c>
      <c r="B191" s="62" t="s">
        <v>256</v>
      </c>
      <c r="C191" s="55" t="s">
        <v>416</v>
      </c>
      <c r="D191" s="80"/>
      <c r="E191" s="81"/>
      <c r="F191" s="81"/>
      <c r="G191" s="81"/>
      <c r="H191" s="81"/>
      <c r="I191" s="81"/>
      <c r="J191" s="81"/>
      <c r="K191" s="81"/>
      <c r="L191" s="81"/>
      <c r="M191" s="81"/>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3"/>
      <c r="IA191" s="12">
        <v>179</v>
      </c>
      <c r="IB191" s="12" t="s">
        <v>256</v>
      </c>
      <c r="IC191" s="12" t="s">
        <v>416</v>
      </c>
      <c r="IE191" s="13"/>
      <c r="IF191" s="13"/>
      <c r="IG191" s="13"/>
      <c r="IH191" s="13"/>
      <c r="II191" s="13"/>
    </row>
    <row r="192" spans="1:243" s="12" customFormat="1" ht="15.75">
      <c r="A192" s="53">
        <v>180</v>
      </c>
      <c r="B192" s="62" t="s">
        <v>253</v>
      </c>
      <c r="C192" s="55" t="s">
        <v>417</v>
      </c>
      <c r="D192" s="80"/>
      <c r="E192" s="81"/>
      <c r="F192" s="81"/>
      <c r="G192" s="81"/>
      <c r="H192" s="81"/>
      <c r="I192" s="81"/>
      <c r="J192" s="81"/>
      <c r="K192" s="81"/>
      <c r="L192" s="81"/>
      <c r="M192" s="81"/>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3"/>
      <c r="IA192" s="12">
        <v>180</v>
      </c>
      <c r="IB192" s="12" t="s">
        <v>253</v>
      </c>
      <c r="IC192" s="12" t="s">
        <v>417</v>
      </c>
      <c r="IE192" s="13"/>
      <c r="IF192" s="13"/>
      <c r="IG192" s="13"/>
      <c r="IH192" s="13"/>
      <c r="II192" s="13"/>
    </row>
    <row r="193" spans="1:243" s="12" customFormat="1" ht="30">
      <c r="A193" s="53">
        <v>181</v>
      </c>
      <c r="B193" s="62" t="s">
        <v>547</v>
      </c>
      <c r="C193" s="55" t="s">
        <v>418</v>
      </c>
      <c r="D193" s="56">
        <v>10</v>
      </c>
      <c r="E193" s="57" t="s">
        <v>302</v>
      </c>
      <c r="F193" s="58">
        <v>362.07</v>
      </c>
      <c r="G193" s="59"/>
      <c r="H193" s="59"/>
      <c r="I193" s="60" t="s">
        <v>32</v>
      </c>
      <c r="J193" s="61">
        <f t="shared" si="8"/>
        <v>1</v>
      </c>
      <c r="K193" s="59" t="s">
        <v>33</v>
      </c>
      <c r="L193" s="59" t="s">
        <v>4</v>
      </c>
      <c r="M193" s="20"/>
      <c r="N193" s="19"/>
      <c r="O193" s="19"/>
      <c r="P193" s="21"/>
      <c r="Q193" s="19"/>
      <c r="R193" s="19"/>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2">
        <f t="shared" si="9"/>
        <v>3621</v>
      </c>
      <c r="BB193" s="23">
        <f t="shared" si="10"/>
        <v>3621</v>
      </c>
      <c r="BC193" s="24" t="str">
        <f t="shared" si="11"/>
        <v>INR  Three Thousand Six Hundred &amp; Twenty One  Only</v>
      </c>
      <c r="IA193" s="12">
        <v>181</v>
      </c>
      <c r="IB193" s="12" t="s">
        <v>547</v>
      </c>
      <c r="IC193" s="12" t="s">
        <v>418</v>
      </c>
      <c r="ID193" s="12">
        <v>10</v>
      </c>
      <c r="IE193" s="13" t="s">
        <v>302</v>
      </c>
      <c r="IF193" s="13"/>
      <c r="IG193" s="13"/>
      <c r="IH193" s="13"/>
      <c r="II193" s="13"/>
    </row>
    <row r="194" spans="1:243" s="12" customFormat="1" ht="15.75">
      <c r="A194" s="53">
        <v>182</v>
      </c>
      <c r="B194" s="62" t="s">
        <v>257</v>
      </c>
      <c r="C194" s="55" t="s">
        <v>419</v>
      </c>
      <c r="D194" s="80"/>
      <c r="E194" s="81"/>
      <c r="F194" s="81"/>
      <c r="G194" s="81"/>
      <c r="H194" s="81"/>
      <c r="I194" s="81"/>
      <c r="J194" s="81"/>
      <c r="K194" s="81"/>
      <c r="L194" s="81"/>
      <c r="M194" s="81"/>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3"/>
      <c r="IA194" s="12">
        <v>182</v>
      </c>
      <c r="IB194" s="12" t="s">
        <v>257</v>
      </c>
      <c r="IC194" s="12" t="s">
        <v>419</v>
      </c>
      <c r="IE194" s="13"/>
      <c r="IF194" s="13"/>
      <c r="IG194" s="13"/>
      <c r="IH194" s="13"/>
      <c r="II194" s="13"/>
    </row>
    <row r="195" spans="1:243" s="12" customFormat="1" ht="15.75">
      <c r="A195" s="53">
        <v>183</v>
      </c>
      <c r="B195" s="62" t="s">
        <v>187</v>
      </c>
      <c r="C195" s="55" t="s">
        <v>420</v>
      </c>
      <c r="D195" s="80"/>
      <c r="E195" s="81"/>
      <c r="F195" s="81"/>
      <c r="G195" s="81"/>
      <c r="H195" s="81"/>
      <c r="I195" s="81"/>
      <c r="J195" s="81"/>
      <c r="K195" s="81"/>
      <c r="L195" s="81"/>
      <c r="M195" s="81"/>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3"/>
      <c r="IA195" s="12">
        <v>183</v>
      </c>
      <c r="IB195" s="12" t="s">
        <v>187</v>
      </c>
      <c r="IC195" s="12" t="s">
        <v>420</v>
      </c>
      <c r="IE195" s="13"/>
      <c r="IF195" s="13"/>
      <c r="IG195" s="13"/>
      <c r="IH195" s="13"/>
      <c r="II195" s="13"/>
    </row>
    <row r="196" spans="1:243" s="12" customFormat="1" ht="30">
      <c r="A196" s="53">
        <v>184</v>
      </c>
      <c r="B196" s="62" t="s">
        <v>547</v>
      </c>
      <c r="C196" s="55" t="s">
        <v>421</v>
      </c>
      <c r="D196" s="56">
        <v>5</v>
      </c>
      <c r="E196" s="57" t="s">
        <v>302</v>
      </c>
      <c r="F196" s="58">
        <v>350.37</v>
      </c>
      <c r="G196" s="59"/>
      <c r="H196" s="59"/>
      <c r="I196" s="60" t="s">
        <v>32</v>
      </c>
      <c r="J196" s="61">
        <f t="shared" si="8"/>
        <v>1</v>
      </c>
      <c r="K196" s="59" t="s">
        <v>33</v>
      </c>
      <c r="L196" s="59" t="s">
        <v>4</v>
      </c>
      <c r="M196" s="20"/>
      <c r="N196" s="19"/>
      <c r="O196" s="19"/>
      <c r="P196" s="21"/>
      <c r="Q196" s="19"/>
      <c r="R196" s="19"/>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2">
        <f t="shared" si="9"/>
        <v>1752</v>
      </c>
      <c r="BB196" s="23">
        <f t="shared" si="10"/>
        <v>1752</v>
      </c>
      <c r="BC196" s="24" t="str">
        <f t="shared" si="11"/>
        <v>INR  One Thousand Seven Hundred &amp; Fifty Two  Only</v>
      </c>
      <c r="IA196" s="12">
        <v>184</v>
      </c>
      <c r="IB196" s="12" t="s">
        <v>547</v>
      </c>
      <c r="IC196" s="12" t="s">
        <v>421</v>
      </c>
      <c r="ID196" s="12">
        <v>5</v>
      </c>
      <c r="IE196" s="13" t="s">
        <v>302</v>
      </c>
      <c r="IF196" s="13"/>
      <c r="IG196" s="13"/>
      <c r="IH196" s="13"/>
      <c r="II196" s="13"/>
    </row>
    <row r="197" spans="1:243" s="12" customFormat="1" ht="15.75">
      <c r="A197" s="53">
        <v>185</v>
      </c>
      <c r="B197" s="62" t="s">
        <v>258</v>
      </c>
      <c r="C197" s="55" t="s">
        <v>422</v>
      </c>
      <c r="D197" s="80"/>
      <c r="E197" s="81"/>
      <c r="F197" s="81"/>
      <c r="G197" s="81"/>
      <c r="H197" s="81"/>
      <c r="I197" s="81"/>
      <c r="J197" s="81"/>
      <c r="K197" s="81"/>
      <c r="L197" s="81"/>
      <c r="M197" s="81"/>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3"/>
      <c r="IA197" s="12">
        <v>185</v>
      </c>
      <c r="IB197" s="12" t="s">
        <v>258</v>
      </c>
      <c r="IC197" s="12" t="s">
        <v>422</v>
      </c>
      <c r="IE197" s="13"/>
      <c r="IF197" s="13"/>
      <c r="IG197" s="13"/>
      <c r="IH197" s="13"/>
      <c r="II197" s="13"/>
    </row>
    <row r="198" spans="1:243" s="12" customFormat="1" ht="15.75">
      <c r="A198" s="53">
        <v>186</v>
      </c>
      <c r="B198" s="62" t="s">
        <v>547</v>
      </c>
      <c r="C198" s="55" t="s">
        <v>423</v>
      </c>
      <c r="D198" s="56">
        <v>1</v>
      </c>
      <c r="E198" s="57" t="s">
        <v>302</v>
      </c>
      <c r="F198" s="58">
        <v>238</v>
      </c>
      <c r="G198" s="59"/>
      <c r="H198" s="59"/>
      <c r="I198" s="60" t="s">
        <v>32</v>
      </c>
      <c r="J198" s="61">
        <f t="shared" si="8"/>
        <v>1</v>
      </c>
      <c r="K198" s="59" t="s">
        <v>33</v>
      </c>
      <c r="L198" s="59" t="s">
        <v>4</v>
      </c>
      <c r="M198" s="20"/>
      <c r="N198" s="19"/>
      <c r="O198" s="19"/>
      <c r="P198" s="21"/>
      <c r="Q198" s="19"/>
      <c r="R198" s="19"/>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2">
        <f t="shared" si="9"/>
        <v>238</v>
      </c>
      <c r="BB198" s="23">
        <f t="shared" si="10"/>
        <v>238</v>
      </c>
      <c r="BC198" s="24" t="str">
        <f t="shared" si="11"/>
        <v>INR  Two Hundred &amp; Thirty Eight  Only</v>
      </c>
      <c r="IA198" s="12">
        <v>186</v>
      </c>
      <c r="IB198" s="12" t="s">
        <v>547</v>
      </c>
      <c r="IC198" s="12" t="s">
        <v>423</v>
      </c>
      <c r="ID198" s="12">
        <v>1</v>
      </c>
      <c r="IE198" s="13" t="s">
        <v>302</v>
      </c>
      <c r="IF198" s="13"/>
      <c r="IG198" s="13"/>
      <c r="IH198" s="13"/>
      <c r="II198" s="13"/>
    </row>
    <row r="199" spans="1:243" s="12" customFormat="1" ht="30">
      <c r="A199" s="53">
        <v>187</v>
      </c>
      <c r="B199" s="62" t="s">
        <v>259</v>
      </c>
      <c r="C199" s="55" t="s">
        <v>424</v>
      </c>
      <c r="D199" s="80"/>
      <c r="E199" s="81"/>
      <c r="F199" s="81"/>
      <c r="G199" s="81"/>
      <c r="H199" s="81"/>
      <c r="I199" s="81"/>
      <c r="J199" s="81"/>
      <c r="K199" s="81"/>
      <c r="L199" s="81"/>
      <c r="M199" s="81"/>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3"/>
      <c r="IA199" s="12">
        <v>187</v>
      </c>
      <c r="IB199" s="12" t="s">
        <v>259</v>
      </c>
      <c r="IC199" s="12" t="s">
        <v>424</v>
      </c>
      <c r="IE199" s="13"/>
      <c r="IF199" s="13"/>
      <c r="IG199" s="13"/>
      <c r="IH199" s="13"/>
      <c r="II199" s="13"/>
    </row>
    <row r="200" spans="1:243" s="12" customFormat="1" ht="30">
      <c r="A200" s="53">
        <v>188</v>
      </c>
      <c r="B200" s="62" t="s">
        <v>187</v>
      </c>
      <c r="C200" s="55" t="s">
        <v>425</v>
      </c>
      <c r="D200" s="56">
        <v>24</v>
      </c>
      <c r="E200" s="57" t="s">
        <v>302</v>
      </c>
      <c r="F200" s="58">
        <v>481.93</v>
      </c>
      <c r="G200" s="59"/>
      <c r="H200" s="59"/>
      <c r="I200" s="60" t="s">
        <v>32</v>
      </c>
      <c r="J200" s="61">
        <f t="shared" si="8"/>
        <v>1</v>
      </c>
      <c r="K200" s="59" t="s">
        <v>33</v>
      </c>
      <c r="L200" s="59" t="s">
        <v>4</v>
      </c>
      <c r="M200" s="20"/>
      <c r="N200" s="19"/>
      <c r="O200" s="19"/>
      <c r="P200" s="21"/>
      <c r="Q200" s="19"/>
      <c r="R200" s="19"/>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2">
        <f t="shared" si="9"/>
        <v>11566</v>
      </c>
      <c r="BB200" s="23">
        <f t="shared" si="10"/>
        <v>11566</v>
      </c>
      <c r="BC200" s="24" t="str">
        <f t="shared" si="11"/>
        <v>INR  Eleven Thousand Five Hundred &amp; Sixty Six  Only</v>
      </c>
      <c r="IA200" s="12">
        <v>188</v>
      </c>
      <c r="IB200" s="12" t="s">
        <v>187</v>
      </c>
      <c r="IC200" s="12" t="s">
        <v>425</v>
      </c>
      <c r="ID200" s="12">
        <v>24</v>
      </c>
      <c r="IE200" s="13" t="s">
        <v>302</v>
      </c>
      <c r="IF200" s="13"/>
      <c r="IG200" s="13"/>
      <c r="IH200" s="13"/>
      <c r="II200" s="13"/>
    </row>
    <row r="201" spans="1:243" s="12" customFormat="1" ht="15.75">
      <c r="A201" s="53">
        <v>189</v>
      </c>
      <c r="B201" s="62" t="s">
        <v>258</v>
      </c>
      <c r="C201" s="55" t="s">
        <v>426</v>
      </c>
      <c r="D201" s="56">
        <v>10</v>
      </c>
      <c r="E201" s="57" t="s">
        <v>302</v>
      </c>
      <c r="F201" s="58">
        <v>408.94</v>
      </c>
      <c r="G201" s="59"/>
      <c r="H201" s="59"/>
      <c r="I201" s="60" t="s">
        <v>32</v>
      </c>
      <c r="J201" s="61">
        <f t="shared" si="8"/>
        <v>1</v>
      </c>
      <c r="K201" s="59" t="s">
        <v>33</v>
      </c>
      <c r="L201" s="59" t="s">
        <v>4</v>
      </c>
      <c r="M201" s="20"/>
      <c r="N201" s="19"/>
      <c r="O201" s="19"/>
      <c r="P201" s="21"/>
      <c r="Q201" s="19"/>
      <c r="R201" s="19"/>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2">
        <f t="shared" si="9"/>
        <v>4089</v>
      </c>
      <c r="BB201" s="23">
        <f t="shared" si="10"/>
        <v>4089</v>
      </c>
      <c r="BC201" s="24" t="str">
        <f t="shared" si="11"/>
        <v>INR  Four Thousand  &amp;Eighty Nine  Only</v>
      </c>
      <c r="IA201" s="12">
        <v>189</v>
      </c>
      <c r="IB201" s="12" t="s">
        <v>258</v>
      </c>
      <c r="IC201" s="12" t="s">
        <v>426</v>
      </c>
      <c r="ID201" s="12">
        <v>10</v>
      </c>
      <c r="IE201" s="13" t="s">
        <v>302</v>
      </c>
      <c r="IF201" s="13"/>
      <c r="IG201" s="13"/>
      <c r="IH201" s="13"/>
      <c r="II201" s="13"/>
    </row>
    <row r="202" spans="1:243" s="12" customFormat="1" ht="60">
      <c r="A202" s="53">
        <v>190</v>
      </c>
      <c r="B202" s="62" t="s">
        <v>260</v>
      </c>
      <c r="C202" s="55" t="s">
        <v>427</v>
      </c>
      <c r="D202" s="80"/>
      <c r="E202" s="81"/>
      <c r="F202" s="81"/>
      <c r="G202" s="81"/>
      <c r="H202" s="81"/>
      <c r="I202" s="81"/>
      <c r="J202" s="81"/>
      <c r="K202" s="81"/>
      <c r="L202" s="81"/>
      <c r="M202" s="81"/>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3"/>
      <c r="IA202" s="12">
        <v>190</v>
      </c>
      <c r="IB202" s="12" t="s">
        <v>260</v>
      </c>
      <c r="IC202" s="12" t="s">
        <v>427</v>
      </c>
      <c r="IE202" s="13"/>
      <c r="IF202" s="13"/>
      <c r="IG202" s="13"/>
      <c r="IH202" s="13"/>
      <c r="II202" s="13"/>
    </row>
    <row r="203" spans="1:243" s="12" customFormat="1" ht="15.75">
      <c r="A203" s="53">
        <v>191</v>
      </c>
      <c r="B203" s="62" t="s">
        <v>261</v>
      </c>
      <c r="C203" s="55" t="s">
        <v>428</v>
      </c>
      <c r="D203" s="80"/>
      <c r="E203" s="81"/>
      <c r="F203" s="81"/>
      <c r="G203" s="81"/>
      <c r="H203" s="81"/>
      <c r="I203" s="81"/>
      <c r="J203" s="81"/>
      <c r="K203" s="81"/>
      <c r="L203" s="81"/>
      <c r="M203" s="81"/>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3"/>
      <c r="IA203" s="12">
        <v>191</v>
      </c>
      <c r="IB203" s="12" t="s">
        <v>261</v>
      </c>
      <c r="IC203" s="12" t="s">
        <v>428</v>
      </c>
      <c r="IE203" s="13"/>
      <c r="IF203" s="13"/>
      <c r="IG203" s="13"/>
      <c r="IH203" s="13"/>
      <c r="II203" s="13"/>
    </row>
    <row r="204" spans="1:243" s="12" customFormat="1" ht="30">
      <c r="A204" s="53">
        <v>192</v>
      </c>
      <c r="B204" s="62" t="s">
        <v>548</v>
      </c>
      <c r="C204" s="55" t="s">
        <v>429</v>
      </c>
      <c r="D204" s="56">
        <v>5</v>
      </c>
      <c r="E204" s="57" t="s">
        <v>302</v>
      </c>
      <c r="F204" s="58">
        <v>1230.55</v>
      </c>
      <c r="G204" s="59"/>
      <c r="H204" s="59"/>
      <c r="I204" s="60" t="s">
        <v>32</v>
      </c>
      <c r="J204" s="61">
        <f t="shared" si="8"/>
        <v>1</v>
      </c>
      <c r="K204" s="59" t="s">
        <v>33</v>
      </c>
      <c r="L204" s="59" t="s">
        <v>4</v>
      </c>
      <c r="M204" s="20"/>
      <c r="N204" s="19"/>
      <c r="O204" s="19"/>
      <c r="P204" s="21"/>
      <c r="Q204" s="19"/>
      <c r="R204" s="19"/>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2">
        <f t="shared" si="9"/>
        <v>6153</v>
      </c>
      <c r="BB204" s="23">
        <f t="shared" si="10"/>
        <v>6153</v>
      </c>
      <c r="BC204" s="24" t="str">
        <f t="shared" si="11"/>
        <v>INR  Six Thousand One Hundred &amp; Fifty Three  Only</v>
      </c>
      <c r="IA204" s="12">
        <v>192</v>
      </c>
      <c r="IB204" s="12" t="s">
        <v>548</v>
      </c>
      <c r="IC204" s="12" t="s">
        <v>429</v>
      </c>
      <c r="ID204" s="12">
        <v>5</v>
      </c>
      <c r="IE204" s="13" t="s">
        <v>302</v>
      </c>
      <c r="IF204" s="13"/>
      <c r="IG204" s="13"/>
      <c r="IH204" s="13"/>
      <c r="II204" s="13"/>
    </row>
    <row r="205" spans="1:243" s="12" customFormat="1" ht="15.75">
      <c r="A205" s="53">
        <v>193</v>
      </c>
      <c r="B205" s="62" t="s">
        <v>262</v>
      </c>
      <c r="C205" s="55" t="s">
        <v>430</v>
      </c>
      <c r="D205" s="80"/>
      <c r="E205" s="81"/>
      <c r="F205" s="81"/>
      <c r="G205" s="81"/>
      <c r="H205" s="81"/>
      <c r="I205" s="81"/>
      <c r="J205" s="81"/>
      <c r="K205" s="81"/>
      <c r="L205" s="81"/>
      <c r="M205" s="81"/>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3"/>
      <c r="IA205" s="12">
        <v>193</v>
      </c>
      <c r="IB205" s="12" t="s">
        <v>262</v>
      </c>
      <c r="IC205" s="12" t="s">
        <v>430</v>
      </c>
      <c r="IE205" s="13"/>
      <c r="IF205" s="13"/>
      <c r="IG205" s="13"/>
      <c r="IH205" s="13"/>
      <c r="II205" s="13"/>
    </row>
    <row r="206" spans="1:243" s="12" customFormat="1" ht="15.75">
      <c r="A206" s="53">
        <v>194</v>
      </c>
      <c r="B206" s="62" t="s">
        <v>549</v>
      </c>
      <c r="C206" s="55" t="s">
        <v>431</v>
      </c>
      <c r="D206" s="56">
        <v>8</v>
      </c>
      <c r="E206" s="57" t="s">
        <v>302</v>
      </c>
      <c r="F206" s="58">
        <v>1136.69</v>
      </c>
      <c r="G206" s="59"/>
      <c r="H206" s="59"/>
      <c r="I206" s="60" t="s">
        <v>32</v>
      </c>
      <c r="J206" s="61">
        <f t="shared" si="8"/>
        <v>1</v>
      </c>
      <c r="K206" s="59" t="s">
        <v>33</v>
      </c>
      <c r="L206" s="59" t="s">
        <v>4</v>
      </c>
      <c r="M206" s="20"/>
      <c r="N206" s="19"/>
      <c r="O206" s="19"/>
      <c r="P206" s="21"/>
      <c r="Q206" s="19"/>
      <c r="R206" s="19"/>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2">
        <f t="shared" si="9"/>
        <v>9094</v>
      </c>
      <c r="BB206" s="23">
        <f t="shared" si="10"/>
        <v>9094</v>
      </c>
      <c r="BC206" s="24" t="str">
        <f t="shared" si="11"/>
        <v>INR  Nine Thousand  &amp;Ninety Four  Only</v>
      </c>
      <c r="IA206" s="12">
        <v>194</v>
      </c>
      <c r="IB206" s="12" t="s">
        <v>549</v>
      </c>
      <c r="IC206" s="12" t="s">
        <v>431</v>
      </c>
      <c r="ID206" s="12">
        <v>8</v>
      </c>
      <c r="IE206" s="13" t="s">
        <v>302</v>
      </c>
      <c r="IF206" s="13"/>
      <c r="IG206" s="13"/>
      <c r="IH206" s="13"/>
      <c r="II206" s="13"/>
    </row>
    <row r="207" spans="1:243" s="12" customFormat="1" ht="15.75">
      <c r="A207" s="53">
        <v>195</v>
      </c>
      <c r="B207" s="62" t="s">
        <v>263</v>
      </c>
      <c r="C207" s="55" t="s">
        <v>432</v>
      </c>
      <c r="D207" s="80"/>
      <c r="E207" s="81"/>
      <c r="F207" s="81"/>
      <c r="G207" s="81"/>
      <c r="H207" s="81"/>
      <c r="I207" s="81"/>
      <c r="J207" s="81"/>
      <c r="K207" s="81"/>
      <c r="L207" s="81"/>
      <c r="M207" s="81"/>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3"/>
      <c r="IA207" s="12">
        <v>195</v>
      </c>
      <c r="IB207" s="12" t="s">
        <v>263</v>
      </c>
      <c r="IC207" s="12" t="s">
        <v>432</v>
      </c>
      <c r="IE207" s="13"/>
      <c r="IF207" s="13"/>
      <c r="IG207" s="13"/>
      <c r="IH207" s="13"/>
      <c r="II207" s="13"/>
    </row>
    <row r="208" spans="1:243" s="12" customFormat="1" ht="105">
      <c r="A208" s="53">
        <v>196</v>
      </c>
      <c r="B208" s="62" t="s">
        <v>550</v>
      </c>
      <c r="C208" s="55" t="s">
        <v>433</v>
      </c>
      <c r="D208" s="80"/>
      <c r="E208" s="81"/>
      <c r="F208" s="81"/>
      <c r="G208" s="81"/>
      <c r="H208" s="81"/>
      <c r="I208" s="81"/>
      <c r="J208" s="81"/>
      <c r="K208" s="81"/>
      <c r="L208" s="81"/>
      <c r="M208" s="81"/>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3"/>
      <c r="IA208" s="12">
        <v>196</v>
      </c>
      <c r="IB208" s="12" t="s">
        <v>550</v>
      </c>
      <c r="IC208" s="12" t="s">
        <v>433</v>
      </c>
      <c r="IE208" s="13"/>
      <c r="IF208" s="13"/>
      <c r="IG208" s="13"/>
      <c r="IH208" s="13"/>
      <c r="II208" s="13"/>
    </row>
    <row r="209" spans="1:243" s="12" customFormat="1" ht="30">
      <c r="A209" s="53">
        <v>197</v>
      </c>
      <c r="B209" s="62" t="s">
        <v>551</v>
      </c>
      <c r="C209" s="55" t="s">
        <v>434</v>
      </c>
      <c r="D209" s="56">
        <v>7.9</v>
      </c>
      <c r="E209" s="57" t="s">
        <v>142</v>
      </c>
      <c r="F209" s="58">
        <v>285.05</v>
      </c>
      <c r="G209" s="59"/>
      <c r="H209" s="59"/>
      <c r="I209" s="60" t="s">
        <v>32</v>
      </c>
      <c r="J209" s="61">
        <f aca="true" t="shared" si="12" ref="J209:J271">IF(I209="Less(-)",-1,1)</f>
        <v>1</v>
      </c>
      <c r="K209" s="59" t="s">
        <v>33</v>
      </c>
      <c r="L209" s="59" t="s">
        <v>4</v>
      </c>
      <c r="M209" s="20"/>
      <c r="N209" s="19"/>
      <c r="O209" s="19"/>
      <c r="P209" s="21"/>
      <c r="Q209" s="19"/>
      <c r="R209" s="19"/>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2">
        <f aca="true" t="shared" si="13" ref="BA209:BA271">ROUND(total_amount_ba($B$2,$D$2,D209,F209,J209,K209,M209),0)</f>
        <v>2252</v>
      </c>
      <c r="BB209" s="23">
        <f aca="true" t="shared" si="14" ref="BB209:BB271">BA209+SUM(N209:AZ209)</f>
        <v>2252</v>
      </c>
      <c r="BC209" s="24" t="str">
        <f aca="true" t="shared" si="15" ref="BC209:BC271">SpellNumber(L209,BB209)</f>
        <v>INR  Two Thousand Two Hundred &amp; Fifty Two  Only</v>
      </c>
      <c r="IA209" s="12">
        <v>197</v>
      </c>
      <c r="IB209" s="12" t="s">
        <v>551</v>
      </c>
      <c r="IC209" s="12" t="s">
        <v>434</v>
      </c>
      <c r="ID209" s="12">
        <v>7.9</v>
      </c>
      <c r="IE209" s="13" t="s">
        <v>142</v>
      </c>
      <c r="IF209" s="13"/>
      <c r="IG209" s="13"/>
      <c r="IH209" s="13"/>
      <c r="II209" s="13"/>
    </row>
    <row r="210" spans="1:243" s="12" customFormat="1" ht="135">
      <c r="A210" s="53">
        <v>198</v>
      </c>
      <c r="B210" s="62" t="s">
        <v>552</v>
      </c>
      <c r="C210" s="55" t="s">
        <v>435</v>
      </c>
      <c r="D210" s="80"/>
      <c r="E210" s="81"/>
      <c r="F210" s="81"/>
      <c r="G210" s="81"/>
      <c r="H210" s="81"/>
      <c r="I210" s="81"/>
      <c r="J210" s="81"/>
      <c r="K210" s="81"/>
      <c r="L210" s="81"/>
      <c r="M210" s="81"/>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3"/>
      <c r="IA210" s="12">
        <v>198</v>
      </c>
      <c r="IB210" s="12" t="s">
        <v>552</v>
      </c>
      <c r="IC210" s="12" t="s">
        <v>435</v>
      </c>
      <c r="IE210" s="13"/>
      <c r="IF210" s="13"/>
      <c r="IG210" s="13"/>
      <c r="IH210" s="13"/>
      <c r="II210" s="13"/>
    </row>
    <row r="211" spans="1:243" s="12" customFormat="1" ht="30">
      <c r="A211" s="53">
        <v>199</v>
      </c>
      <c r="B211" s="62" t="s">
        <v>551</v>
      </c>
      <c r="C211" s="55" t="s">
        <v>436</v>
      </c>
      <c r="D211" s="56">
        <v>93.6</v>
      </c>
      <c r="E211" s="57" t="s">
        <v>142</v>
      </c>
      <c r="F211" s="58">
        <v>450.46</v>
      </c>
      <c r="G211" s="59"/>
      <c r="H211" s="59"/>
      <c r="I211" s="60" t="s">
        <v>32</v>
      </c>
      <c r="J211" s="61">
        <f t="shared" si="12"/>
        <v>1</v>
      </c>
      <c r="K211" s="59" t="s">
        <v>33</v>
      </c>
      <c r="L211" s="59" t="s">
        <v>4</v>
      </c>
      <c r="M211" s="20"/>
      <c r="N211" s="19"/>
      <c r="O211" s="19"/>
      <c r="P211" s="21"/>
      <c r="Q211" s="19"/>
      <c r="R211" s="19"/>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2">
        <f t="shared" si="13"/>
        <v>42163</v>
      </c>
      <c r="BB211" s="23">
        <f t="shared" si="14"/>
        <v>42163</v>
      </c>
      <c r="BC211" s="24" t="str">
        <f t="shared" si="15"/>
        <v>INR  Forty Two Thousand One Hundred &amp; Sixty Three  Only</v>
      </c>
      <c r="IA211" s="12">
        <v>199</v>
      </c>
      <c r="IB211" s="12" t="s">
        <v>551</v>
      </c>
      <c r="IC211" s="12" t="s">
        <v>436</v>
      </c>
      <c r="ID211" s="12">
        <v>93.6</v>
      </c>
      <c r="IE211" s="13" t="s">
        <v>142</v>
      </c>
      <c r="IF211" s="13"/>
      <c r="IG211" s="13"/>
      <c r="IH211" s="13"/>
      <c r="II211" s="13"/>
    </row>
    <row r="212" spans="1:243" s="12" customFormat="1" ht="105">
      <c r="A212" s="53">
        <v>200</v>
      </c>
      <c r="B212" s="62" t="s">
        <v>553</v>
      </c>
      <c r="C212" s="55" t="s">
        <v>437</v>
      </c>
      <c r="D212" s="80"/>
      <c r="E212" s="81"/>
      <c r="F212" s="81"/>
      <c r="G212" s="81"/>
      <c r="H212" s="81"/>
      <c r="I212" s="81"/>
      <c r="J212" s="81"/>
      <c r="K212" s="81"/>
      <c r="L212" s="81"/>
      <c r="M212" s="81"/>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3"/>
      <c r="IA212" s="12">
        <v>200</v>
      </c>
      <c r="IB212" s="12" t="s">
        <v>553</v>
      </c>
      <c r="IC212" s="12" t="s">
        <v>437</v>
      </c>
      <c r="IE212" s="13"/>
      <c r="IF212" s="13"/>
      <c r="IG212" s="13"/>
      <c r="IH212" s="13"/>
      <c r="II212" s="13"/>
    </row>
    <row r="213" spans="1:243" s="12" customFormat="1" ht="15.75">
      <c r="A213" s="53">
        <v>201</v>
      </c>
      <c r="B213" s="62" t="s">
        <v>551</v>
      </c>
      <c r="C213" s="55" t="s">
        <v>438</v>
      </c>
      <c r="D213" s="56">
        <v>8.5</v>
      </c>
      <c r="E213" s="57" t="s">
        <v>142</v>
      </c>
      <c r="F213" s="58">
        <v>241.34</v>
      </c>
      <c r="G213" s="59"/>
      <c r="H213" s="59"/>
      <c r="I213" s="60" t="s">
        <v>32</v>
      </c>
      <c r="J213" s="61">
        <f t="shared" si="12"/>
        <v>1</v>
      </c>
      <c r="K213" s="59" t="s">
        <v>33</v>
      </c>
      <c r="L213" s="59" t="s">
        <v>4</v>
      </c>
      <c r="M213" s="20"/>
      <c r="N213" s="19"/>
      <c r="O213" s="19"/>
      <c r="P213" s="21"/>
      <c r="Q213" s="19"/>
      <c r="R213" s="19"/>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2">
        <f t="shared" si="13"/>
        <v>2051</v>
      </c>
      <c r="BB213" s="23">
        <f t="shared" si="14"/>
        <v>2051</v>
      </c>
      <c r="BC213" s="24" t="str">
        <f t="shared" si="15"/>
        <v>INR  Two Thousand  &amp;Fifty One  Only</v>
      </c>
      <c r="IA213" s="12">
        <v>201</v>
      </c>
      <c r="IB213" s="12" t="s">
        <v>551</v>
      </c>
      <c r="IC213" s="12" t="s">
        <v>438</v>
      </c>
      <c r="ID213" s="12">
        <v>8.5</v>
      </c>
      <c r="IE213" s="13" t="s">
        <v>142</v>
      </c>
      <c r="IF213" s="13"/>
      <c r="IG213" s="13"/>
      <c r="IH213" s="13"/>
      <c r="II213" s="13"/>
    </row>
    <row r="214" spans="1:243" s="12" customFormat="1" ht="15.75">
      <c r="A214" s="53">
        <v>202</v>
      </c>
      <c r="B214" s="62" t="s">
        <v>554</v>
      </c>
      <c r="C214" s="55" t="s">
        <v>439</v>
      </c>
      <c r="D214" s="56">
        <v>74</v>
      </c>
      <c r="E214" s="57" t="s">
        <v>142</v>
      </c>
      <c r="F214" s="58">
        <v>324.98</v>
      </c>
      <c r="G214" s="59"/>
      <c r="H214" s="59"/>
      <c r="I214" s="60" t="s">
        <v>32</v>
      </c>
      <c r="J214" s="61">
        <f t="shared" si="12"/>
        <v>1</v>
      </c>
      <c r="K214" s="59" t="s">
        <v>33</v>
      </c>
      <c r="L214" s="59" t="s">
        <v>4</v>
      </c>
      <c r="M214" s="20"/>
      <c r="N214" s="19"/>
      <c r="O214" s="19"/>
      <c r="P214" s="21"/>
      <c r="Q214" s="19"/>
      <c r="R214" s="19"/>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2">
        <f t="shared" si="13"/>
        <v>24049</v>
      </c>
      <c r="BB214" s="23">
        <f t="shared" si="14"/>
        <v>24049</v>
      </c>
      <c r="BC214" s="24" t="str">
        <f t="shared" si="15"/>
        <v>INR  Twenty Four Thousand  &amp;Forty Nine  Only</v>
      </c>
      <c r="IA214" s="12">
        <v>202</v>
      </c>
      <c r="IB214" s="12" t="s">
        <v>554</v>
      </c>
      <c r="IC214" s="12" t="s">
        <v>439</v>
      </c>
      <c r="ID214" s="12">
        <v>74</v>
      </c>
      <c r="IE214" s="13" t="s">
        <v>142</v>
      </c>
      <c r="IF214" s="13"/>
      <c r="IG214" s="13"/>
      <c r="IH214" s="13"/>
      <c r="II214" s="13"/>
    </row>
    <row r="215" spans="1:243" s="12" customFormat="1" ht="15.75">
      <c r="A215" s="53">
        <v>203</v>
      </c>
      <c r="B215" s="62" t="s">
        <v>555</v>
      </c>
      <c r="C215" s="55" t="s">
        <v>440</v>
      </c>
      <c r="D215" s="56">
        <v>1.8</v>
      </c>
      <c r="E215" s="57" t="s">
        <v>142</v>
      </c>
      <c r="F215" s="58">
        <v>381.45</v>
      </c>
      <c r="G215" s="59"/>
      <c r="H215" s="59"/>
      <c r="I215" s="60" t="s">
        <v>32</v>
      </c>
      <c r="J215" s="61">
        <f t="shared" si="12"/>
        <v>1</v>
      </c>
      <c r="K215" s="59" t="s">
        <v>33</v>
      </c>
      <c r="L215" s="59" t="s">
        <v>4</v>
      </c>
      <c r="M215" s="20"/>
      <c r="N215" s="19"/>
      <c r="O215" s="19"/>
      <c r="P215" s="21"/>
      <c r="Q215" s="19"/>
      <c r="R215" s="19"/>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2">
        <f t="shared" si="13"/>
        <v>687</v>
      </c>
      <c r="BB215" s="23">
        <f t="shared" si="14"/>
        <v>687</v>
      </c>
      <c r="BC215" s="24" t="str">
        <f t="shared" si="15"/>
        <v>INR  Six Hundred &amp; Eighty Seven  Only</v>
      </c>
      <c r="IA215" s="12">
        <v>203</v>
      </c>
      <c r="IB215" s="12" t="s">
        <v>555</v>
      </c>
      <c r="IC215" s="12" t="s">
        <v>440</v>
      </c>
      <c r="ID215" s="12">
        <v>1.8</v>
      </c>
      <c r="IE215" s="13" t="s">
        <v>142</v>
      </c>
      <c r="IF215" s="13"/>
      <c r="IG215" s="13"/>
      <c r="IH215" s="13"/>
      <c r="II215" s="13"/>
    </row>
    <row r="216" spans="1:243" s="12" customFormat="1" ht="45">
      <c r="A216" s="53">
        <v>204</v>
      </c>
      <c r="B216" s="62" t="s">
        <v>264</v>
      </c>
      <c r="C216" s="55" t="s">
        <v>441</v>
      </c>
      <c r="D216" s="80"/>
      <c r="E216" s="81"/>
      <c r="F216" s="81"/>
      <c r="G216" s="81"/>
      <c r="H216" s="81"/>
      <c r="I216" s="81"/>
      <c r="J216" s="81"/>
      <c r="K216" s="81"/>
      <c r="L216" s="81"/>
      <c r="M216" s="81"/>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3"/>
      <c r="IA216" s="12">
        <v>204</v>
      </c>
      <c r="IB216" s="12" t="s">
        <v>264</v>
      </c>
      <c r="IC216" s="12" t="s">
        <v>441</v>
      </c>
      <c r="IE216" s="13"/>
      <c r="IF216" s="13"/>
      <c r="IG216" s="13"/>
      <c r="IH216" s="13"/>
      <c r="II216" s="13"/>
    </row>
    <row r="217" spans="1:243" s="12" customFormat="1" ht="15.75">
      <c r="A217" s="53">
        <v>205</v>
      </c>
      <c r="B217" s="62" t="s">
        <v>265</v>
      </c>
      <c r="C217" s="55" t="s">
        <v>442</v>
      </c>
      <c r="D217" s="56">
        <v>0.4</v>
      </c>
      <c r="E217" s="57" t="s">
        <v>142</v>
      </c>
      <c r="F217" s="58">
        <v>266.68</v>
      </c>
      <c r="G217" s="59"/>
      <c r="H217" s="59"/>
      <c r="I217" s="60" t="s">
        <v>32</v>
      </c>
      <c r="J217" s="61">
        <f t="shared" si="12"/>
        <v>1</v>
      </c>
      <c r="K217" s="59" t="s">
        <v>33</v>
      </c>
      <c r="L217" s="59" t="s">
        <v>4</v>
      </c>
      <c r="M217" s="20"/>
      <c r="N217" s="19"/>
      <c r="O217" s="19"/>
      <c r="P217" s="21"/>
      <c r="Q217" s="19"/>
      <c r="R217" s="19"/>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2">
        <f t="shared" si="13"/>
        <v>107</v>
      </c>
      <c r="BB217" s="23">
        <f t="shared" si="14"/>
        <v>107</v>
      </c>
      <c r="BC217" s="24" t="str">
        <f t="shared" si="15"/>
        <v>INR  One Hundred &amp; Seven  Only</v>
      </c>
      <c r="IA217" s="12">
        <v>205</v>
      </c>
      <c r="IB217" s="12" t="s">
        <v>265</v>
      </c>
      <c r="IC217" s="12" t="s">
        <v>442</v>
      </c>
      <c r="ID217" s="12">
        <v>0.4</v>
      </c>
      <c r="IE217" s="13" t="s">
        <v>142</v>
      </c>
      <c r="IF217" s="13"/>
      <c r="IG217" s="13"/>
      <c r="IH217" s="13"/>
      <c r="II217" s="13"/>
    </row>
    <row r="218" spans="1:243" s="12" customFormat="1" ht="30">
      <c r="A218" s="53">
        <v>206</v>
      </c>
      <c r="B218" s="62" t="s">
        <v>266</v>
      </c>
      <c r="C218" s="55" t="s">
        <v>443</v>
      </c>
      <c r="D218" s="56">
        <v>20</v>
      </c>
      <c r="E218" s="57" t="s">
        <v>142</v>
      </c>
      <c r="F218" s="58">
        <v>327.35</v>
      </c>
      <c r="G218" s="59"/>
      <c r="H218" s="59"/>
      <c r="I218" s="60" t="s">
        <v>32</v>
      </c>
      <c r="J218" s="61">
        <f t="shared" si="12"/>
        <v>1</v>
      </c>
      <c r="K218" s="59" t="s">
        <v>33</v>
      </c>
      <c r="L218" s="59" t="s">
        <v>4</v>
      </c>
      <c r="M218" s="20"/>
      <c r="N218" s="19"/>
      <c r="O218" s="19"/>
      <c r="P218" s="21"/>
      <c r="Q218" s="19"/>
      <c r="R218" s="19"/>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2">
        <f t="shared" si="13"/>
        <v>6547</v>
      </c>
      <c r="BB218" s="23">
        <f t="shared" si="14"/>
        <v>6547</v>
      </c>
      <c r="BC218" s="24" t="str">
        <f t="shared" si="15"/>
        <v>INR  Six Thousand Five Hundred &amp; Forty Seven  Only</v>
      </c>
      <c r="IA218" s="12">
        <v>206</v>
      </c>
      <c r="IB218" s="12" t="s">
        <v>266</v>
      </c>
      <c r="IC218" s="12" t="s">
        <v>443</v>
      </c>
      <c r="ID218" s="12">
        <v>20</v>
      </c>
      <c r="IE218" s="13" t="s">
        <v>142</v>
      </c>
      <c r="IF218" s="13"/>
      <c r="IG218" s="13"/>
      <c r="IH218" s="13"/>
      <c r="II218" s="13"/>
    </row>
    <row r="219" spans="1:243" s="14" customFormat="1" ht="30">
      <c r="A219" s="53">
        <v>207</v>
      </c>
      <c r="B219" s="54" t="s">
        <v>267</v>
      </c>
      <c r="C219" s="55" t="s">
        <v>444</v>
      </c>
      <c r="D219" s="80"/>
      <c r="E219" s="81"/>
      <c r="F219" s="81"/>
      <c r="G219" s="81"/>
      <c r="H219" s="81"/>
      <c r="I219" s="81"/>
      <c r="J219" s="81"/>
      <c r="K219" s="81"/>
      <c r="L219" s="81"/>
      <c r="M219" s="81"/>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3"/>
      <c r="IA219" s="14">
        <v>207</v>
      </c>
      <c r="IB219" s="14" t="s">
        <v>267</v>
      </c>
      <c r="IC219" s="14" t="s">
        <v>444</v>
      </c>
      <c r="IE219" s="15"/>
      <c r="IF219" s="15" t="s">
        <v>29</v>
      </c>
      <c r="IG219" s="15" t="s">
        <v>37</v>
      </c>
      <c r="IH219" s="15">
        <v>10</v>
      </c>
      <c r="II219" s="15" t="s">
        <v>31</v>
      </c>
    </row>
    <row r="220" spans="1:243" s="14" customFormat="1" ht="15.75">
      <c r="A220" s="53">
        <v>208</v>
      </c>
      <c r="B220" s="54" t="s">
        <v>556</v>
      </c>
      <c r="C220" s="55" t="s">
        <v>445</v>
      </c>
      <c r="D220" s="56">
        <v>1</v>
      </c>
      <c r="E220" s="57" t="s">
        <v>302</v>
      </c>
      <c r="F220" s="58">
        <v>466.76</v>
      </c>
      <c r="G220" s="59"/>
      <c r="H220" s="59"/>
      <c r="I220" s="60" t="s">
        <v>32</v>
      </c>
      <c r="J220" s="61">
        <f t="shared" si="12"/>
        <v>1</v>
      </c>
      <c r="K220" s="59" t="s">
        <v>33</v>
      </c>
      <c r="L220" s="59" t="s">
        <v>4</v>
      </c>
      <c r="M220" s="20"/>
      <c r="N220" s="19"/>
      <c r="O220" s="19"/>
      <c r="P220" s="21"/>
      <c r="Q220" s="19"/>
      <c r="R220" s="19"/>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2">
        <f t="shared" si="13"/>
        <v>467</v>
      </c>
      <c r="BB220" s="23">
        <f t="shared" si="14"/>
        <v>467</v>
      </c>
      <c r="BC220" s="24" t="str">
        <f t="shared" si="15"/>
        <v>INR  Four Hundred &amp; Sixty Seven  Only</v>
      </c>
      <c r="IA220" s="14">
        <v>208</v>
      </c>
      <c r="IB220" s="14" t="s">
        <v>556</v>
      </c>
      <c r="IC220" s="14" t="s">
        <v>445</v>
      </c>
      <c r="ID220" s="14">
        <v>1</v>
      </c>
      <c r="IE220" s="15" t="s">
        <v>302</v>
      </c>
      <c r="IF220" s="15"/>
      <c r="IG220" s="15"/>
      <c r="IH220" s="15"/>
      <c r="II220" s="15"/>
    </row>
    <row r="221" spans="1:243" s="14" customFormat="1" ht="30">
      <c r="A221" s="53">
        <v>209</v>
      </c>
      <c r="B221" s="54" t="s">
        <v>268</v>
      </c>
      <c r="C221" s="55" t="s">
        <v>446</v>
      </c>
      <c r="D221" s="56">
        <v>9</v>
      </c>
      <c r="E221" s="57" t="s">
        <v>302</v>
      </c>
      <c r="F221" s="58">
        <v>404.86</v>
      </c>
      <c r="G221" s="59"/>
      <c r="H221" s="59"/>
      <c r="I221" s="60" t="s">
        <v>32</v>
      </c>
      <c r="J221" s="61">
        <f t="shared" si="12"/>
        <v>1</v>
      </c>
      <c r="K221" s="59" t="s">
        <v>33</v>
      </c>
      <c r="L221" s="59" t="s">
        <v>4</v>
      </c>
      <c r="M221" s="20"/>
      <c r="N221" s="19"/>
      <c r="O221" s="19"/>
      <c r="P221" s="21"/>
      <c r="Q221" s="19"/>
      <c r="R221" s="19"/>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2">
        <f t="shared" si="13"/>
        <v>3644</v>
      </c>
      <c r="BB221" s="23">
        <f t="shared" si="14"/>
        <v>3644</v>
      </c>
      <c r="BC221" s="24" t="str">
        <f t="shared" si="15"/>
        <v>INR  Three Thousand Six Hundred &amp; Forty Four  Only</v>
      </c>
      <c r="IA221" s="14">
        <v>209</v>
      </c>
      <c r="IB221" s="14" t="s">
        <v>268</v>
      </c>
      <c r="IC221" s="14" t="s">
        <v>446</v>
      </c>
      <c r="ID221" s="14">
        <v>9</v>
      </c>
      <c r="IE221" s="15" t="s">
        <v>302</v>
      </c>
      <c r="IF221" s="15" t="s">
        <v>34</v>
      </c>
      <c r="IG221" s="15" t="s">
        <v>30</v>
      </c>
      <c r="IH221" s="15">
        <v>123.223</v>
      </c>
      <c r="II221" s="15" t="s">
        <v>31</v>
      </c>
    </row>
    <row r="222" spans="1:243" s="14" customFormat="1" ht="30">
      <c r="A222" s="53">
        <v>210</v>
      </c>
      <c r="B222" s="54" t="s">
        <v>269</v>
      </c>
      <c r="C222" s="55" t="s">
        <v>447</v>
      </c>
      <c r="D222" s="80"/>
      <c r="E222" s="81"/>
      <c r="F222" s="81"/>
      <c r="G222" s="81"/>
      <c r="H222" s="81"/>
      <c r="I222" s="81"/>
      <c r="J222" s="81"/>
      <c r="K222" s="81"/>
      <c r="L222" s="81"/>
      <c r="M222" s="81"/>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3"/>
      <c r="IA222" s="14">
        <v>210</v>
      </c>
      <c r="IB222" s="14" t="s">
        <v>269</v>
      </c>
      <c r="IC222" s="14" t="s">
        <v>447</v>
      </c>
      <c r="IE222" s="15"/>
      <c r="IF222" s="15" t="s">
        <v>38</v>
      </c>
      <c r="IG222" s="15" t="s">
        <v>39</v>
      </c>
      <c r="IH222" s="15">
        <v>10</v>
      </c>
      <c r="II222" s="15" t="s">
        <v>31</v>
      </c>
    </row>
    <row r="223" spans="1:243" s="14" customFormat="1" ht="15.75">
      <c r="A223" s="53">
        <v>211</v>
      </c>
      <c r="B223" s="54" t="s">
        <v>268</v>
      </c>
      <c r="C223" s="55" t="s">
        <v>448</v>
      </c>
      <c r="D223" s="56">
        <v>1</v>
      </c>
      <c r="E223" s="57" t="s">
        <v>302</v>
      </c>
      <c r="F223" s="58">
        <v>348.48</v>
      </c>
      <c r="G223" s="59"/>
      <c r="H223" s="59"/>
      <c r="I223" s="60" t="s">
        <v>32</v>
      </c>
      <c r="J223" s="61">
        <f t="shared" si="12"/>
        <v>1</v>
      </c>
      <c r="K223" s="59" t="s">
        <v>33</v>
      </c>
      <c r="L223" s="59" t="s">
        <v>4</v>
      </c>
      <c r="M223" s="20"/>
      <c r="N223" s="19"/>
      <c r="O223" s="19"/>
      <c r="P223" s="21"/>
      <c r="Q223" s="19"/>
      <c r="R223" s="19"/>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2">
        <f t="shared" si="13"/>
        <v>348</v>
      </c>
      <c r="BB223" s="23">
        <f t="shared" si="14"/>
        <v>348</v>
      </c>
      <c r="BC223" s="24" t="str">
        <f t="shared" si="15"/>
        <v>INR  Three Hundred &amp; Forty Eight  Only</v>
      </c>
      <c r="IA223" s="14">
        <v>211</v>
      </c>
      <c r="IB223" s="14" t="s">
        <v>268</v>
      </c>
      <c r="IC223" s="14" t="s">
        <v>448</v>
      </c>
      <c r="ID223" s="14">
        <v>1</v>
      </c>
      <c r="IE223" s="15" t="s">
        <v>302</v>
      </c>
      <c r="IF223" s="15" t="s">
        <v>35</v>
      </c>
      <c r="IG223" s="15" t="s">
        <v>36</v>
      </c>
      <c r="IH223" s="15">
        <v>213</v>
      </c>
      <c r="II223" s="15" t="s">
        <v>31</v>
      </c>
    </row>
    <row r="224" spans="1:243" s="14" customFormat="1" ht="30">
      <c r="A224" s="53">
        <v>212</v>
      </c>
      <c r="B224" s="54" t="s">
        <v>270</v>
      </c>
      <c r="C224" s="55" t="s">
        <v>449</v>
      </c>
      <c r="D224" s="80"/>
      <c r="E224" s="81"/>
      <c r="F224" s="81"/>
      <c r="G224" s="81"/>
      <c r="H224" s="81"/>
      <c r="I224" s="81"/>
      <c r="J224" s="81"/>
      <c r="K224" s="81"/>
      <c r="L224" s="81"/>
      <c r="M224" s="81"/>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3"/>
      <c r="IA224" s="14">
        <v>212</v>
      </c>
      <c r="IB224" s="14" t="s">
        <v>270</v>
      </c>
      <c r="IC224" s="14" t="s">
        <v>449</v>
      </c>
      <c r="IE224" s="15"/>
      <c r="IF224" s="15"/>
      <c r="IG224" s="15"/>
      <c r="IH224" s="15"/>
      <c r="II224" s="15"/>
    </row>
    <row r="225" spans="1:243" s="14" customFormat="1" ht="15.75">
      <c r="A225" s="53">
        <v>213</v>
      </c>
      <c r="B225" s="63" t="s">
        <v>271</v>
      </c>
      <c r="C225" s="55" t="s">
        <v>450</v>
      </c>
      <c r="D225" s="80"/>
      <c r="E225" s="81"/>
      <c r="F225" s="81"/>
      <c r="G225" s="81"/>
      <c r="H225" s="81"/>
      <c r="I225" s="81"/>
      <c r="J225" s="81"/>
      <c r="K225" s="81"/>
      <c r="L225" s="81"/>
      <c r="M225" s="81"/>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3"/>
      <c r="IA225" s="14">
        <v>213</v>
      </c>
      <c r="IB225" s="14" t="s">
        <v>271</v>
      </c>
      <c r="IC225" s="14" t="s">
        <v>450</v>
      </c>
      <c r="IE225" s="15"/>
      <c r="IF225" s="15"/>
      <c r="IG225" s="15"/>
      <c r="IH225" s="15"/>
      <c r="II225" s="15"/>
    </row>
    <row r="226" spans="1:243" s="14" customFormat="1" ht="30">
      <c r="A226" s="53">
        <v>214</v>
      </c>
      <c r="B226" s="63" t="s">
        <v>272</v>
      </c>
      <c r="C226" s="55" t="s">
        <v>451</v>
      </c>
      <c r="D226" s="56">
        <v>48</v>
      </c>
      <c r="E226" s="57" t="s">
        <v>302</v>
      </c>
      <c r="F226" s="58">
        <v>74.7</v>
      </c>
      <c r="G226" s="59"/>
      <c r="H226" s="59"/>
      <c r="I226" s="60" t="s">
        <v>32</v>
      </c>
      <c r="J226" s="61">
        <f t="shared" si="12"/>
        <v>1</v>
      </c>
      <c r="K226" s="59" t="s">
        <v>33</v>
      </c>
      <c r="L226" s="59" t="s">
        <v>4</v>
      </c>
      <c r="M226" s="20"/>
      <c r="N226" s="19"/>
      <c r="O226" s="19"/>
      <c r="P226" s="21"/>
      <c r="Q226" s="19"/>
      <c r="R226" s="19"/>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2">
        <f t="shared" si="13"/>
        <v>3586</v>
      </c>
      <c r="BB226" s="23">
        <f t="shared" si="14"/>
        <v>3586</v>
      </c>
      <c r="BC226" s="24" t="str">
        <f t="shared" si="15"/>
        <v>INR  Three Thousand Five Hundred &amp; Eighty Six  Only</v>
      </c>
      <c r="IA226" s="14">
        <v>214</v>
      </c>
      <c r="IB226" s="14" t="s">
        <v>272</v>
      </c>
      <c r="IC226" s="14" t="s">
        <v>451</v>
      </c>
      <c r="ID226" s="14">
        <v>48</v>
      </c>
      <c r="IE226" s="15" t="s">
        <v>302</v>
      </c>
      <c r="IF226" s="15"/>
      <c r="IG226" s="15"/>
      <c r="IH226" s="15"/>
      <c r="II226" s="15"/>
    </row>
    <row r="227" spans="1:243" s="14" customFormat="1" ht="165">
      <c r="A227" s="53">
        <v>215</v>
      </c>
      <c r="B227" s="63" t="s">
        <v>273</v>
      </c>
      <c r="C227" s="55" t="s">
        <v>452</v>
      </c>
      <c r="D227" s="80"/>
      <c r="E227" s="81"/>
      <c r="F227" s="81"/>
      <c r="G227" s="81"/>
      <c r="H227" s="81"/>
      <c r="I227" s="81"/>
      <c r="J227" s="81"/>
      <c r="K227" s="81"/>
      <c r="L227" s="81"/>
      <c r="M227" s="81"/>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3"/>
      <c r="IA227" s="14">
        <v>215</v>
      </c>
      <c r="IB227" s="14" t="s">
        <v>273</v>
      </c>
      <c r="IC227" s="14" t="s">
        <v>452</v>
      </c>
      <c r="IE227" s="15"/>
      <c r="IF227" s="15"/>
      <c r="IG227" s="15"/>
      <c r="IH227" s="15"/>
      <c r="II227" s="15"/>
    </row>
    <row r="228" spans="1:243" s="14" customFormat="1" ht="30">
      <c r="A228" s="53">
        <v>216</v>
      </c>
      <c r="B228" s="63" t="s">
        <v>274</v>
      </c>
      <c r="C228" s="55" t="s">
        <v>453</v>
      </c>
      <c r="D228" s="56">
        <v>3</v>
      </c>
      <c r="E228" s="57" t="s">
        <v>302</v>
      </c>
      <c r="F228" s="58">
        <v>1501.22</v>
      </c>
      <c r="G228" s="59"/>
      <c r="H228" s="59"/>
      <c r="I228" s="60" t="s">
        <v>32</v>
      </c>
      <c r="J228" s="61">
        <f t="shared" si="12"/>
        <v>1</v>
      </c>
      <c r="K228" s="59" t="s">
        <v>33</v>
      </c>
      <c r="L228" s="59" t="s">
        <v>4</v>
      </c>
      <c r="M228" s="20"/>
      <c r="N228" s="19"/>
      <c r="O228" s="19"/>
      <c r="P228" s="21"/>
      <c r="Q228" s="19"/>
      <c r="R228" s="19"/>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2">
        <f t="shared" si="13"/>
        <v>4504</v>
      </c>
      <c r="BB228" s="23">
        <f t="shared" si="14"/>
        <v>4504</v>
      </c>
      <c r="BC228" s="24" t="str">
        <f t="shared" si="15"/>
        <v>INR  Four Thousand Five Hundred &amp; Four  Only</v>
      </c>
      <c r="IA228" s="14">
        <v>216</v>
      </c>
      <c r="IB228" s="14" t="s">
        <v>274</v>
      </c>
      <c r="IC228" s="14" t="s">
        <v>453</v>
      </c>
      <c r="ID228" s="14">
        <v>3</v>
      </c>
      <c r="IE228" s="15" t="s">
        <v>302</v>
      </c>
      <c r="IF228" s="15"/>
      <c r="IG228" s="15"/>
      <c r="IH228" s="15"/>
      <c r="II228" s="15"/>
    </row>
    <row r="229" spans="1:243" s="14" customFormat="1" ht="45">
      <c r="A229" s="53">
        <v>217</v>
      </c>
      <c r="B229" s="63" t="s">
        <v>275</v>
      </c>
      <c r="C229" s="55" t="s">
        <v>454</v>
      </c>
      <c r="D229" s="80"/>
      <c r="E229" s="81"/>
      <c r="F229" s="81"/>
      <c r="G229" s="81"/>
      <c r="H229" s="81"/>
      <c r="I229" s="81"/>
      <c r="J229" s="81"/>
      <c r="K229" s="81"/>
      <c r="L229" s="81"/>
      <c r="M229" s="81"/>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3"/>
      <c r="IA229" s="14">
        <v>217</v>
      </c>
      <c r="IB229" s="14" t="s">
        <v>275</v>
      </c>
      <c r="IC229" s="14" t="s">
        <v>454</v>
      </c>
      <c r="IE229" s="15"/>
      <c r="IF229" s="15"/>
      <c r="IG229" s="15"/>
      <c r="IH229" s="15"/>
      <c r="II229" s="15"/>
    </row>
    <row r="230" spans="1:243" s="14" customFormat="1" ht="15.75">
      <c r="A230" s="53">
        <v>218</v>
      </c>
      <c r="B230" s="63" t="s">
        <v>268</v>
      </c>
      <c r="C230" s="55" t="s">
        <v>455</v>
      </c>
      <c r="D230" s="56">
        <v>3</v>
      </c>
      <c r="E230" s="57" t="s">
        <v>302</v>
      </c>
      <c r="F230" s="58">
        <v>253.44</v>
      </c>
      <c r="G230" s="59"/>
      <c r="H230" s="59"/>
      <c r="I230" s="60" t="s">
        <v>32</v>
      </c>
      <c r="J230" s="61">
        <f t="shared" si="12"/>
        <v>1</v>
      </c>
      <c r="K230" s="59" t="s">
        <v>33</v>
      </c>
      <c r="L230" s="59" t="s">
        <v>4</v>
      </c>
      <c r="M230" s="20"/>
      <c r="N230" s="19"/>
      <c r="O230" s="19"/>
      <c r="P230" s="21"/>
      <c r="Q230" s="19"/>
      <c r="R230" s="19"/>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2">
        <f t="shared" si="13"/>
        <v>760</v>
      </c>
      <c r="BB230" s="23">
        <f t="shared" si="14"/>
        <v>760</v>
      </c>
      <c r="BC230" s="24" t="str">
        <f t="shared" si="15"/>
        <v>INR  Seven Hundred &amp; Sixty  Only</v>
      </c>
      <c r="IA230" s="14">
        <v>218</v>
      </c>
      <c r="IB230" s="14" t="s">
        <v>268</v>
      </c>
      <c r="IC230" s="14" t="s">
        <v>455</v>
      </c>
      <c r="ID230" s="14">
        <v>3</v>
      </c>
      <c r="IE230" s="15" t="s">
        <v>302</v>
      </c>
      <c r="IF230" s="15"/>
      <c r="IG230" s="15"/>
      <c r="IH230" s="15"/>
      <c r="II230" s="15"/>
    </row>
    <row r="231" spans="1:243" s="14" customFormat="1" ht="75">
      <c r="A231" s="53">
        <v>219</v>
      </c>
      <c r="B231" s="63" t="s">
        <v>276</v>
      </c>
      <c r="C231" s="55" t="s">
        <v>456</v>
      </c>
      <c r="D231" s="56">
        <v>750</v>
      </c>
      <c r="E231" s="57" t="s">
        <v>304</v>
      </c>
      <c r="F231" s="58">
        <v>8.5</v>
      </c>
      <c r="G231" s="59"/>
      <c r="H231" s="59"/>
      <c r="I231" s="60" t="s">
        <v>32</v>
      </c>
      <c r="J231" s="61">
        <f t="shared" si="12"/>
        <v>1</v>
      </c>
      <c r="K231" s="59" t="s">
        <v>33</v>
      </c>
      <c r="L231" s="59" t="s">
        <v>4</v>
      </c>
      <c r="M231" s="20"/>
      <c r="N231" s="19"/>
      <c r="O231" s="19"/>
      <c r="P231" s="21"/>
      <c r="Q231" s="19"/>
      <c r="R231" s="19"/>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2">
        <f t="shared" si="13"/>
        <v>6375</v>
      </c>
      <c r="BB231" s="23">
        <f t="shared" si="14"/>
        <v>6375</v>
      </c>
      <c r="BC231" s="24" t="str">
        <f t="shared" si="15"/>
        <v>INR  Six Thousand Three Hundred &amp; Seventy Five  Only</v>
      </c>
      <c r="IA231" s="14">
        <v>219</v>
      </c>
      <c r="IB231" s="14" t="s">
        <v>276</v>
      </c>
      <c r="IC231" s="14" t="s">
        <v>456</v>
      </c>
      <c r="ID231" s="14">
        <v>750</v>
      </c>
      <c r="IE231" s="15" t="s">
        <v>304</v>
      </c>
      <c r="IF231" s="15"/>
      <c r="IG231" s="15"/>
      <c r="IH231" s="15"/>
      <c r="II231" s="15"/>
    </row>
    <row r="232" spans="1:243" s="14" customFormat="1" ht="30">
      <c r="A232" s="53">
        <v>220</v>
      </c>
      <c r="B232" s="63" t="s">
        <v>277</v>
      </c>
      <c r="C232" s="55" t="s">
        <v>457</v>
      </c>
      <c r="D232" s="80"/>
      <c r="E232" s="81"/>
      <c r="F232" s="81"/>
      <c r="G232" s="81"/>
      <c r="H232" s="81"/>
      <c r="I232" s="81"/>
      <c r="J232" s="81"/>
      <c r="K232" s="81"/>
      <c r="L232" s="81"/>
      <c r="M232" s="81"/>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3"/>
      <c r="IA232" s="14">
        <v>220</v>
      </c>
      <c r="IB232" s="14" t="s">
        <v>277</v>
      </c>
      <c r="IC232" s="14" t="s">
        <v>457</v>
      </c>
      <c r="IE232" s="15"/>
      <c r="IF232" s="15"/>
      <c r="IG232" s="15"/>
      <c r="IH232" s="15"/>
      <c r="II232" s="15"/>
    </row>
    <row r="233" spans="1:243" s="14" customFormat="1" ht="15.75">
      <c r="A233" s="53">
        <v>221</v>
      </c>
      <c r="B233" s="63" t="s">
        <v>272</v>
      </c>
      <c r="C233" s="55" t="s">
        <v>458</v>
      </c>
      <c r="D233" s="56">
        <v>14</v>
      </c>
      <c r="E233" s="57" t="s">
        <v>302</v>
      </c>
      <c r="F233" s="58">
        <v>380.71</v>
      </c>
      <c r="G233" s="59"/>
      <c r="H233" s="59"/>
      <c r="I233" s="60" t="s">
        <v>32</v>
      </c>
      <c r="J233" s="61">
        <f t="shared" si="12"/>
        <v>1</v>
      </c>
      <c r="K233" s="59" t="s">
        <v>33</v>
      </c>
      <c r="L233" s="59" t="s">
        <v>4</v>
      </c>
      <c r="M233" s="20"/>
      <c r="N233" s="19"/>
      <c r="O233" s="19"/>
      <c r="P233" s="21"/>
      <c r="Q233" s="19"/>
      <c r="R233" s="19"/>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2">
        <f t="shared" si="13"/>
        <v>5330</v>
      </c>
      <c r="BB233" s="23">
        <f t="shared" si="14"/>
        <v>5330</v>
      </c>
      <c r="BC233" s="24" t="str">
        <f t="shared" si="15"/>
        <v>INR  Five Thousand Three Hundred &amp; Thirty  Only</v>
      </c>
      <c r="IA233" s="14">
        <v>221</v>
      </c>
      <c r="IB233" s="14" t="s">
        <v>272</v>
      </c>
      <c r="IC233" s="14" t="s">
        <v>458</v>
      </c>
      <c r="ID233" s="14">
        <v>14</v>
      </c>
      <c r="IE233" s="15" t="s">
        <v>302</v>
      </c>
      <c r="IF233" s="15"/>
      <c r="IG233" s="15"/>
      <c r="IH233" s="15"/>
      <c r="II233" s="15"/>
    </row>
    <row r="234" spans="1:243" s="14" customFormat="1" ht="45">
      <c r="A234" s="53">
        <v>222</v>
      </c>
      <c r="B234" s="63" t="s">
        <v>557</v>
      </c>
      <c r="C234" s="55" t="s">
        <v>459</v>
      </c>
      <c r="D234" s="80"/>
      <c r="E234" s="81"/>
      <c r="F234" s="81"/>
      <c r="G234" s="81"/>
      <c r="H234" s="81"/>
      <c r="I234" s="81"/>
      <c r="J234" s="81"/>
      <c r="K234" s="81"/>
      <c r="L234" s="81"/>
      <c r="M234" s="81"/>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3"/>
      <c r="IA234" s="14">
        <v>222</v>
      </c>
      <c r="IB234" s="14" t="s">
        <v>557</v>
      </c>
      <c r="IC234" s="14" t="s">
        <v>459</v>
      </c>
      <c r="IE234" s="15"/>
      <c r="IF234" s="15"/>
      <c r="IG234" s="15"/>
      <c r="IH234" s="15"/>
      <c r="II234" s="15"/>
    </row>
    <row r="235" spans="1:243" s="14" customFormat="1" ht="30">
      <c r="A235" s="53">
        <v>223</v>
      </c>
      <c r="B235" s="63" t="s">
        <v>272</v>
      </c>
      <c r="C235" s="55" t="s">
        <v>460</v>
      </c>
      <c r="D235" s="56">
        <v>6</v>
      </c>
      <c r="E235" s="57" t="s">
        <v>302</v>
      </c>
      <c r="F235" s="58">
        <v>626.96</v>
      </c>
      <c r="G235" s="59"/>
      <c r="H235" s="59"/>
      <c r="I235" s="60" t="s">
        <v>32</v>
      </c>
      <c r="J235" s="61">
        <f t="shared" si="12"/>
        <v>1</v>
      </c>
      <c r="K235" s="59" t="s">
        <v>33</v>
      </c>
      <c r="L235" s="59" t="s">
        <v>4</v>
      </c>
      <c r="M235" s="20"/>
      <c r="N235" s="19"/>
      <c r="O235" s="19"/>
      <c r="P235" s="21"/>
      <c r="Q235" s="19"/>
      <c r="R235" s="19"/>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2">
        <f t="shared" si="13"/>
        <v>3762</v>
      </c>
      <c r="BB235" s="23">
        <f t="shared" si="14"/>
        <v>3762</v>
      </c>
      <c r="BC235" s="24" t="str">
        <f t="shared" si="15"/>
        <v>INR  Three Thousand Seven Hundred &amp; Sixty Two  Only</v>
      </c>
      <c r="IA235" s="14">
        <v>223</v>
      </c>
      <c r="IB235" s="14" t="s">
        <v>272</v>
      </c>
      <c r="IC235" s="14" t="s">
        <v>460</v>
      </c>
      <c r="ID235" s="14">
        <v>6</v>
      </c>
      <c r="IE235" s="15" t="s">
        <v>302</v>
      </c>
      <c r="IF235" s="15"/>
      <c r="IG235" s="15"/>
      <c r="IH235" s="15"/>
      <c r="II235" s="15"/>
    </row>
    <row r="236" spans="1:243" s="14" customFormat="1" ht="45">
      <c r="A236" s="53">
        <v>224</v>
      </c>
      <c r="B236" s="63" t="s">
        <v>558</v>
      </c>
      <c r="C236" s="55" t="s">
        <v>461</v>
      </c>
      <c r="D236" s="80"/>
      <c r="E236" s="81"/>
      <c r="F236" s="81"/>
      <c r="G236" s="81"/>
      <c r="H236" s="81"/>
      <c r="I236" s="81"/>
      <c r="J236" s="81"/>
      <c r="K236" s="81"/>
      <c r="L236" s="81"/>
      <c r="M236" s="81"/>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3"/>
      <c r="IA236" s="14">
        <v>224</v>
      </c>
      <c r="IB236" s="14" t="s">
        <v>558</v>
      </c>
      <c r="IC236" s="14" t="s">
        <v>461</v>
      </c>
      <c r="IE236" s="15"/>
      <c r="IF236" s="15"/>
      <c r="IG236" s="15"/>
      <c r="IH236" s="15"/>
      <c r="II236" s="15"/>
    </row>
    <row r="237" spans="1:243" s="14" customFormat="1" ht="15.75">
      <c r="A237" s="53">
        <v>225</v>
      </c>
      <c r="B237" s="63" t="s">
        <v>272</v>
      </c>
      <c r="C237" s="55" t="s">
        <v>462</v>
      </c>
      <c r="D237" s="56">
        <v>10</v>
      </c>
      <c r="E237" s="57" t="s">
        <v>302</v>
      </c>
      <c r="F237" s="58">
        <v>521.48</v>
      </c>
      <c r="G237" s="59"/>
      <c r="H237" s="59"/>
      <c r="I237" s="60" t="s">
        <v>32</v>
      </c>
      <c r="J237" s="61">
        <f t="shared" si="12"/>
        <v>1</v>
      </c>
      <c r="K237" s="59" t="s">
        <v>33</v>
      </c>
      <c r="L237" s="59" t="s">
        <v>4</v>
      </c>
      <c r="M237" s="20"/>
      <c r="N237" s="19"/>
      <c r="O237" s="19"/>
      <c r="P237" s="21"/>
      <c r="Q237" s="19"/>
      <c r="R237" s="19"/>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2">
        <f t="shared" si="13"/>
        <v>5215</v>
      </c>
      <c r="BB237" s="23">
        <f t="shared" si="14"/>
        <v>5215</v>
      </c>
      <c r="BC237" s="24" t="str">
        <f t="shared" si="15"/>
        <v>INR  Five Thousand Two Hundred &amp; Fifteen  Only</v>
      </c>
      <c r="IA237" s="14">
        <v>225</v>
      </c>
      <c r="IB237" s="14" t="s">
        <v>272</v>
      </c>
      <c r="IC237" s="14" t="s">
        <v>462</v>
      </c>
      <c r="ID237" s="14">
        <v>10</v>
      </c>
      <c r="IE237" s="15" t="s">
        <v>302</v>
      </c>
      <c r="IF237" s="15"/>
      <c r="IG237" s="15"/>
      <c r="IH237" s="15"/>
      <c r="II237" s="15"/>
    </row>
    <row r="238" spans="1:243" s="14" customFormat="1" ht="45">
      <c r="A238" s="53">
        <v>226</v>
      </c>
      <c r="B238" s="63" t="s">
        <v>278</v>
      </c>
      <c r="C238" s="55" t="s">
        <v>463</v>
      </c>
      <c r="D238" s="80"/>
      <c r="E238" s="81"/>
      <c r="F238" s="81"/>
      <c r="G238" s="81"/>
      <c r="H238" s="81"/>
      <c r="I238" s="81"/>
      <c r="J238" s="81"/>
      <c r="K238" s="81"/>
      <c r="L238" s="81"/>
      <c r="M238" s="81"/>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3"/>
      <c r="IA238" s="14">
        <v>226</v>
      </c>
      <c r="IB238" s="14" t="s">
        <v>278</v>
      </c>
      <c r="IC238" s="14" t="s">
        <v>463</v>
      </c>
      <c r="IE238" s="15"/>
      <c r="IF238" s="15"/>
      <c r="IG238" s="15"/>
      <c r="IH238" s="15"/>
      <c r="II238" s="15"/>
    </row>
    <row r="239" spans="1:243" s="14" customFormat="1" ht="30">
      <c r="A239" s="53">
        <v>227</v>
      </c>
      <c r="B239" s="63" t="s">
        <v>279</v>
      </c>
      <c r="C239" s="55" t="s">
        <v>464</v>
      </c>
      <c r="D239" s="56">
        <v>72</v>
      </c>
      <c r="E239" s="57" t="s">
        <v>302</v>
      </c>
      <c r="F239" s="58">
        <v>438.71</v>
      </c>
      <c r="G239" s="59"/>
      <c r="H239" s="59"/>
      <c r="I239" s="60" t="s">
        <v>32</v>
      </c>
      <c r="J239" s="61">
        <f t="shared" si="12"/>
        <v>1</v>
      </c>
      <c r="K239" s="59" t="s">
        <v>33</v>
      </c>
      <c r="L239" s="59" t="s">
        <v>4</v>
      </c>
      <c r="M239" s="20"/>
      <c r="N239" s="19"/>
      <c r="O239" s="19"/>
      <c r="P239" s="21"/>
      <c r="Q239" s="19"/>
      <c r="R239" s="19"/>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2">
        <f t="shared" si="13"/>
        <v>31587</v>
      </c>
      <c r="BB239" s="23">
        <f t="shared" si="14"/>
        <v>31587</v>
      </c>
      <c r="BC239" s="24" t="str">
        <f t="shared" si="15"/>
        <v>INR  Thirty One Thousand Five Hundred &amp; Eighty Seven  Only</v>
      </c>
      <c r="IA239" s="14">
        <v>227</v>
      </c>
      <c r="IB239" s="14" t="s">
        <v>279</v>
      </c>
      <c r="IC239" s="14" t="s">
        <v>464</v>
      </c>
      <c r="ID239" s="14">
        <v>72</v>
      </c>
      <c r="IE239" s="15" t="s">
        <v>302</v>
      </c>
      <c r="IF239" s="15"/>
      <c r="IG239" s="15"/>
      <c r="IH239" s="15"/>
      <c r="II239" s="15"/>
    </row>
    <row r="240" spans="1:243" s="14" customFormat="1" ht="45">
      <c r="A240" s="53">
        <v>228</v>
      </c>
      <c r="B240" s="63" t="s">
        <v>280</v>
      </c>
      <c r="C240" s="55" t="s">
        <v>465</v>
      </c>
      <c r="D240" s="56">
        <v>39</v>
      </c>
      <c r="E240" s="57" t="s">
        <v>302</v>
      </c>
      <c r="F240" s="58">
        <v>54.09</v>
      </c>
      <c r="G240" s="59"/>
      <c r="H240" s="59"/>
      <c r="I240" s="60" t="s">
        <v>32</v>
      </c>
      <c r="J240" s="61">
        <f t="shared" si="12"/>
        <v>1</v>
      </c>
      <c r="K240" s="59" t="s">
        <v>33</v>
      </c>
      <c r="L240" s="59" t="s">
        <v>4</v>
      </c>
      <c r="M240" s="20"/>
      <c r="N240" s="19"/>
      <c r="O240" s="19"/>
      <c r="P240" s="21"/>
      <c r="Q240" s="19"/>
      <c r="R240" s="19"/>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2">
        <f t="shared" si="13"/>
        <v>2110</v>
      </c>
      <c r="BB240" s="23">
        <f t="shared" si="14"/>
        <v>2110</v>
      </c>
      <c r="BC240" s="24" t="str">
        <f t="shared" si="15"/>
        <v>INR  Two Thousand One Hundred &amp; Ten  Only</v>
      </c>
      <c r="IA240" s="14">
        <v>228</v>
      </c>
      <c r="IB240" s="14" t="s">
        <v>280</v>
      </c>
      <c r="IC240" s="14" t="s">
        <v>465</v>
      </c>
      <c r="ID240" s="14">
        <v>39</v>
      </c>
      <c r="IE240" s="15" t="s">
        <v>302</v>
      </c>
      <c r="IF240" s="15"/>
      <c r="IG240" s="15"/>
      <c r="IH240" s="15"/>
      <c r="II240" s="15"/>
    </row>
    <row r="241" spans="1:243" s="14" customFormat="1" ht="30">
      <c r="A241" s="53">
        <v>229</v>
      </c>
      <c r="B241" s="63" t="s">
        <v>281</v>
      </c>
      <c r="C241" s="55" t="s">
        <v>466</v>
      </c>
      <c r="D241" s="80"/>
      <c r="E241" s="81"/>
      <c r="F241" s="81"/>
      <c r="G241" s="81"/>
      <c r="H241" s="81"/>
      <c r="I241" s="81"/>
      <c r="J241" s="81"/>
      <c r="K241" s="81"/>
      <c r="L241" s="81"/>
      <c r="M241" s="81"/>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3"/>
      <c r="IA241" s="14">
        <v>229</v>
      </c>
      <c r="IB241" s="14" t="s">
        <v>281</v>
      </c>
      <c r="IC241" s="14" t="s">
        <v>466</v>
      </c>
      <c r="IE241" s="15"/>
      <c r="IF241" s="15"/>
      <c r="IG241" s="15"/>
      <c r="IH241" s="15"/>
      <c r="II241" s="15"/>
    </row>
    <row r="242" spans="1:243" s="14" customFormat="1" ht="15.75">
      <c r="A242" s="53">
        <v>230</v>
      </c>
      <c r="B242" s="63" t="s">
        <v>282</v>
      </c>
      <c r="C242" s="55" t="s">
        <v>467</v>
      </c>
      <c r="D242" s="56">
        <v>6</v>
      </c>
      <c r="E242" s="57" t="s">
        <v>302</v>
      </c>
      <c r="F242" s="58">
        <v>317.75</v>
      </c>
      <c r="G242" s="59"/>
      <c r="H242" s="59"/>
      <c r="I242" s="60" t="s">
        <v>32</v>
      </c>
      <c r="J242" s="61">
        <f t="shared" si="12"/>
        <v>1</v>
      </c>
      <c r="K242" s="59" t="s">
        <v>33</v>
      </c>
      <c r="L242" s="59" t="s">
        <v>4</v>
      </c>
      <c r="M242" s="20"/>
      <c r="N242" s="19"/>
      <c r="O242" s="19"/>
      <c r="P242" s="21"/>
      <c r="Q242" s="19"/>
      <c r="R242" s="19"/>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2">
        <f t="shared" si="13"/>
        <v>1907</v>
      </c>
      <c r="BB242" s="23">
        <f t="shared" si="14"/>
        <v>1907</v>
      </c>
      <c r="BC242" s="24" t="str">
        <f t="shared" si="15"/>
        <v>INR  One Thousand Nine Hundred &amp; Seven  Only</v>
      </c>
      <c r="IA242" s="14">
        <v>230</v>
      </c>
      <c r="IB242" s="14" t="s">
        <v>282</v>
      </c>
      <c r="IC242" s="14" t="s">
        <v>467</v>
      </c>
      <c r="ID242" s="14">
        <v>6</v>
      </c>
      <c r="IE242" s="15" t="s">
        <v>302</v>
      </c>
      <c r="IF242" s="15"/>
      <c r="IG242" s="15"/>
      <c r="IH242" s="15"/>
      <c r="II242" s="15"/>
    </row>
    <row r="243" spans="1:243" s="14" customFormat="1" ht="45">
      <c r="A243" s="53">
        <v>231</v>
      </c>
      <c r="B243" s="63" t="s">
        <v>283</v>
      </c>
      <c r="C243" s="55" t="s">
        <v>468</v>
      </c>
      <c r="D243" s="56">
        <v>42</v>
      </c>
      <c r="E243" s="57" t="s">
        <v>142</v>
      </c>
      <c r="F243" s="58">
        <v>150.63</v>
      </c>
      <c r="G243" s="59"/>
      <c r="H243" s="59"/>
      <c r="I243" s="60" t="s">
        <v>32</v>
      </c>
      <c r="J243" s="61">
        <f t="shared" si="12"/>
        <v>1</v>
      </c>
      <c r="K243" s="59" t="s">
        <v>33</v>
      </c>
      <c r="L243" s="59" t="s">
        <v>4</v>
      </c>
      <c r="M243" s="20"/>
      <c r="N243" s="19"/>
      <c r="O243" s="19"/>
      <c r="P243" s="21"/>
      <c r="Q243" s="19"/>
      <c r="R243" s="19"/>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2">
        <f t="shared" si="13"/>
        <v>6326</v>
      </c>
      <c r="BB243" s="23">
        <f t="shared" si="14"/>
        <v>6326</v>
      </c>
      <c r="BC243" s="24" t="str">
        <f t="shared" si="15"/>
        <v>INR  Six Thousand Three Hundred &amp; Twenty Six  Only</v>
      </c>
      <c r="IA243" s="14">
        <v>231</v>
      </c>
      <c r="IB243" s="14" t="s">
        <v>283</v>
      </c>
      <c r="IC243" s="14" t="s">
        <v>468</v>
      </c>
      <c r="ID243" s="14">
        <v>42</v>
      </c>
      <c r="IE243" s="15" t="s">
        <v>142</v>
      </c>
      <c r="IF243" s="15"/>
      <c r="IG243" s="15"/>
      <c r="IH243" s="15"/>
      <c r="II243" s="15"/>
    </row>
    <row r="244" spans="1:243" s="14" customFormat="1" ht="15.75">
      <c r="A244" s="53">
        <v>232</v>
      </c>
      <c r="B244" s="63" t="s">
        <v>284</v>
      </c>
      <c r="C244" s="55" t="s">
        <v>469</v>
      </c>
      <c r="D244" s="80"/>
      <c r="E244" s="81"/>
      <c r="F244" s="81"/>
      <c r="G244" s="81"/>
      <c r="H244" s="81"/>
      <c r="I244" s="81"/>
      <c r="J244" s="81"/>
      <c r="K244" s="81"/>
      <c r="L244" s="81"/>
      <c r="M244" s="81"/>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3"/>
      <c r="IA244" s="14">
        <v>232</v>
      </c>
      <c r="IB244" s="14" t="s">
        <v>284</v>
      </c>
      <c r="IC244" s="14" t="s">
        <v>469</v>
      </c>
      <c r="IE244" s="15"/>
      <c r="IF244" s="15"/>
      <c r="IG244" s="15"/>
      <c r="IH244" s="15"/>
      <c r="II244" s="15"/>
    </row>
    <row r="245" spans="1:243" s="14" customFormat="1" ht="75">
      <c r="A245" s="53">
        <v>233</v>
      </c>
      <c r="B245" s="63" t="s">
        <v>285</v>
      </c>
      <c r="C245" s="55" t="s">
        <v>470</v>
      </c>
      <c r="D245" s="80"/>
      <c r="E245" s="81"/>
      <c r="F245" s="81"/>
      <c r="G245" s="81"/>
      <c r="H245" s="81"/>
      <c r="I245" s="81"/>
      <c r="J245" s="81"/>
      <c r="K245" s="81"/>
      <c r="L245" s="81"/>
      <c r="M245" s="81"/>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c r="AY245" s="82"/>
      <c r="AZ245" s="82"/>
      <c r="BA245" s="82"/>
      <c r="BB245" s="82"/>
      <c r="BC245" s="83"/>
      <c r="IA245" s="14">
        <v>233</v>
      </c>
      <c r="IB245" s="14" t="s">
        <v>285</v>
      </c>
      <c r="IC245" s="14" t="s">
        <v>470</v>
      </c>
      <c r="IE245" s="15"/>
      <c r="IF245" s="15"/>
      <c r="IG245" s="15"/>
      <c r="IH245" s="15"/>
      <c r="II245" s="15"/>
    </row>
    <row r="246" spans="1:243" s="14" customFormat="1" ht="15.75">
      <c r="A246" s="53">
        <v>234</v>
      </c>
      <c r="B246" s="63" t="s">
        <v>286</v>
      </c>
      <c r="C246" s="55" t="s">
        <v>471</v>
      </c>
      <c r="D246" s="80"/>
      <c r="E246" s="81"/>
      <c r="F246" s="81"/>
      <c r="G246" s="81"/>
      <c r="H246" s="81"/>
      <c r="I246" s="81"/>
      <c r="J246" s="81"/>
      <c r="K246" s="81"/>
      <c r="L246" s="81"/>
      <c r="M246" s="81"/>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c r="AY246" s="82"/>
      <c r="AZ246" s="82"/>
      <c r="BA246" s="82"/>
      <c r="BB246" s="82"/>
      <c r="BC246" s="83"/>
      <c r="IA246" s="14">
        <v>234</v>
      </c>
      <c r="IB246" s="14" t="s">
        <v>286</v>
      </c>
      <c r="IC246" s="14" t="s">
        <v>471</v>
      </c>
      <c r="IE246" s="15"/>
      <c r="IF246" s="15"/>
      <c r="IG246" s="15"/>
      <c r="IH246" s="15"/>
      <c r="II246" s="15"/>
    </row>
    <row r="247" spans="1:243" s="14" customFormat="1" ht="30">
      <c r="A247" s="53">
        <v>235</v>
      </c>
      <c r="B247" s="63" t="s">
        <v>287</v>
      </c>
      <c r="C247" s="55" t="s">
        <v>472</v>
      </c>
      <c r="D247" s="56">
        <v>1</v>
      </c>
      <c r="E247" s="57" t="s">
        <v>302</v>
      </c>
      <c r="F247" s="58">
        <v>2151.29</v>
      </c>
      <c r="G247" s="59"/>
      <c r="H247" s="59"/>
      <c r="I247" s="60" t="s">
        <v>32</v>
      </c>
      <c r="J247" s="61">
        <f t="shared" si="12"/>
        <v>1</v>
      </c>
      <c r="K247" s="59" t="s">
        <v>33</v>
      </c>
      <c r="L247" s="59" t="s">
        <v>4</v>
      </c>
      <c r="M247" s="20"/>
      <c r="N247" s="19"/>
      <c r="O247" s="19"/>
      <c r="P247" s="21"/>
      <c r="Q247" s="19"/>
      <c r="R247" s="19"/>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2">
        <f t="shared" si="13"/>
        <v>2151</v>
      </c>
      <c r="BB247" s="23">
        <f t="shared" si="14"/>
        <v>2151</v>
      </c>
      <c r="BC247" s="24" t="str">
        <f t="shared" si="15"/>
        <v>INR  Two Thousand One Hundred &amp; Fifty One  Only</v>
      </c>
      <c r="IA247" s="14">
        <v>235</v>
      </c>
      <c r="IB247" s="14" t="s">
        <v>287</v>
      </c>
      <c r="IC247" s="14" t="s">
        <v>472</v>
      </c>
      <c r="ID247" s="14">
        <v>1</v>
      </c>
      <c r="IE247" s="15" t="s">
        <v>302</v>
      </c>
      <c r="IF247" s="15"/>
      <c r="IG247" s="15"/>
      <c r="IH247" s="15"/>
      <c r="II247" s="15"/>
    </row>
    <row r="248" spans="1:243" s="14" customFormat="1" ht="120">
      <c r="A248" s="53">
        <v>236</v>
      </c>
      <c r="B248" s="63" t="s">
        <v>288</v>
      </c>
      <c r="C248" s="55" t="s">
        <v>473</v>
      </c>
      <c r="D248" s="80"/>
      <c r="E248" s="81"/>
      <c r="F248" s="81"/>
      <c r="G248" s="81"/>
      <c r="H248" s="81"/>
      <c r="I248" s="81"/>
      <c r="J248" s="81"/>
      <c r="K248" s="81"/>
      <c r="L248" s="81"/>
      <c r="M248" s="81"/>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c r="AY248" s="82"/>
      <c r="AZ248" s="82"/>
      <c r="BA248" s="82"/>
      <c r="BB248" s="82"/>
      <c r="BC248" s="83"/>
      <c r="IA248" s="14">
        <v>236</v>
      </c>
      <c r="IB248" s="14" t="s">
        <v>288</v>
      </c>
      <c r="IC248" s="14" t="s">
        <v>473</v>
      </c>
      <c r="IE248" s="15"/>
      <c r="IF248" s="15"/>
      <c r="IG248" s="15"/>
      <c r="IH248" s="15"/>
      <c r="II248" s="15"/>
    </row>
    <row r="249" spans="1:243" s="14" customFormat="1" ht="15.75">
      <c r="A249" s="53">
        <v>237</v>
      </c>
      <c r="B249" s="63" t="s">
        <v>289</v>
      </c>
      <c r="C249" s="55" t="s">
        <v>474</v>
      </c>
      <c r="D249" s="56">
        <v>1</v>
      </c>
      <c r="E249" s="57" t="s">
        <v>302</v>
      </c>
      <c r="F249" s="58">
        <v>599.47</v>
      </c>
      <c r="G249" s="59"/>
      <c r="H249" s="59"/>
      <c r="I249" s="60" t="s">
        <v>32</v>
      </c>
      <c r="J249" s="61">
        <f t="shared" si="12"/>
        <v>1</v>
      </c>
      <c r="K249" s="59" t="s">
        <v>33</v>
      </c>
      <c r="L249" s="59" t="s">
        <v>4</v>
      </c>
      <c r="M249" s="20"/>
      <c r="N249" s="19"/>
      <c r="O249" s="19"/>
      <c r="P249" s="21"/>
      <c r="Q249" s="19"/>
      <c r="R249" s="19"/>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2">
        <f t="shared" si="13"/>
        <v>599</v>
      </c>
      <c r="BB249" s="23">
        <f t="shared" si="14"/>
        <v>599</v>
      </c>
      <c r="BC249" s="24" t="str">
        <f t="shared" si="15"/>
        <v>INR  Five Hundred &amp; Ninety Nine  Only</v>
      </c>
      <c r="IA249" s="14">
        <v>237</v>
      </c>
      <c r="IB249" s="14" t="s">
        <v>289</v>
      </c>
      <c r="IC249" s="14" t="s">
        <v>474</v>
      </c>
      <c r="ID249" s="14">
        <v>1</v>
      </c>
      <c r="IE249" s="15" t="s">
        <v>302</v>
      </c>
      <c r="IF249" s="15"/>
      <c r="IG249" s="15"/>
      <c r="IH249" s="15"/>
      <c r="II249" s="15"/>
    </row>
    <row r="250" spans="1:243" s="14" customFormat="1" ht="15.75">
      <c r="A250" s="53">
        <v>238</v>
      </c>
      <c r="B250" s="63" t="s">
        <v>290</v>
      </c>
      <c r="C250" s="55" t="s">
        <v>475</v>
      </c>
      <c r="D250" s="80"/>
      <c r="E250" s="81"/>
      <c r="F250" s="81"/>
      <c r="G250" s="81"/>
      <c r="H250" s="81"/>
      <c r="I250" s="81"/>
      <c r="J250" s="81"/>
      <c r="K250" s="81"/>
      <c r="L250" s="81"/>
      <c r="M250" s="81"/>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c r="AY250" s="82"/>
      <c r="AZ250" s="82"/>
      <c r="BA250" s="82"/>
      <c r="BB250" s="82"/>
      <c r="BC250" s="83"/>
      <c r="IA250" s="14">
        <v>238</v>
      </c>
      <c r="IB250" s="14" t="s">
        <v>290</v>
      </c>
      <c r="IC250" s="14" t="s">
        <v>475</v>
      </c>
      <c r="IE250" s="15"/>
      <c r="IF250" s="15"/>
      <c r="IG250" s="15"/>
      <c r="IH250" s="15"/>
      <c r="II250" s="15"/>
    </row>
    <row r="251" spans="1:243" s="14" customFormat="1" ht="210">
      <c r="A251" s="53">
        <v>239</v>
      </c>
      <c r="B251" s="63" t="s">
        <v>291</v>
      </c>
      <c r="C251" s="55" t="s">
        <v>476</v>
      </c>
      <c r="D251" s="80"/>
      <c r="E251" s="81"/>
      <c r="F251" s="81"/>
      <c r="G251" s="81"/>
      <c r="H251" s="81"/>
      <c r="I251" s="81"/>
      <c r="J251" s="81"/>
      <c r="K251" s="81"/>
      <c r="L251" s="81"/>
      <c r="M251" s="81"/>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c r="AY251" s="82"/>
      <c r="AZ251" s="82"/>
      <c r="BA251" s="82"/>
      <c r="BB251" s="82"/>
      <c r="BC251" s="83"/>
      <c r="IA251" s="14">
        <v>239</v>
      </c>
      <c r="IB251" s="14" t="s">
        <v>291</v>
      </c>
      <c r="IC251" s="14" t="s">
        <v>476</v>
      </c>
      <c r="IE251" s="15"/>
      <c r="IF251" s="15"/>
      <c r="IG251" s="15"/>
      <c r="IH251" s="15"/>
      <c r="II251" s="15"/>
    </row>
    <row r="252" spans="1:243" s="14" customFormat="1" ht="15.75">
      <c r="A252" s="53">
        <v>240</v>
      </c>
      <c r="B252" s="63" t="s">
        <v>292</v>
      </c>
      <c r="C252" s="55" t="s">
        <v>477</v>
      </c>
      <c r="D252" s="80"/>
      <c r="E252" s="81"/>
      <c r="F252" s="81"/>
      <c r="G252" s="81"/>
      <c r="H252" s="81"/>
      <c r="I252" s="81"/>
      <c r="J252" s="81"/>
      <c r="K252" s="81"/>
      <c r="L252" s="81"/>
      <c r="M252" s="81"/>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c r="AY252" s="82"/>
      <c r="AZ252" s="82"/>
      <c r="BA252" s="82"/>
      <c r="BB252" s="82"/>
      <c r="BC252" s="83"/>
      <c r="IA252" s="14">
        <v>240</v>
      </c>
      <c r="IB252" s="14" t="s">
        <v>292</v>
      </c>
      <c r="IC252" s="14" t="s">
        <v>477</v>
      </c>
      <c r="IE252" s="15"/>
      <c r="IF252" s="15"/>
      <c r="IG252" s="15"/>
      <c r="IH252" s="15"/>
      <c r="II252" s="15"/>
    </row>
    <row r="253" spans="1:243" s="14" customFormat="1" ht="30">
      <c r="A253" s="53">
        <v>241</v>
      </c>
      <c r="B253" s="63" t="s">
        <v>293</v>
      </c>
      <c r="C253" s="55" t="s">
        <v>478</v>
      </c>
      <c r="D253" s="56">
        <v>387</v>
      </c>
      <c r="E253" s="57" t="s">
        <v>143</v>
      </c>
      <c r="F253" s="58">
        <v>408.85</v>
      </c>
      <c r="G253" s="59"/>
      <c r="H253" s="59"/>
      <c r="I253" s="60" t="s">
        <v>32</v>
      </c>
      <c r="J253" s="61">
        <f t="shared" si="12"/>
        <v>1</v>
      </c>
      <c r="K253" s="59" t="s">
        <v>33</v>
      </c>
      <c r="L253" s="59" t="s">
        <v>4</v>
      </c>
      <c r="M253" s="20"/>
      <c r="N253" s="19"/>
      <c r="O253" s="19"/>
      <c r="P253" s="21"/>
      <c r="Q253" s="19"/>
      <c r="R253" s="19"/>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2">
        <f t="shared" si="13"/>
        <v>158225</v>
      </c>
      <c r="BB253" s="23">
        <f t="shared" si="14"/>
        <v>158225</v>
      </c>
      <c r="BC253" s="24" t="str">
        <f t="shared" si="15"/>
        <v>INR  One Lakh Fifty Eight Thousand Two Hundred &amp; Twenty Five  Only</v>
      </c>
      <c r="IA253" s="14">
        <v>241</v>
      </c>
      <c r="IB253" s="14" t="s">
        <v>293</v>
      </c>
      <c r="IC253" s="14" t="s">
        <v>478</v>
      </c>
      <c r="ID253" s="14">
        <v>387</v>
      </c>
      <c r="IE253" s="15" t="s">
        <v>143</v>
      </c>
      <c r="IF253" s="15"/>
      <c r="IG253" s="15"/>
      <c r="IH253" s="15"/>
      <c r="II253" s="15"/>
    </row>
    <row r="254" spans="1:243" s="14" customFormat="1" ht="75">
      <c r="A254" s="53">
        <v>242</v>
      </c>
      <c r="B254" s="63" t="s">
        <v>294</v>
      </c>
      <c r="C254" s="55" t="s">
        <v>479</v>
      </c>
      <c r="D254" s="80"/>
      <c r="E254" s="81"/>
      <c r="F254" s="81"/>
      <c r="G254" s="81"/>
      <c r="H254" s="81"/>
      <c r="I254" s="81"/>
      <c r="J254" s="81"/>
      <c r="K254" s="81"/>
      <c r="L254" s="81"/>
      <c r="M254" s="81"/>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c r="AY254" s="82"/>
      <c r="AZ254" s="82"/>
      <c r="BA254" s="82"/>
      <c r="BB254" s="82"/>
      <c r="BC254" s="83"/>
      <c r="IA254" s="14">
        <v>242</v>
      </c>
      <c r="IB254" s="14" t="s">
        <v>294</v>
      </c>
      <c r="IC254" s="14" t="s">
        <v>479</v>
      </c>
      <c r="IE254" s="15"/>
      <c r="IF254" s="15"/>
      <c r="IG254" s="15"/>
      <c r="IH254" s="15"/>
      <c r="II254" s="15"/>
    </row>
    <row r="255" spans="1:243" s="14" customFormat="1" ht="30">
      <c r="A255" s="53">
        <v>243</v>
      </c>
      <c r="B255" s="63" t="s">
        <v>293</v>
      </c>
      <c r="C255" s="55" t="s">
        <v>480</v>
      </c>
      <c r="D255" s="56">
        <v>786</v>
      </c>
      <c r="E255" s="57" t="s">
        <v>143</v>
      </c>
      <c r="F255" s="58">
        <v>495.22</v>
      </c>
      <c r="G255" s="59"/>
      <c r="H255" s="59"/>
      <c r="I255" s="60" t="s">
        <v>32</v>
      </c>
      <c r="J255" s="61">
        <f t="shared" si="12"/>
        <v>1</v>
      </c>
      <c r="K255" s="59" t="s">
        <v>33</v>
      </c>
      <c r="L255" s="59" t="s">
        <v>4</v>
      </c>
      <c r="M255" s="20"/>
      <c r="N255" s="19"/>
      <c r="O255" s="19"/>
      <c r="P255" s="21"/>
      <c r="Q255" s="19"/>
      <c r="R255" s="19"/>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2">
        <f t="shared" si="13"/>
        <v>389243</v>
      </c>
      <c r="BB255" s="23">
        <f t="shared" si="14"/>
        <v>389243</v>
      </c>
      <c r="BC255" s="24" t="str">
        <f t="shared" si="15"/>
        <v>INR  Three Lakh Eighty Nine Thousand Two Hundred &amp; Forty Three  Only</v>
      </c>
      <c r="IA255" s="14">
        <v>243</v>
      </c>
      <c r="IB255" s="14" t="s">
        <v>293</v>
      </c>
      <c r="IC255" s="14" t="s">
        <v>480</v>
      </c>
      <c r="ID255" s="14">
        <v>786</v>
      </c>
      <c r="IE255" s="15" t="s">
        <v>143</v>
      </c>
      <c r="IF255" s="15"/>
      <c r="IG255" s="15"/>
      <c r="IH255" s="15"/>
      <c r="II255" s="15"/>
    </row>
    <row r="256" spans="1:243" s="14" customFormat="1" ht="75">
      <c r="A256" s="53">
        <v>244</v>
      </c>
      <c r="B256" s="63" t="s">
        <v>295</v>
      </c>
      <c r="C256" s="55" t="s">
        <v>481</v>
      </c>
      <c r="D256" s="80"/>
      <c r="E256" s="81"/>
      <c r="F256" s="81"/>
      <c r="G256" s="81"/>
      <c r="H256" s="81"/>
      <c r="I256" s="81"/>
      <c r="J256" s="81"/>
      <c r="K256" s="81"/>
      <c r="L256" s="81"/>
      <c r="M256" s="81"/>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c r="AY256" s="82"/>
      <c r="AZ256" s="82"/>
      <c r="BA256" s="82"/>
      <c r="BB256" s="82"/>
      <c r="BC256" s="83"/>
      <c r="IA256" s="14">
        <v>244</v>
      </c>
      <c r="IB256" s="14" t="s">
        <v>295</v>
      </c>
      <c r="IC256" s="14" t="s">
        <v>481</v>
      </c>
      <c r="IE256" s="15"/>
      <c r="IF256" s="15"/>
      <c r="IG256" s="15"/>
      <c r="IH256" s="15"/>
      <c r="II256" s="15"/>
    </row>
    <row r="257" spans="1:243" s="14" customFormat="1" ht="30">
      <c r="A257" s="53">
        <v>245</v>
      </c>
      <c r="B257" s="63" t="s">
        <v>296</v>
      </c>
      <c r="C257" s="55" t="s">
        <v>482</v>
      </c>
      <c r="D257" s="56">
        <v>17.5</v>
      </c>
      <c r="E257" s="57" t="s">
        <v>141</v>
      </c>
      <c r="F257" s="58">
        <v>894.16</v>
      </c>
      <c r="G257" s="59"/>
      <c r="H257" s="59"/>
      <c r="I257" s="60" t="s">
        <v>32</v>
      </c>
      <c r="J257" s="61">
        <f t="shared" si="12"/>
        <v>1</v>
      </c>
      <c r="K257" s="59" t="s">
        <v>33</v>
      </c>
      <c r="L257" s="59" t="s">
        <v>4</v>
      </c>
      <c r="M257" s="20"/>
      <c r="N257" s="19"/>
      <c r="O257" s="19"/>
      <c r="P257" s="21"/>
      <c r="Q257" s="19"/>
      <c r="R257" s="19"/>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2">
        <f t="shared" si="13"/>
        <v>15648</v>
      </c>
      <c r="BB257" s="23">
        <f t="shared" si="14"/>
        <v>15648</v>
      </c>
      <c r="BC257" s="24" t="str">
        <f t="shared" si="15"/>
        <v>INR  Fifteen Thousand Six Hundred &amp; Forty Eight  Only</v>
      </c>
      <c r="IA257" s="14">
        <v>245</v>
      </c>
      <c r="IB257" s="14" t="s">
        <v>296</v>
      </c>
      <c r="IC257" s="14" t="s">
        <v>482</v>
      </c>
      <c r="ID257" s="14">
        <v>17.5</v>
      </c>
      <c r="IE257" s="15" t="s">
        <v>141</v>
      </c>
      <c r="IF257" s="15"/>
      <c r="IG257" s="15"/>
      <c r="IH257" s="15"/>
      <c r="II257" s="15"/>
    </row>
    <row r="258" spans="1:243" s="14" customFormat="1" ht="60">
      <c r="A258" s="53">
        <v>246</v>
      </c>
      <c r="B258" s="63" t="s">
        <v>559</v>
      </c>
      <c r="C258" s="55" t="s">
        <v>483</v>
      </c>
      <c r="D258" s="80"/>
      <c r="E258" s="81"/>
      <c r="F258" s="81"/>
      <c r="G258" s="81"/>
      <c r="H258" s="81"/>
      <c r="I258" s="81"/>
      <c r="J258" s="81"/>
      <c r="K258" s="81"/>
      <c r="L258" s="81"/>
      <c r="M258" s="81"/>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c r="AY258" s="82"/>
      <c r="AZ258" s="82"/>
      <c r="BA258" s="82"/>
      <c r="BB258" s="82"/>
      <c r="BC258" s="83"/>
      <c r="IA258" s="14">
        <v>246</v>
      </c>
      <c r="IB258" s="14" t="s">
        <v>559</v>
      </c>
      <c r="IC258" s="14" t="s">
        <v>483</v>
      </c>
      <c r="IE258" s="15"/>
      <c r="IF258" s="15"/>
      <c r="IG258" s="15"/>
      <c r="IH258" s="15"/>
      <c r="II258" s="15"/>
    </row>
    <row r="259" spans="1:243" s="14" customFormat="1" ht="30">
      <c r="A259" s="53">
        <v>247</v>
      </c>
      <c r="B259" s="63" t="s">
        <v>560</v>
      </c>
      <c r="C259" s="55" t="s">
        <v>484</v>
      </c>
      <c r="D259" s="56">
        <v>74</v>
      </c>
      <c r="E259" s="57" t="s">
        <v>302</v>
      </c>
      <c r="F259" s="58">
        <v>288.64</v>
      </c>
      <c r="G259" s="59"/>
      <c r="H259" s="59"/>
      <c r="I259" s="60" t="s">
        <v>32</v>
      </c>
      <c r="J259" s="61">
        <f t="shared" si="12"/>
        <v>1</v>
      </c>
      <c r="K259" s="59" t="s">
        <v>33</v>
      </c>
      <c r="L259" s="59" t="s">
        <v>4</v>
      </c>
      <c r="M259" s="20"/>
      <c r="N259" s="19"/>
      <c r="O259" s="19"/>
      <c r="P259" s="21"/>
      <c r="Q259" s="19"/>
      <c r="R259" s="19"/>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2">
        <f t="shared" si="13"/>
        <v>21359</v>
      </c>
      <c r="BB259" s="23">
        <f t="shared" si="14"/>
        <v>21359</v>
      </c>
      <c r="BC259" s="24" t="str">
        <f t="shared" si="15"/>
        <v>INR  Twenty One Thousand Three Hundred &amp; Fifty Nine  Only</v>
      </c>
      <c r="IA259" s="14">
        <v>247</v>
      </c>
      <c r="IB259" s="14" t="s">
        <v>560</v>
      </c>
      <c r="IC259" s="14" t="s">
        <v>484</v>
      </c>
      <c r="ID259" s="14">
        <v>74</v>
      </c>
      <c r="IE259" s="15" t="s">
        <v>302</v>
      </c>
      <c r="IF259" s="15"/>
      <c r="IG259" s="15"/>
      <c r="IH259" s="15"/>
      <c r="II259" s="15"/>
    </row>
    <row r="260" spans="1:243" s="14" customFormat="1" ht="105">
      <c r="A260" s="53">
        <v>248</v>
      </c>
      <c r="B260" s="63" t="s">
        <v>561</v>
      </c>
      <c r="C260" s="55" t="s">
        <v>485</v>
      </c>
      <c r="D260" s="80"/>
      <c r="E260" s="81"/>
      <c r="F260" s="81"/>
      <c r="G260" s="81"/>
      <c r="H260" s="81"/>
      <c r="I260" s="81"/>
      <c r="J260" s="81"/>
      <c r="K260" s="81"/>
      <c r="L260" s="81"/>
      <c r="M260" s="81"/>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c r="AY260" s="82"/>
      <c r="AZ260" s="82"/>
      <c r="BA260" s="82"/>
      <c r="BB260" s="82"/>
      <c r="BC260" s="83"/>
      <c r="IA260" s="14">
        <v>248</v>
      </c>
      <c r="IB260" s="14" t="s">
        <v>561</v>
      </c>
      <c r="IC260" s="14" t="s">
        <v>485</v>
      </c>
      <c r="IE260" s="15"/>
      <c r="IF260" s="15"/>
      <c r="IG260" s="15"/>
      <c r="IH260" s="15"/>
      <c r="II260" s="15"/>
    </row>
    <row r="261" spans="1:243" s="14" customFormat="1" ht="15.75">
      <c r="A261" s="53">
        <v>249</v>
      </c>
      <c r="B261" s="63" t="s">
        <v>562</v>
      </c>
      <c r="C261" s="55" t="s">
        <v>486</v>
      </c>
      <c r="D261" s="56">
        <v>359.68</v>
      </c>
      <c r="E261" s="57" t="s">
        <v>142</v>
      </c>
      <c r="F261" s="58">
        <v>114.16</v>
      </c>
      <c r="G261" s="59"/>
      <c r="H261" s="59"/>
      <c r="I261" s="60" t="s">
        <v>32</v>
      </c>
      <c r="J261" s="61">
        <f t="shared" si="12"/>
        <v>1</v>
      </c>
      <c r="K261" s="59" t="s">
        <v>33</v>
      </c>
      <c r="L261" s="59" t="s">
        <v>4</v>
      </c>
      <c r="M261" s="20"/>
      <c r="N261" s="19"/>
      <c r="O261" s="19"/>
      <c r="P261" s="21"/>
      <c r="Q261" s="19"/>
      <c r="R261" s="19"/>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2">
        <f t="shared" si="13"/>
        <v>41061</v>
      </c>
      <c r="BB261" s="23">
        <f t="shared" si="14"/>
        <v>41061</v>
      </c>
      <c r="BC261" s="24" t="str">
        <f t="shared" si="15"/>
        <v>INR  Forty One Thousand  &amp;Sixty One  Only</v>
      </c>
      <c r="IA261" s="14">
        <v>249</v>
      </c>
      <c r="IB261" s="14" t="s">
        <v>562</v>
      </c>
      <c r="IC261" s="14" t="s">
        <v>486</v>
      </c>
      <c r="ID261" s="14">
        <v>359.68</v>
      </c>
      <c r="IE261" s="15" t="s">
        <v>142</v>
      </c>
      <c r="IF261" s="15"/>
      <c r="IG261" s="15"/>
      <c r="IH261" s="15"/>
      <c r="II261" s="15"/>
    </row>
    <row r="262" spans="1:243" s="14" customFormat="1" ht="15.75">
      <c r="A262" s="53">
        <v>250</v>
      </c>
      <c r="B262" s="63" t="s">
        <v>297</v>
      </c>
      <c r="C262" s="55" t="s">
        <v>487</v>
      </c>
      <c r="D262" s="80"/>
      <c r="E262" s="81"/>
      <c r="F262" s="81"/>
      <c r="G262" s="81"/>
      <c r="H262" s="81"/>
      <c r="I262" s="81"/>
      <c r="J262" s="81"/>
      <c r="K262" s="81"/>
      <c r="L262" s="81"/>
      <c r="M262" s="81"/>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c r="AY262" s="82"/>
      <c r="AZ262" s="82"/>
      <c r="BA262" s="82"/>
      <c r="BB262" s="82"/>
      <c r="BC262" s="83"/>
      <c r="IA262" s="14">
        <v>250</v>
      </c>
      <c r="IB262" s="14" t="s">
        <v>297</v>
      </c>
      <c r="IC262" s="14" t="s">
        <v>487</v>
      </c>
      <c r="IE262" s="15"/>
      <c r="IF262" s="15"/>
      <c r="IG262" s="15"/>
      <c r="IH262" s="15"/>
      <c r="II262" s="15"/>
    </row>
    <row r="263" spans="1:243" s="14" customFormat="1" ht="195">
      <c r="A263" s="53">
        <v>251</v>
      </c>
      <c r="B263" s="63" t="s">
        <v>563</v>
      </c>
      <c r="C263" s="55" t="s">
        <v>488</v>
      </c>
      <c r="D263" s="56">
        <v>36</v>
      </c>
      <c r="E263" s="57" t="s">
        <v>141</v>
      </c>
      <c r="F263" s="58">
        <v>452.95</v>
      </c>
      <c r="G263" s="59"/>
      <c r="H263" s="59"/>
      <c r="I263" s="60" t="s">
        <v>32</v>
      </c>
      <c r="J263" s="61">
        <f t="shared" si="12"/>
        <v>1</v>
      </c>
      <c r="K263" s="59" t="s">
        <v>33</v>
      </c>
      <c r="L263" s="59" t="s">
        <v>4</v>
      </c>
      <c r="M263" s="20"/>
      <c r="N263" s="19"/>
      <c r="O263" s="19"/>
      <c r="P263" s="21"/>
      <c r="Q263" s="19"/>
      <c r="R263" s="19"/>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2">
        <f t="shared" si="13"/>
        <v>16306</v>
      </c>
      <c r="BB263" s="23">
        <f t="shared" si="14"/>
        <v>16306</v>
      </c>
      <c r="BC263" s="24" t="str">
        <f t="shared" si="15"/>
        <v>INR  Sixteen Thousand Three Hundred &amp; Six  Only</v>
      </c>
      <c r="IA263" s="14">
        <v>251</v>
      </c>
      <c r="IB263" s="14" t="s">
        <v>563</v>
      </c>
      <c r="IC263" s="14" t="s">
        <v>488</v>
      </c>
      <c r="ID263" s="14">
        <v>36</v>
      </c>
      <c r="IE263" s="15" t="s">
        <v>141</v>
      </c>
      <c r="IF263" s="15"/>
      <c r="IG263" s="15"/>
      <c r="IH263" s="15"/>
      <c r="II263" s="15"/>
    </row>
    <row r="264" spans="1:243" s="14" customFormat="1" ht="180">
      <c r="A264" s="53">
        <v>252</v>
      </c>
      <c r="B264" s="63" t="s">
        <v>298</v>
      </c>
      <c r="C264" s="55" t="s">
        <v>489</v>
      </c>
      <c r="D264" s="56">
        <v>615</v>
      </c>
      <c r="E264" s="57" t="s">
        <v>141</v>
      </c>
      <c r="F264" s="58">
        <v>415.74</v>
      </c>
      <c r="G264" s="59"/>
      <c r="H264" s="59"/>
      <c r="I264" s="60" t="s">
        <v>32</v>
      </c>
      <c r="J264" s="61">
        <f t="shared" si="12"/>
        <v>1</v>
      </c>
      <c r="K264" s="59" t="s">
        <v>33</v>
      </c>
      <c r="L264" s="59" t="s">
        <v>4</v>
      </c>
      <c r="M264" s="20"/>
      <c r="N264" s="19"/>
      <c r="O264" s="19"/>
      <c r="P264" s="21"/>
      <c r="Q264" s="19"/>
      <c r="R264" s="19"/>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2">
        <f t="shared" si="13"/>
        <v>255680</v>
      </c>
      <c r="BB264" s="23">
        <f t="shared" si="14"/>
        <v>255680</v>
      </c>
      <c r="BC264" s="24" t="str">
        <f t="shared" si="15"/>
        <v>INR  Two Lakh Fifty Five Thousand Six Hundred &amp; Eighty  Only</v>
      </c>
      <c r="IA264" s="14">
        <v>252</v>
      </c>
      <c r="IB264" s="14" t="s">
        <v>298</v>
      </c>
      <c r="IC264" s="14" t="s">
        <v>489</v>
      </c>
      <c r="ID264" s="14">
        <v>615</v>
      </c>
      <c r="IE264" s="15" t="s">
        <v>141</v>
      </c>
      <c r="IF264" s="15"/>
      <c r="IG264" s="15"/>
      <c r="IH264" s="15"/>
      <c r="II264" s="15"/>
    </row>
    <row r="265" spans="1:243" s="14" customFormat="1" ht="15.75">
      <c r="A265" s="53">
        <v>253</v>
      </c>
      <c r="B265" s="63" t="s">
        <v>139</v>
      </c>
      <c r="C265" s="55" t="s">
        <v>490</v>
      </c>
      <c r="D265" s="80"/>
      <c r="E265" s="81"/>
      <c r="F265" s="81"/>
      <c r="G265" s="81"/>
      <c r="H265" s="81"/>
      <c r="I265" s="81"/>
      <c r="J265" s="81"/>
      <c r="K265" s="81"/>
      <c r="L265" s="81"/>
      <c r="M265" s="81"/>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c r="AY265" s="82"/>
      <c r="AZ265" s="82"/>
      <c r="BA265" s="82"/>
      <c r="BB265" s="82"/>
      <c r="BC265" s="83"/>
      <c r="IA265" s="14">
        <v>253</v>
      </c>
      <c r="IB265" s="14" t="s">
        <v>139</v>
      </c>
      <c r="IC265" s="14" t="s">
        <v>490</v>
      </c>
      <c r="IE265" s="15"/>
      <c r="IF265" s="15"/>
      <c r="IG265" s="15"/>
      <c r="IH265" s="15"/>
      <c r="II265" s="15"/>
    </row>
    <row r="266" spans="1:243" s="14" customFormat="1" ht="120">
      <c r="A266" s="53">
        <v>254</v>
      </c>
      <c r="B266" s="63" t="s">
        <v>564</v>
      </c>
      <c r="C266" s="55" t="s">
        <v>491</v>
      </c>
      <c r="D266" s="80"/>
      <c r="E266" s="81"/>
      <c r="F266" s="81"/>
      <c r="G266" s="81"/>
      <c r="H266" s="81"/>
      <c r="I266" s="81"/>
      <c r="J266" s="81"/>
      <c r="K266" s="81"/>
      <c r="L266" s="81"/>
      <c r="M266" s="81"/>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c r="AY266" s="82"/>
      <c r="AZ266" s="82"/>
      <c r="BA266" s="82"/>
      <c r="BB266" s="82"/>
      <c r="BC266" s="83"/>
      <c r="IA266" s="14">
        <v>254</v>
      </c>
      <c r="IB266" s="14" t="s">
        <v>564</v>
      </c>
      <c r="IC266" s="14" t="s">
        <v>491</v>
      </c>
      <c r="IE266" s="15"/>
      <c r="IF266" s="15"/>
      <c r="IG266" s="15"/>
      <c r="IH266" s="15"/>
      <c r="II266" s="15"/>
    </row>
    <row r="267" spans="1:243" s="14" customFormat="1" ht="30">
      <c r="A267" s="53">
        <v>255</v>
      </c>
      <c r="B267" s="63" t="s">
        <v>565</v>
      </c>
      <c r="C267" s="55" t="s">
        <v>492</v>
      </c>
      <c r="D267" s="56">
        <v>20.25</v>
      </c>
      <c r="E267" s="57" t="s">
        <v>141</v>
      </c>
      <c r="F267" s="58">
        <v>91.71</v>
      </c>
      <c r="G267" s="59"/>
      <c r="H267" s="59"/>
      <c r="I267" s="60" t="s">
        <v>32</v>
      </c>
      <c r="J267" s="61">
        <f t="shared" si="12"/>
        <v>1</v>
      </c>
      <c r="K267" s="59" t="s">
        <v>33</v>
      </c>
      <c r="L267" s="59" t="s">
        <v>4</v>
      </c>
      <c r="M267" s="20"/>
      <c r="N267" s="19"/>
      <c r="O267" s="19"/>
      <c r="P267" s="21"/>
      <c r="Q267" s="19"/>
      <c r="R267" s="19"/>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2">
        <f t="shared" si="13"/>
        <v>1857</v>
      </c>
      <c r="BB267" s="23">
        <f t="shared" si="14"/>
        <v>1857</v>
      </c>
      <c r="BC267" s="24" t="str">
        <f t="shared" si="15"/>
        <v>INR  One Thousand Eight Hundred &amp; Fifty Seven  Only</v>
      </c>
      <c r="IA267" s="14">
        <v>255</v>
      </c>
      <c r="IB267" s="14" t="s">
        <v>565</v>
      </c>
      <c r="IC267" s="14" t="s">
        <v>492</v>
      </c>
      <c r="ID267" s="14">
        <v>20.25</v>
      </c>
      <c r="IE267" s="15" t="s">
        <v>141</v>
      </c>
      <c r="IF267" s="15"/>
      <c r="IG267" s="15"/>
      <c r="IH267" s="15"/>
      <c r="II267" s="15"/>
    </row>
    <row r="268" spans="1:243" s="14" customFormat="1" ht="105">
      <c r="A268" s="53">
        <v>256</v>
      </c>
      <c r="B268" s="63" t="s">
        <v>566</v>
      </c>
      <c r="C268" s="55" t="s">
        <v>493</v>
      </c>
      <c r="D268" s="80"/>
      <c r="E268" s="81"/>
      <c r="F268" s="81"/>
      <c r="G268" s="81"/>
      <c r="H268" s="81"/>
      <c r="I268" s="81"/>
      <c r="J268" s="81"/>
      <c r="K268" s="81"/>
      <c r="L268" s="81"/>
      <c r="M268" s="81"/>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c r="AY268" s="82"/>
      <c r="AZ268" s="82"/>
      <c r="BA268" s="82"/>
      <c r="BB268" s="82"/>
      <c r="BC268" s="83"/>
      <c r="IA268" s="14">
        <v>256</v>
      </c>
      <c r="IB268" s="14" t="s">
        <v>566</v>
      </c>
      <c r="IC268" s="14" t="s">
        <v>493</v>
      </c>
      <c r="IE268" s="15"/>
      <c r="IF268" s="15"/>
      <c r="IG268" s="15"/>
      <c r="IH268" s="15"/>
      <c r="II268" s="15"/>
    </row>
    <row r="269" spans="1:243" s="14" customFormat="1" ht="15.75">
      <c r="A269" s="53">
        <v>257</v>
      </c>
      <c r="B269" s="63" t="s">
        <v>567</v>
      </c>
      <c r="C269" s="55" t="s">
        <v>494</v>
      </c>
      <c r="D269" s="56">
        <v>90.15</v>
      </c>
      <c r="E269" s="57" t="s">
        <v>142</v>
      </c>
      <c r="F269" s="58">
        <v>5.83</v>
      </c>
      <c r="G269" s="59"/>
      <c r="H269" s="59"/>
      <c r="I269" s="60" t="s">
        <v>32</v>
      </c>
      <c r="J269" s="61">
        <f t="shared" si="12"/>
        <v>1</v>
      </c>
      <c r="K269" s="59" t="s">
        <v>33</v>
      </c>
      <c r="L269" s="59" t="s">
        <v>4</v>
      </c>
      <c r="M269" s="20"/>
      <c r="N269" s="19"/>
      <c r="O269" s="19"/>
      <c r="P269" s="21"/>
      <c r="Q269" s="19"/>
      <c r="R269" s="19"/>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2">
        <f t="shared" si="13"/>
        <v>526</v>
      </c>
      <c r="BB269" s="23">
        <f t="shared" si="14"/>
        <v>526</v>
      </c>
      <c r="BC269" s="24" t="str">
        <f t="shared" si="15"/>
        <v>INR  Five Hundred &amp; Twenty Six  Only</v>
      </c>
      <c r="IA269" s="14">
        <v>257</v>
      </c>
      <c r="IB269" s="14" t="s">
        <v>567</v>
      </c>
      <c r="IC269" s="14" t="s">
        <v>494</v>
      </c>
      <c r="ID269" s="14">
        <v>90.15</v>
      </c>
      <c r="IE269" s="15" t="s">
        <v>142</v>
      </c>
      <c r="IF269" s="15"/>
      <c r="IG269" s="15"/>
      <c r="IH269" s="15"/>
      <c r="II269" s="15"/>
    </row>
    <row r="270" spans="1:243" s="14" customFormat="1" ht="45">
      <c r="A270" s="53">
        <v>258</v>
      </c>
      <c r="B270" s="63" t="s">
        <v>299</v>
      </c>
      <c r="C270" s="55" t="s">
        <v>495</v>
      </c>
      <c r="D270" s="80"/>
      <c r="E270" s="81"/>
      <c r="F270" s="81"/>
      <c r="G270" s="81"/>
      <c r="H270" s="81"/>
      <c r="I270" s="81"/>
      <c r="J270" s="81"/>
      <c r="K270" s="81"/>
      <c r="L270" s="81"/>
      <c r="M270" s="81"/>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c r="AY270" s="82"/>
      <c r="AZ270" s="82"/>
      <c r="BA270" s="82"/>
      <c r="BB270" s="82"/>
      <c r="BC270" s="83"/>
      <c r="IA270" s="14">
        <v>258</v>
      </c>
      <c r="IB270" s="14" t="s">
        <v>299</v>
      </c>
      <c r="IC270" s="14" t="s">
        <v>495</v>
      </c>
      <c r="IE270" s="15"/>
      <c r="IF270" s="15"/>
      <c r="IG270" s="15"/>
      <c r="IH270" s="15"/>
      <c r="II270" s="15"/>
    </row>
    <row r="271" spans="1:243" s="14" customFormat="1" ht="30">
      <c r="A271" s="53">
        <v>259</v>
      </c>
      <c r="B271" s="63" t="s">
        <v>300</v>
      </c>
      <c r="C271" s="55" t="s">
        <v>496</v>
      </c>
      <c r="D271" s="56">
        <v>20.25</v>
      </c>
      <c r="E271" s="57" t="s">
        <v>141</v>
      </c>
      <c r="F271" s="58">
        <v>342.34</v>
      </c>
      <c r="G271" s="59"/>
      <c r="H271" s="59"/>
      <c r="I271" s="60" t="s">
        <v>32</v>
      </c>
      <c r="J271" s="61">
        <f t="shared" si="12"/>
        <v>1</v>
      </c>
      <c r="K271" s="59" t="s">
        <v>33</v>
      </c>
      <c r="L271" s="59" t="s">
        <v>4</v>
      </c>
      <c r="M271" s="20"/>
      <c r="N271" s="19"/>
      <c r="O271" s="19"/>
      <c r="P271" s="21"/>
      <c r="Q271" s="19"/>
      <c r="R271" s="19"/>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2">
        <f t="shared" si="13"/>
        <v>6932</v>
      </c>
      <c r="BB271" s="23">
        <f t="shared" si="14"/>
        <v>6932</v>
      </c>
      <c r="BC271" s="24" t="str">
        <f t="shared" si="15"/>
        <v>INR  Six Thousand Nine Hundred &amp; Thirty Two  Only</v>
      </c>
      <c r="IA271" s="14">
        <v>259</v>
      </c>
      <c r="IB271" s="14" t="s">
        <v>300</v>
      </c>
      <c r="IC271" s="14" t="s">
        <v>496</v>
      </c>
      <c r="ID271" s="14">
        <v>20.25</v>
      </c>
      <c r="IE271" s="15" t="s">
        <v>141</v>
      </c>
      <c r="IF271" s="15"/>
      <c r="IG271" s="15"/>
      <c r="IH271" s="15"/>
      <c r="II271" s="15"/>
    </row>
    <row r="272" spans="1:243" s="14" customFormat="1" ht="15.75">
      <c r="A272" s="53">
        <v>260</v>
      </c>
      <c r="B272" s="63" t="s">
        <v>568</v>
      </c>
      <c r="C272" s="55" t="s">
        <v>497</v>
      </c>
      <c r="D272" s="80"/>
      <c r="E272" s="81"/>
      <c r="F272" s="81"/>
      <c r="G272" s="81"/>
      <c r="H272" s="81"/>
      <c r="I272" s="81"/>
      <c r="J272" s="81"/>
      <c r="K272" s="81"/>
      <c r="L272" s="81"/>
      <c r="M272" s="81"/>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c r="AY272" s="82"/>
      <c r="AZ272" s="82"/>
      <c r="BA272" s="82"/>
      <c r="BB272" s="82"/>
      <c r="BC272" s="83"/>
      <c r="IA272" s="14">
        <v>260</v>
      </c>
      <c r="IB272" s="14" t="s">
        <v>568</v>
      </c>
      <c r="IC272" s="14" t="s">
        <v>497</v>
      </c>
      <c r="IE272" s="15"/>
      <c r="IF272" s="15"/>
      <c r="IG272" s="15"/>
      <c r="IH272" s="15"/>
      <c r="II272" s="15"/>
    </row>
    <row r="273" spans="1:243" s="14" customFormat="1" ht="127.5" customHeight="1">
      <c r="A273" s="53">
        <v>261</v>
      </c>
      <c r="B273" s="63" t="s">
        <v>301</v>
      </c>
      <c r="C273" s="55" t="s">
        <v>498</v>
      </c>
      <c r="D273" s="56">
        <v>5.5</v>
      </c>
      <c r="E273" s="57" t="s">
        <v>305</v>
      </c>
      <c r="F273" s="58">
        <v>4985.92</v>
      </c>
      <c r="G273" s="59"/>
      <c r="H273" s="59"/>
      <c r="I273" s="60" t="s">
        <v>32</v>
      </c>
      <c r="J273" s="61">
        <f aca="true" t="shared" si="16" ref="J273:J290">IF(I273="Less(-)",-1,1)</f>
        <v>1</v>
      </c>
      <c r="K273" s="59" t="s">
        <v>33</v>
      </c>
      <c r="L273" s="59" t="s">
        <v>4</v>
      </c>
      <c r="M273" s="20"/>
      <c r="N273" s="19"/>
      <c r="O273" s="19"/>
      <c r="P273" s="21"/>
      <c r="Q273" s="19"/>
      <c r="R273" s="19"/>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2">
        <f aca="true" t="shared" si="17" ref="BA273:BA290">ROUND(total_amount_ba($B$2,$D$2,D273,F273,J273,K273,M273),0)</f>
        <v>27423</v>
      </c>
      <c r="BB273" s="23">
        <f aca="true" t="shared" si="18" ref="BB273:BB290">BA273+SUM(N273:AZ273)</f>
        <v>27423</v>
      </c>
      <c r="BC273" s="24" t="str">
        <f aca="true" t="shared" si="19" ref="BC273:BC290">SpellNumber(L273,BB273)</f>
        <v>INR  Twenty Seven Thousand Four Hundred &amp; Twenty Three  Only</v>
      </c>
      <c r="IA273" s="14">
        <v>261</v>
      </c>
      <c r="IB273" s="35" t="s">
        <v>301</v>
      </c>
      <c r="IC273" s="14" t="s">
        <v>498</v>
      </c>
      <c r="ID273" s="14">
        <v>5.5</v>
      </c>
      <c r="IE273" s="15" t="s">
        <v>305</v>
      </c>
      <c r="IF273" s="15"/>
      <c r="IG273" s="15"/>
      <c r="IH273" s="15"/>
      <c r="II273" s="15"/>
    </row>
    <row r="274" spans="1:243" s="14" customFormat="1" ht="81.75" customHeight="1">
      <c r="A274" s="53">
        <v>262</v>
      </c>
      <c r="B274" s="63" t="s">
        <v>569</v>
      </c>
      <c r="C274" s="55" t="s">
        <v>499</v>
      </c>
      <c r="D274" s="56">
        <v>12</v>
      </c>
      <c r="E274" s="57" t="s">
        <v>306</v>
      </c>
      <c r="F274" s="58">
        <v>457.51</v>
      </c>
      <c r="G274" s="59"/>
      <c r="H274" s="59"/>
      <c r="I274" s="60" t="s">
        <v>32</v>
      </c>
      <c r="J274" s="61">
        <f t="shared" si="16"/>
        <v>1</v>
      </c>
      <c r="K274" s="59" t="s">
        <v>33</v>
      </c>
      <c r="L274" s="59" t="s">
        <v>4</v>
      </c>
      <c r="M274" s="20"/>
      <c r="N274" s="19"/>
      <c r="O274" s="19"/>
      <c r="P274" s="21"/>
      <c r="Q274" s="19"/>
      <c r="R274" s="19"/>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2">
        <f t="shared" si="17"/>
        <v>5490</v>
      </c>
      <c r="BB274" s="23">
        <f t="shared" si="18"/>
        <v>5490</v>
      </c>
      <c r="BC274" s="24" t="str">
        <f t="shared" si="19"/>
        <v>INR  Five Thousand Four Hundred &amp; Ninety  Only</v>
      </c>
      <c r="IA274" s="14">
        <v>262</v>
      </c>
      <c r="IB274" s="35" t="s">
        <v>569</v>
      </c>
      <c r="IC274" s="14" t="s">
        <v>499</v>
      </c>
      <c r="ID274" s="14">
        <v>12</v>
      </c>
      <c r="IE274" s="15" t="s">
        <v>306</v>
      </c>
      <c r="IF274" s="15"/>
      <c r="IG274" s="15"/>
      <c r="IH274" s="15"/>
      <c r="II274" s="15"/>
    </row>
    <row r="275" spans="1:243" s="14" customFormat="1" ht="92.25" customHeight="1">
      <c r="A275" s="53">
        <v>263</v>
      </c>
      <c r="B275" s="63" t="s">
        <v>570</v>
      </c>
      <c r="C275" s="55" t="s">
        <v>500</v>
      </c>
      <c r="D275" s="56">
        <v>30</v>
      </c>
      <c r="E275" s="57" t="s">
        <v>306</v>
      </c>
      <c r="F275" s="58">
        <v>51.61</v>
      </c>
      <c r="G275" s="59"/>
      <c r="H275" s="59"/>
      <c r="I275" s="60" t="s">
        <v>32</v>
      </c>
      <c r="J275" s="61">
        <f t="shared" si="16"/>
        <v>1</v>
      </c>
      <c r="K275" s="59" t="s">
        <v>33</v>
      </c>
      <c r="L275" s="59" t="s">
        <v>4</v>
      </c>
      <c r="M275" s="20"/>
      <c r="N275" s="19"/>
      <c r="O275" s="19"/>
      <c r="P275" s="21"/>
      <c r="Q275" s="19"/>
      <c r="R275" s="19"/>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2">
        <f t="shared" si="17"/>
        <v>1548</v>
      </c>
      <c r="BB275" s="23">
        <f t="shared" si="18"/>
        <v>1548</v>
      </c>
      <c r="BC275" s="24" t="str">
        <f t="shared" si="19"/>
        <v>INR  One Thousand Five Hundred &amp; Forty Eight  Only</v>
      </c>
      <c r="IA275" s="14">
        <v>263</v>
      </c>
      <c r="IB275" s="35" t="s">
        <v>570</v>
      </c>
      <c r="IC275" s="14" t="s">
        <v>500</v>
      </c>
      <c r="ID275" s="14">
        <v>30</v>
      </c>
      <c r="IE275" s="15" t="s">
        <v>306</v>
      </c>
      <c r="IF275" s="15"/>
      <c r="IG275" s="15"/>
      <c r="IH275" s="15"/>
      <c r="II275" s="15"/>
    </row>
    <row r="276" spans="1:243" s="14" customFormat="1" ht="39" customHeight="1">
      <c r="A276" s="53">
        <v>264</v>
      </c>
      <c r="B276" s="63" t="s">
        <v>571</v>
      </c>
      <c r="C276" s="55" t="s">
        <v>501</v>
      </c>
      <c r="D276" s="56">
        <v>94</v>
      </c>
      <c r="E276" s="57" t="s">
        <v>306</v>
      </c>
      <c r="F276" s="58">
        <v>29.32</v>
      </c>
      <c r="G276" s="59"/>
      <c r="H276" s="59"/>
      <c r="I276" s="60" t="s">
        <v>32</v>
      </c>
      <c r="J276" s="61">
        <f t="shared" si="16"/>
        <v>1</v>
      </c>
      <c r="K276" s="59" t="s">
        <v>33</v>
      </c>
      <c r="L276" s="59" t="s">
        <v>4</v>
      </c>
      <c r="M276" s="20"/>
      <c r="N276" s="19"/>
      <c r="O276" s="19"/>
      <c r="P276" s="21"/>
      <c r="Q276" s="19"/>
      <c r="R276" s="19"/>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2">
        <f t="shared" si="17"/>
        <v>2756</v>
      </c>
      <c r="BB276" s="23">
        <f t="shared" si="18"/>
        <v>2756</v>
      </c>
      <c r="BC276" s="24" t="str">
        <f t="shared" si="19"/>
        <v>INR  Two Thousand Seven Hundred &amp; Fifty Six  Only</v>
      </c>
      <c r="IA276" s="14">
        <v>264</v>
      </c>
      <c r="IB276" s="35" t="s">
        <v>571</v>
      </c>
      <c r="IC276" s="14" t="s">
        <v>501</v>
      </c>
      <c r="ID276" s="14">
        <v>94</v>
      </c>
      <c r="IE276" s="15" t="s">
        <v>306</v>
      </c>
      <c r="IF276" s="15"/>
      <c r="IG276" s="15"/>
      <c r="IH276" s="15"/>
      <c r="II276" s="15"/>
    </row>
    <row r="277" spans="1:243" s="14" customFormat="1" ht="40.5" customHeight="1">
      <c r="A277" s="53">
        <v>265</v>
      </c>
      <c r="B277" s="63" t="s">
        <v>572</v>
      </c>
      <c r="C277" s="55" t="s">
        <v>502</v>
      </c>
      <c r="D277" s="56">
        <v>12</v>
      </c>
      <c r="E277" s="57" t="s">
        <v>306</v>
      </c>
      <c r="F277" s="58">
        <v>504.43</v>
      </c>
      <c r="G277" s="59"/>
      <c r="H277" s="59"/>
      <c r="I277" s="60" t="s">
        <v>32</v>
      </c>
      <c r="J277" s="61">
        <f t="shared" si="16"/>
        <v>1</v>
      </c>
      <c r="K277" s="59" t="s">
        <v>33</v>
      </c>
      <c r="L277" s="59" t="s">
        <v>4</v>
      </c>
      <c r="M277" s="20"/>
      <c r="N277" s="19"/>
      <c r="O277" s="19"/>
      <c r="P277" s="21"/>
      <c r="Q277" s="19"/>
      <c r="R277" s="19"/>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2">
        <f t="shared" si="17"/>
        <v>6053</v>
      </c>
      <c r="BB277" s="23">
        <f t="shared" si="18"/>
        <v>6053</v>
      </c>
      <c r="BC277" s="24" t="str">
        <f t="shared" si="19"/>
        <v>INR  Six Thousand  &amp;Fifty Three  Only</v>
      </c>
      <c r="IA277" s="14">
        <v>265</v>
      </c>
      <c r="IB277" s="35" t="s">
        <v>572</v>
      </c>
      <c r="IC277" s="14" t="s">
        <v>502</v>
      </c>
      <c r="ID277" s="14">
        <v>12</v>
      </c>
      <c r="IE277" s="15" t="s">
        <v>306</v>
      </c>
      <c r="IF277" s="15"/>
      <c r="IG277" s="15"/>
      <c r="IH277" s="15"/>
      <c r="II277" s="15"/>
    </row>
    <row r="278" spans="1:243" s="14" customFormat="1" ht="109.5" customHeight="1">
      <c r="A278" s="53">
        <v>266</v>
      </c>
      <c r="B278" s="63" t="s">
        <v>573</v>
      </c>
      <c r="C278" s="55" t="s">
        <v>503</v>
      </c>
      <c r="D278" s="56">
        <v>7.6</v>
      </c>
      <c r="E278" s="57" t="s">
        <v>303</v>
      </c>
      <c r="F278" s="58">
        <v>1972.2</v>
      </c>
      <c r="G278" s="59"/>
      <c r="H278" s="59"/>
      <c r="I278" s="60" t="s">
        <v>32</v>
      </c>
      <c r="J278" s="61">
        <f t="shared" si="16"/>
        <v>1</v>
      </c>
      <c r="K278" s="59" t="s">
        <v>33</v>
      </c>
      <c r="L278" s="59" t="s">
        <v>4</v>
      </c>
      <c r="M278" s="20"/>
      <c r="N278" s="19"/>
      <c r="O278" s="19"/>
      <c r="P278" s="21"/>
      <c r="Q278" s="19"/>
      <c r="R278" s="19"/>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2">
        <f t="shared" si="17"/>
        <v>14989</v>
      </c>
      <c r="BB278" s="23">
        <f t="shared" si="18"/>
        <v>14989</v>
      </c>
      <c r="BC278" s="24" t="str">
        <f t="shared" si="19"/>
        <v>INR  Fourteen Thousand Nine Hundred &amp; Eighty Nine  Only</v>
      </c>
      <c r="IA278" s="14">
        <v>266</v>
      </c>
      <c r="IB278" s="35" t="s">
        <v>573</v>
      </c>
      <c r="IC278" s="14" t="s">
        <v>503</v>
      </c>
      <c r="ID278" s="14">
        <v>7.6</v>
      </c>
      <c r="IE278" s="15" t="s">
        <v>303</v>
      </c>
      <c r="IF278" s="15"/>
      <c r="IG278" s="15"/>
      <c r="IH278" s="15"/>
      <c r="II278" s="15"/>
    </row>
    <row r="279" spans="1:243" s="14" customFormat="1" ht="50.25" customHeight="1">
      <c r="A279" s="53">
        <v>267</v>
      </c>
      <c r="B279" s="63" t="s">
        <v>574</v>
      </c>
      <c r="C279" s="55" t="s">
        <v>504</v>
      </c>
      <c r="D279" s="56">
        <v>140.7</v>
      </c>
      <c r="E279" s="57" t="s">
        <v>303</v>
      </c>
      <c r="F279" s="58">
        <v>155.8</v>
      </c>
      <c r="G279" s="59"/>
      <c r="H279" s="59"/>
      <c r="I279" s="60" t="s">
        <v>32</v>
      </c>
      <c r="J279" s="61">
        <f t="shared" si="16"/>
        <v>1</v>
      </c>
      <c r="K279" s="59" t="s">
        <v>33</v>
      </c>
      <c r="L279" s="59" t="s">
        <v>4</v>
      </c>
      <c r="M279" s="20"/>
      <c r="N279" s="19"/>
      <c r="O279" s="19"/>
      <c r="P279" s="21"/>
      <c r="Q279" s="19"/>
      <c r="R279" s="19"/>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2">
        <f t="shared" si="17"/>
        <v>21921</v>
      </c>
      <c r="BB279" s="23">
        <f t="shared" si="18"/>
        <v>21921</v>
      </c>
      <c r="BC279" s="24" t="str">
        <f t="shared" si="19"/>
        <v>INR  Twenty One Thousand Nine Hundred &amp; Twenty One  Only</v>
      </c>
      <c r="IA279" s="14">
        <v>267</v>
      </c>
      <c r="IB279" s="35" t="s">
        <v>574</v>
      </c>
      <c r="IC279" s="14" t="s">
        <v>504</v>
      </c>
      <c r="ID279" s="14">
        <v>140.7</v>
      </c>
      <c r="IE279" s="15" t="s">
        <v>303</v>
      </c>
      <c r="IF279" s="15"/>
      <c r="IG279" s="15"/>
      <c r="IH279" s="15"/>
      <c r="II279" s="15"/>
    </row>
    <row r="280" spans="1:243" s="14" customFormat="1" ht="50.25" customHeight="1">
      <c r="A280" s="53">
        <v>268</v>
      </c>
      <c r="B280" s="63" t="s">
        <v>575</v>
      </c>
      <c r="C280" s="55" t="s">
        <v>505</v>
      </c>
      <c r="D280" s="56">
        <v>6</v>
      </c>
      <c r="E280" s="57" t="s">
        <v>306</v>
      </c>
      <c r="F280" s="58">
        <v>293.29</v>
      </c>
      <c r="G280" s="59"/>
      <c r="H280" s="59"/>
      <c r="I280" s="60" t="s">
        <v>32</v>
      </c>
      <c r="J280" s="61">
        <f t="shared" si="16"/>
        <v>1</v>
      </c>
      <c r="K280" s="59" t="s">
        <v>33</v>
      </c>
      <c r="L280" s="59" t="s">
        <v>4</v>
      </c>
      <c r="M280" s="20"/>
      <c r="N280" s="19"/>
      <c r="O280" s="19"/>
      <c r="P280" s="21"/>
      <c r="Q280" s="19"/>
      <c r="R280" s="19"/>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2">
        <f t="shared" si="17"/>
        <v>1760</v>
      </c>
      <c r="BB280" s="23">
        <f t="shared" si="18"/>
        <v>1760</v>
      </c>
      <c r="BC280" s="24" t="str">
        <f t="shared" si="19"/>
        <v>INR  One Thousand Seven Hundred &amp; Sixty  Only</v>
      </c>
      <c r="IA280" s="14">
        <v>268</v>
      </c>
      <c r="IB280" s="35" t="s">
        <v>575</v>
      </c>
      <c r="IC280" s="14" t="s">
        <v>505</v>
      </c>
      <c r="ID280" s="14">
        <v>6</v>
      </c>
      <c r="IE280" s="15" t="s">
        <v>306</v>
      </c>
      <c r="IF280" s="15"/>
      <c r="IG280" s="15"/>
      <c r="IH280" s="15"/>
      <c r="II280" s="15"/>
    </row>
    <row r="281" spans="1:243" s="14" customFormat="1" ht="46.5" customHeight="1">
      <c r="A281" s="53">
        <v>269</v>
      </c>
      <c r="B281" s="63" t="s">
        <v>576</v>
      </c>
      <c r="C281" s="55" t="s">
        <v>506</v>
      </c>
      <c r="D281" s="56">
        <v>12</v>
      </c>
      <c r="E281" s="57" t="s">
        <v>306</v>
      </c>
      <c r="F281" s="58">
        <v>2053.04</v>
      </c>
      <c r="G281" s="59"/>
      <c r="H281" s="59"/>
      <c r="I281" s="60" t="s">
        <v>32</v>
      </c>
      <c r="J281" s="61">
        <f t="shared" si="16"/>
        <v>1</v>
      </c>
      <c r="K281" s="59" t="s">
        <v>33</v>
      </c>
      <c r="L281" s="59" t="s">
        <v>4</v>
      </c>
      <c r="M281" s="20"/>
      <c r="N281" s="19"/>
      <c r="O281" s="19"/>
      <c r="P281" s="21"/>
      <c r="Q281" s="19"/>
      <c r="R281" s="19"/>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2">
        <f t="shared" si="17"/>
        <v>24636</v>
      </c>
      <c r="BB281" s="23">
        <f t="shared" si="18"/>
        <v>24636</v>
      </c>
      <c r="BC281" s="24" t="str">
        <f t="shared" si="19"/>
        <v>INR  Twenty Four Thousand Six Hundred &amp; Thirty Six  Only</v>
      </c>
      <c r="IA281" s="14">
        <v>269</v>
      </c>
      <c r="IB281" s="35" t="s">
        <v>576</v>
      </c>
      <c r="IC281" s="14" t="s">
        <v>506</v>
      </c>
      <c r="ID281" s="14">
        <v>12</v>
      </c>
      <c r="IE281" s="15" t="s">
        <v>306</v>
      </c>
      <c r="IF281" s="15"/>
      <c r="IG281" s="15"/>
      <c r="IH281" s="15"/>
      <c r="II281" s="15"/>
    </row>
    <row r="282" spans="1:243" s="14" customFormat="1" ht="58.5" customHeight="1">
      <c r="A282" s="53">
        <v>270</v>
      </c>
      <c r="B282" s="63" t="s">
        <v>577</v>
      </c>
      <c r="C282" s="55" t="s">
        <v>507</v>
      </c>
      <c r="D282" s="56">
        <v>14</v>
      </c>
      <c r="E282" s="57" t="s">
        <v>588</v>
      </c>
      <c r="F282" s="58">
        <v>181.85</v>
      </c>
      <c r="G282" s="59"/>
      <c r="H282" s="59"/>
      <c r="I282" s="60" t="s">
        <v>32</v>
      </c>
      <c r="J282" s="61">
        <f t="shared" si="16"/>
        <v>1</v>
      </c>
      <c r="K282" s="59" t="s">
        <v>33</v>
      </c>
      <c r="L282" s="59" t="s">
        <v>4</v>
      </c>
      <c r="M282" s="20"/>
      <c r="N282" s="19"/>
      <c r="O282" s="19"/>
      <c r="P282" s="21"/>
      <c r="Q282" s="19"/>
      <c r="R282" s="19"/>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2">
        <f t="shared" si="17"/>
        <v>2546</v>
      </c>
      <c r="BB282" s="23">
        <f t="shared" si="18"/>
        <v>2546</v>
      </c>
      <c r="BC282" s="24" t="str">
        <f t="shared" si="19"/>
        <v>INR  Two Thousand Five Hundred &amp; Forty Six  Only</v>
      </c>
      <c r="IA282" s="14">
        <v>270</v>
      </c>
      <c r="IB282" s="35" t="s">
        <v>577</v>
      </c>
      <c r="IC282" s="14" t="s">
        <v>507</v>
      </c>
      <c r="ID282" s="14">
        <v>14</v>
      </c>
      <c r="IE282" s="15" t="s">
        <v>588</v>
      </c>
      <c r="IF282" s="15"/>
      <c r="IG282" s="15"/>
      <c r="IH282" s="15"/>
      <c r="II282" s="15"/>
    </row>
    <row r="283" spans="1:243" s="14" customFormat="1" ht="97.5" customHeight="1">
      <c r="A283" s="53">
        <v>271</v>
      </c>
      <c r="B283" s="63" t="s">
        <v>578</v>
      </c>
      <c r="C283" s="55" t="s">
        <v>508</v>
      </c>
      <c r="D283" s="56">
        <v>42</v>
      </c>
      <c r="E283" s="57" t="s">
        <v>306</v>
      </c>
      <c r="F283" s="58">
        <v>32.83</v>
      </c>
      <c r="G283" s="59"/>
      <c r="H283" s="59"/>
      <c r="I283" s="60" t="s">
        <v>32</v>
      </c>
      <c r="J283" s="61">
        <f t="shared" si="16"/>
        <v>1</v>
      </c>
      <c r="K283" s="59" t="s">
        <v>33</v>
      </c>
      <c r="L283" s="59" t="s">
        <v>4</v>
      </c>
      <c r="M283" s="20"/>
      <c r="N283" s="19"/>
      <c r="O283" s="19"/>
      <c r="P283" s="21"/>
      <c r="Q283" s="19"/>
      <c r="R283" s="19"/>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2">
        <f t="shared" si="17"/>
        <v>1379</v>
      </c>
      <c r="BB283" s="23">
        <f t="shared" si="18"/>
        <v>1379</v>
      </c>
      <c r="BC283" s="24" t="str">
        <f t="shared" si="19"/>
        <v>INR  One Thousand Three Hundred &amp; Seventy Nine  Only</v>
      </c>
      <c r="IA283" s="14">
        <v>271</v>
      </c>
      <c r="IB283" s="35" t="s">
        <v>578</v>
      </c>
      <c r="IC283" s="14" t="s">
        <v>508</v>
      </c>
      <c r="ID283" s="14">
        <v>42</v>
      </c>
      <c r="IE283" s="15" t="s">
        <v>306</v>
      </c>
      <c r="IF283" s="15"/>
      <c r="IG283" s="15"/>
      <c r="IH283" s="15"/>
      <c r="II283" s="15"/>
    </row>
    <row r="284" spans="1:243" s="14" customFormat="1" ht="98.25" customHeight="1">
      <c r="A284" s="53">
        <v>272</v>
      </c>
      <c r="B284" s="63" t="s">
        <v>579</v>
      </c>
      <c r="C284" s="55" t="s">
        <v>509</v>
      </c>
      <c r="D284" s="56">
        <v>12</v>
      </c>
      <c r="E284" s="57" t="s">
        <v>306</v>
      </c>
      <c r="F284" s="58">
        <v>815.75</v>
      </c>
      <c r="G284" s="59"/>
      <c r="H284" s="59"/>
      <c r="I284" s="60" t="s">
        <v>32</v>
      </c>
      <c r="J284" s="61">
        <f t="shared" si="16"/>
        <v>1</v>
      </c>
      <c r="K284" s="59" t="s">
        <v>33</v>
      </c>
      <c r="L284" s="59" t="s">
        <v>4</v>
      </c>
      <c r="M284" s="20"/>
      <c r="N284" s="19"/>
      <c r="O284" s="19"/>
      <c r="P284" s="21"/>
      <c r="Q284" s="19"/>
      <c r="R284" s="19"/>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2">
        <f t="shared" si="17"/>
        <v>9789</v>
      </c>
      <c r="BB284" s="23">
        <f t="shared" si="18"/>
        <v>9789</v>
      </c>
      <c r="BC284" s="24" t="str">
        <f t="shared" si="19"/>
        <v>INR  Nine Thousand Seven Hundred &amp; Eighty Nine  Only</v>
      </c>
      <c r="IA284" s="14">
        <v>272</v>
      </c>
      <c r="IB284" s="35" t="s">
        <v>579</v>
      </c>
      <c r="IC284" s="14" t="s">
        <v>509</v>
      </c>
      <c r="ID284" s="14">
        <v>12</v>
      </c>
      <c r="IE284" s="15" t="s">
        <v>306</v>
      </c>
      <c r="IF284" s="15"/>
      <c r="IG284" s="15"/>
      <c r="IH284" s="15"/>
      <c r="II284" s="15"/>
    </row>
    <row r="285" spans="1:243" s="14" customFormat="1" ht="75">
      <c r="A285" s="53">
        <v>273</v>
      </c>
      <c r="B285" s="63" t="s">
        <v>580</v>
      </c>
      <c r="C285" s="55" t="s">
        <v>510</v>
      </c>
      <c r="D285" s="56">
        <v>13</v>
      </c>
      <c r="E285" s="57" t="s">
        <v>588</v>
      </c>
      <c r="F285" s="58">
        <v>209.42</v>
      </c>
      <c r="G285" s="59"/>
      <c r="H285" s="59"/>
      <c r="I285" s="60" t="s">
        <v>32</v>
      </c>
      <c r="J285" s="61">
        <f t="shared" si="16"/>
        <v>1</v>
      </c>
      <c r="K285" s="59" t="s">
        <v>33</v>
      </c>
      <c r="L285" s="59" t="s">
        <v>4</v>
      </c>
      <c r="M285" s="20"/>
      <c r="N285" s="19"/>
      <c r="O285" s="19"/>
      <c r="P285" s="21"/>
      <c r="Q285" s="19"/>
      <c r="R285" s="19"/>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2">
        <f t="shared" si="17"/>
        <v>2722</v>
      </c>
      <c r="BB285" s="23">
        <f t="shared" si="18"/>
        <v>2722</v>
      </c>
      <c r="BC285" s="24" t="str">
        <f t="shared" si="19"/>
        <v>INR  Two Thousand Seven Hundred &amp; Twenty Two  Only</v>
      </c>
      <c r="IA285" s="14">
        <v>273</v>
      </c>
      <c r="IB285" s="14" t="s">
        <v>580</v>
      </c>
      <c r="IC285" s="14" t="s">
        <v>510</v>
      </c>
      <c r="ID285" s="14">
        <v>13</v>
      </c>
      <c r="IE285" s="15" t="s">
        <v>588</v>
      </c>
      <c r="IF285" s="15"/>
      <c r="IG285" s="15"/>
      <c r="IH285" s="15"/>
      <c r="II285" s="15"/>
    </row>
    <row r="286" spans="1:243" s="14" customFormat="1" ht="75" customHeight="1">
      <c r="A286" s="53">
        <v>274</v>
      </c>
      <c r="B286" s="63" t="s">
        <v>581</v>
      </c>
      <c r="C286" s="55" t="s">
        <v>511</v>
      </c>
      <c r="D286" s="56">
        <v>25</v>
      </c>
      <c r="E286" s="57" t="s">
        <v>588</v>
      </c>
      <c r="F286" s="58">
        <v>151.95</v>
      </c>
      <c r="G286" s="59"/>
      <c r="H286" s="59"/>
      <c r="I286" s="60" t="s">
        <v>32</v>
      </c>
      <c r="J286" s="61">
        <f t="shared" si="16"/>
        <v>1</v>
      </c>
      <c r="K286" s="59" t="s">
        <v>33</v>
      </c>
      <c r="L286" s="59" t="s">
        <v>4</v>
      </c>
      <c r="M286" s="20"/>
      <c r="N286" s="19"/>
      <c r="O286" s="19"/>
      <c r="P286" s="21"/>
      <c r="Q286" s="19"/>
      <c r="R286" s="19"/>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2">
        <f t="shared" si="17"/>
        <v>3799</v>
      </c>
      <c r="BB286" s="23">
        <f t="shared" si="18"/>
        <v>3799</v>
      </c>
      <c r="BC286" s="24" t="str">
        <f t="shared" si="19"/>
        <v>INR  Three Thousand Seven Hundred &amp; Ninety Nine  Only</v>
      </c>
      <c r="IA286" s="14">
        <v>274</v>
      </c>
      <c r="IB286" s="35" t="s">
        <v>581</v>
      </c>
      <c r="IC286" s="14" t="s">
        <v>511</v>
      </c>
      <c r="ID286" s="14">
        <v>25</v>
      </c>
      <c r="IE286" s="15" t="s">
        <v>588</v>
      </c>
      <c r="IF286" s="15"/>
      <c r="IG286" s="15"/>
      <c r="IH286" s="15"/>
      <c r="II286" s="15"/>
    </row>
    <row r="287" spans="1:243" s="14" customFormat="1" ht="409.5">
      <c r="A287" s="53">
        <v>275</v>
      </c>
      <c r="B287" s="63" t="s">
        <v>582</v>
      </c>
      <c r="C287" s="55" t="s">
        <v>512</v>
      </c>
      <c r="D287" s="56">
        <v>1</v>
      </c>
      <c r="E287" s="57" t="s">
        <v>589</v>
      </c>
      <c r="F287" s="58">
        <v>99931.6</v>
      </c>
      <c r="G287" s="59"/>
      <c r="H287" s="59"/>
      <c r="I287" s="60" t="s">
        <v>32</v>
      </c>
      <c r="J287" s="61">
        <f t="shared" si="16"/>
        <v>1</v>
      </c>
      <c r="K287" s="59" t="s">
        <v>33</v>
      </c>
      <c r="L287" s="59" t="s">
        <v>4</v>
      </c>
      <c r="M287" s="20"/>
      <c r="N287" s="19"/>
      <c r="O287" s="19"/>
      <c r="P287" s="21"/>
      <c r="Q287" s="19"/>
      <c r="R287" s="19"/>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2">
        <f t="shared" si="17"/>
        <v>99932</v>
      </c>
      <c r="BB287" s="23">
        <f t="shared" si="18"/>
        <v>99932</v>
      </c>
      <c r="BC287" s="24" t="str">
        <f t="shared" si="19"/>
        <v>INR  Ninety Nine Thousand Nine Hundred &amp; Thirty Two  Only</v>
      </c>
      <c r="IA287" s="14">
        <v>275</v>
      </c>
      <c r="IB287" s="35" t="s">
        <v>582</v>
      </c>
      <c r="IC287" s="14" t="s">
        <v>512</v>
      </c>
      <c r="ID287" s="14">
        <v>1</v>
      </c>
      <c r="IE287" s="15" t="s">
        <v>589</v>
      </c>
      <c r="IF287" s="15"/>
      <c r="IG287" s="15"/>
      <c r="IH287" s="15"/>
      <c r="II287" s="15"/>
    </row>
    <row r="288" spans="1:243" s="14" customFormat="1" ht="409.5">
      <c r="A288" s="53">
        <v>276</v>
      </c>
      <c r="B288" s="63" t="s">
        <v>583</v>
      </c>
      <c r="C288" s="55" t="s">
        <v>513</v>
      </c>
      <c r="D288" s="56">
        <v>3</v>
      </c>
      <c r="E288" s="57" t="s">
        <v>590</v>
      </c>
      <c r="F288" s="58">
        <v>133550.19</v>
      </c>
      <c r="G288" s="59"/>
      <c r="H288" s="59"/>
      <c r="I288" s="60" t="s">
        <v>32</v>
      </c>
      <c r="J288" s="61">
        <f t="shared" si="16"/>
        <v>1</v>
      </c>
      <c r="K288" s="59" t="s">
        <v>33</v>
      </c>
      <c r="L288" s="59" t="s">
        <v>4</v>
      </c>
      <c r="M288" s="20"/>
      <c r="N288" s="19"/>
      <c r="O288" s="19"/>
      <c r="P288" s="21"/>
      <c r="Q288" s="19"/>
      <c r="R288" s="19"/>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2">
        <f t="shared" si="17"/>
        <v>400651</v>
      </c>
      <c r="BB288" s="23">
        <f t="shared" si="18"/>
        <v>400651</v>
      </c>
      <c r="BC288" s="24" t="str">
        <f t="shared" si="19"/>
        <v>INR  Four Lakh Six Hundred &amp; Fifty One  Only</v>
      </c>
      <c r="IA288" s="14">
        <v>276</v>
      </c>
      <c r="IB288" s="35" t="s">
        <v>583</v>
      </c>
      <c r="IC288" s="14" t="s">
        <v>513</v>
      </c>
      <c r="ID288" s="14">
        <v>3</v>
      </c>
      <c r="IE288" s="15" t="s">
        <v>590</v>
      </c>
      <c r="IF288" s="15"/>
      <c r="IG288" s="15"/>
      <c r="IH288" s="15"/>
      <c r="II288" s="15"/>
    </row>
    <row r="289" spans="1:243" s="14" customFormat="1" ht="75">
      <c r="A289" s="53">
        <v>277</v>
      </c>
      <c r="B289" s="54" t="s">
        <v>584</v>
      </c>
      <c r="C289" s="55" t="s">
        <v>514</v>
      </c>
      <c r="D289" s="56">
        <v>138</v>
      </c>
      <c r="E289" s="57" t="s">
        <v>306</v>
      </c>
      <c r="F289" s="58">
        <v>325.21</v>
      </c>
      <c r="G289" s="59"/>
      <c r="H289" s="59"/>
      <c r="I289" s="60" t="s">
        <v>32</v>
      </c>
      <c r="J289" s="61">
        <f t="shared" si="16"/>
        <v>1</v>
      </c>
      <c r="K289" s="59" t="s">
        <v>33</v>
      </c>
      <c r="L289" s="59" t="s">
        <v>4</v>
      </c>
      <c r="M289" s="20"/>
      <c r="N289" s="19"/>
      <c r="O289" s="19"/>
      <c r="P289" s="21"/>
      <c r="Q289" s="19"/>
      <c r="R289" s="19"/>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2">
        <f t="shared" si="17"/>
        <v>44879</v>
      </c>
      <c r="BB289" s="23">
        <f t="shared" si="18"/>
        <v>44879</v>
      </c>
      <c r="BC289" s="24" t="str">
        <f t="shared" si="19"/>
        <v>INR  Forty Four Thousand Eight Hundred &amp; Seventy Nine  Only</v>
      </c>
      <c r="IA289" s="14">
        <v>277</v>
      </c>
      <c r="IB289" s="14" t="s">
        <v>584</v>
      </c>
      <c r="IC289" s="14" t="s">
        <v>514</v>
      </c>
      <c r="ID289" s="14">
        <v>138</v>
      </c>
      <c r="IE289" s="15" t="s">
        <v>306</v>
      </c>
      <c r="IF289" s="15"/>
      <c r="IG289" s="15"/>
      <c r="IH289" s="15"/>
      <c r="II289" s="15"/>
    </row>
    <row r="290" spans="1:243" s="14" customFormat="1" ht="54" customHeight="1">
      <c r="A290" s="53">
        <v>278</v>
      </c>
      <c r="B290" s="54" t="s">
        <v>585</v>
      </c>
      <c r="C290" s="55" t="s">
        <v>515</v>
      </c>
      <c r="D290" s="56">
        <v>12</v>
      </c>
      <c r="E290" s="57" t="s">
        <v>306</v>
      </c>
      <c r="F290" s="58">
        <v>305</v>
      </c>
      <c r="G290" s="59"/>
      <c r="H290" s="59"/>
      <c r="I290" s="60" t="s">
        <v>32</v>
      </c>
      <c r="J290" s="61">
        <f t="shared" si="16"/>
        <v>1</v>
      </c>
      <c r="K290" s="59" t="s">
        <v>33</v>
      </c>
      <c r="L290" s="59" t="s">
        <v>4</v>
      </c>
      <c r="M290" s="20"/>
      <c r="N290" s="19"/>
      <c r="O290" s="19"/>
      <c r="P290" s="21"/>
      <c r="Q290" s="19"/>
      <c r="R290" s="19"/>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2">
        <f t="shared" si="17"/>
        <v>3660</v>
      </c>
      <c r="BB290" s="23">
        <f t="shared" si="18"/>
        <v>3660</v>
      </c>
      <c r="BC290" s="24" t="str">
        <f t="shared" si="19"/>
        <v>INR  Three Thousand Six Hundred &amp; Sixty  Only</v>
      </c>
      <c r="IA290" s="14">
        <v>278</v>
      </c>
      <c r="IB290" s="35" t="s">
        <v>585</v>
      </c>
      <c r="IC290" s="14" t="s">
        <v>515</v>
      </c>
      <c r="ID290" s="14">
        <v>12</v>
      </c>
      <c r="IE290" s="15" t="s">
        <v>306</v>
      </c>
      <c r="IF290" s="15"/>
      <c r="IG290" s="15"/>
      <c r="IH290" s="15"/>
      <c r="II290" s="15"/>
    </row>
    <row r="291" spans="1:243" s="14" customFormat="1" ht="54" customHeight="1">
      <c r="A291" s="53">
        <v>279</v>
      </c>
      <c r="B291" s="54" t="s">
        <v>586</v>
      </c>
      <c r="C291" s="55" t="s">
        <v>516</v>
      </c>
      <c r="D291" s="56">
        <v>1</v>
      </c>
      <c r="E291" s="57" t="s">
        <v>306</v>
      </c>
      <c r="F291" s="58">
        <v>2495.22</v>
      </c>
      <c r="G291" s="59"/>
      <c r="H291" s="59"/>
      <c r="I291" s="60" t="s">
        <v>32</v>
      </c>
      <c r="J291" s="61">
        <f aca="true" t="shared" si="20" ref="J291:J354">IF(I291="Less(-)",-1,1)</f>
        <v>1</v>
      </c>
      <c r="K291" s="59" t="s">
        <v>33</v>
      </c>
      <c r="L291" s="59" t="s">
        <v>4</v>
      </c>
      <c r="M291" s="20"/>
      <c r="N291" s="19"/>
      <c r="O291" s="19"/>
      <c r="P291" s="21"/>
      <c r="Q291" s="19"/>
      <c r="R291" s="19"/>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2">
        <f aca="true" t="shared" si="21" ref="BA291:BA354">ROUND(total_amount_ba($B$2,$D$2,D291,F291,J291,K291,M291),0)</f>
        <v>2495</v>
      </c>
      <c r="BB291" s="23">
        <f aca="true" t="shared" si="22" ref="BB291:BB354">BA291+SUM(N291:AZ291)</f>
        <v>2495</v>
      </c>
      <c r="BC291" s="24" t="str">
        <f aca="true" t="shared" si="23" ref="BC291:BC354">SpellNumber(L291,BB291)</f>
        <v>INR  Two Thousand Four Hundred &amp; Ninety Five  Only</v>
      </c>
      <c r="IA291" s="14">
        <v>279</v>
      </c>
      <c r="IB291" s="35" t="s">
        <v>586</v>
      </c>
      <c r="IC291" s="14" t="s">
        <v>516</v>
      </c>
      <c r="ID291" s="14">
        <v>1</v>
      </c>
      <c r="IE291" s="15" t="s">
        <v>306</v>
      </c>
      <c r="IF291" s="15"/>
      <c r="IG291" s="15"/>
      <c r="IH291" s="15"/>
      <c r="II291" s="15"/>
    </row>
    <row r="292" spans="1:243" s="14" customFormat="1" ht="54" customHeight="1">
      <c r="A292" s="53">
        <v>280</v>
      </c>
      <c r="B292" s="64" t="s">
        <v>592</v>
      </c>
      <c r="C292" s="55" t="s">
        <v>666</v>
      </c>
      <c r="D292" s="80"/>
      <c r="E292" s="81"/>
      <c r="F292" s="81"/>
      <c r="G292" s="81"/>
      <c r="H292" s="81"/>
      <c r="I292" s="81"/>
      <c r="J292" s="81"/>
      <c r="K292" s="81"/>
      <c r="L292" s="81"/>
      <c r="M292" s="81"/>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c r="AY292" s="82"/>
      <c r="AZ292" s="82"/>
      <c r="BA292" s="82"/>
      <c r="BB292" s="82"/>
      <c r="BC292" s="83"/>
      <c r="IA292" s="14">
        <v>280</v>
      </c>
      <c r="IB292" s="35" t="s">
        <v>592</v>
      </c>
      <c r="IC292" s="14" t="s">
        <v>666</v>
      </c>
      <c r="IE292" s="15"/>
      <c r="IF292" s="15"/>
      <c r="IG292" s="15"/>
      <c r="IH292" s="15"/>
      <c r="II292" s="15"/>
    </row>
    <row r="293" spans="1:243" s="14" customFormat="1" ht="54" customHeight="1">
      <c r="A293" s="53">
        <v>281</v>
      </c>
      <c r="B293" s="65" t="s">
        <v>593</v>
      </c>
      <c r="C293" s="55" t="s">
        <v>667</v>
      </c>
      <c r="D293" s="56">
        <v>20</v>
      </c>
      <c r="E293" s="56" t="s">
        <v>660</v>
      </c>
      <c r="F293" s="56">
        <v>558.52</v>
      </c>
      <c r="G293" s="59"/>
      <c r="H293" s="59"/>
      <c r="I293" s="60" t="s">
        <v>32</v>
      </c>
      <c r="J293" s="61">
        <f t="shared" si="20"/>
        <v>1</v>
      </c>
      <c r="K293" s="59" t="s">
        <v>33</v>
      </c>
      <c r="L293" s="59" t="s">
        <v>4</v>
      </c>
      <c r="M293" s="20"/>
      <c r="N293" s="19"/>
      <c r="O293" s="19"/>
      <c r="P293" s="21"/>
      <c r="Q293" s="19"/>
      <c r="R293" s="19"/>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2">
        <f t="shared" si="21"/>
        <v>11170</v>
      </c>
      <c r="BB293" s="23">
        <f t="shared" si="22"/>
        <v>11170</v>
      </c>
      <c r="BC293" s="24" t="str">
        <f t="shared" si="23"/>
        <v>INR  Eleven Thousand One Hundred &amp; Seventy  Only</v>
      </c>
      <c r="IA293" s="14">
        <v>281</v>
      </c>
      <c r="IB293" s="35" t="s">
        <v>593</v>
      </c>
      <c r="IC293" s="14" t="s">
        <v>667</v>
      </c>
      <c r="ID293" s="14">
        <v>20</v>
      </c>
      <c r="IE293" s="15" t="s">
        <v>660</v>
      </c>
      <c r="IF293" s="15"/>
      <c r="IG293" s="15"/>
      <c r="IH293" s="15"/>
      <c r="II293" s="15"/>
    </row>
    <row r="294" spans="1:243" s="14" customFormat="1" ht="54" customHeight="1">
      <c r="A294" s="53">
        <v>282</v>
      </c>
      <c r="B294" s="64" t="s">
        <v>594</v>
      </c>
      <c r="C294" s="55" t="s">
        <v>668</v>
      </c>
      <c r="D294" s="80"/>
      <c r="E294" s="81"/>
      <c r="F294" s="81"/>
      <c r="G294" s="81"/>
      <c r="H294" s="81"/>
      <c r="I294" s="81"/>
      <c r="J294" s="81"/>
      <c r="K294" s="81"/>
      <c r="L294" s="81"/>
      <c r="M294" s="81"/>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c r="AY294" s="82"/>
      <c r="AZ294" s="82"/>
      <c r="BA294" s="82"/>
      <c r="BB294" s="82"/>
      <c r="BC294" s="83"/>
      <c r="IA294" s="14">
        <v>282</v>
      </c>
      <c r="IB294" s="35" t="s">
        <v>594</v>
      </c>
      <c r="IC294" s="14" t="s">
        <v>668</v>
      </c>
      <c r="IE294" s="15"/>
      <c r="IF294" s="15"/>
      <c r="IG294" s="15"/>
      <c r="IH294" s="15"/>
      <c r="II294" s="15"/>
    </row>
    <row r="295" spans="1:243" s="14" customFormat="1" ht="54" customHeight="1">
      <c r="A295" s="53">
        <v>283</v>
      </c>
      <c r="B295" s="64" t="s">
        <v>595</v>
      </c>
      <c r="C295" s="55" t="s">
        <v>669</v>
      </c>
      <c r="D295" s="56">
        <v>80</v>
      </c>
      <c r="E295" s="56" t="s">
        <v>661</v>
      </c>
      <c r="F295" s="56">
        <v>39.46</v>
      </c>
      <c r="G295" s="59"/>
      <c r="H295" s="59"/>
      <c r="I295" s="60" t="s">
        <v>32</v>
      </c>
      <c r="J295" s="61">
        <f t="shared" si="20"/>
        <v>1</v>
      </c>
      <c r="K295" s="59" t="s">
        <v>33</v>
      </c>
      <c r="L295" s="59" t="s">
        <v>4</v>
      </c>
      <c r="M295" s="20"/>
      <c r="N295" s="19"/>
      <c r="O295" s="19"/>
      <c r="P295" s="21"/>
      <c r="Q295" s="19"/>
      <c r="R295" s="19"/>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2">
        <f t="shared" si="21"/>
        <v>3157</v>
      </c>
      <c r="BB295" s="23">
        <f t="shared" si="22"/>
        <v>3157</v>
      </c>
      <c r="BC295" s="24" t="str">
        <f t="shared" si="23"/>
        <v>INR  Three Thousand One Hundred &amp; Fifty Seven  Only</v>
      </c>
      <c r="IA295" s="14">
        <v>283</v>
      </c>
      <c r="IB295" s="35" t="s">
        <v>595</v>
      </c>
      <c r="IC295" s="14" t="s">
        <v>669</v>
      </c>
      <c r="ID295" s="14">
        <v>80</v>
      </c>
      <c r="IE295" s="15" t="s">
        <v>661</v>
      </c>
      <c r="IF295" s="15"/>
      <c r="IG295" s="15"/>
      <c r="IH295" s="15"/>
      <c r="II295" s="15"/>
    </row>
    <row r="296" spans="1:243" s="14" customFormat="1" ht="54" customHeight="1">
      <c r="A296" s="53">
        <v>284</v>
      </c>
      <c r="B296" s="64" t="s">
        <v>596</v>
      </c>
      <c r="C296" s="55" t="s">
        <v>670</v>
      </c>
      <c r="D296" s="56">
        <v>140</v>
      </c>
      <c r="E296" s="56" t="s">
        <v>661</v>
      </c>
      <c r="F296" s="56">
        <v>83.3</v>
      </c>
      <c r="G296" s="59"/>
      <c r="H296" s="59"/>
      <c r="I296" s="60" t="s">
        <v>32</v>
      </c>
      <c r="J296" s="61">
        <f t="shared" si="20"/>
        <v>1</v>
      </c>
      <c r="K296" s="59" t="s">
        <v>33</v>
      </c>
      <c r="L296" s="59" t="s">
        <v>4</v>
      </c>
      <c r="M296" s="20"/>
      <c r="N296" s="19"/>
      <c r="O296" s="19"/>
      <c r="P296" s="21"/>
      <c r="Q296" s="19"/>
      <c r="R296" s="19"/>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2">
        <f t="shared" si="21"/>
        <v>11662</v>
      </c>
      <c r="BB296" s="23">
        <f t="shared" si="22"/>
        <v>11662</v>
      </c>
      <c r="BC296" s="24" t="str">
        <f t="shared" si="23"/>
        <v>INR  Eleven Thousand Six Hundred &amp; Sixty Two  Only</v>
      </c>
      <c r="IA296" s="14">
        <v>284</v>
      </c>
      <c r="IB296" s="35" t="s">
        <v>596</v>
      </c>
      <c r="IC296" s="14" t="s">
        <v>670</v>
      </c>
      <c r="ID296" s="14">
        <v>140</v>
      </c>
      <c r="IE296" s="15" t="s">
        <v>661</v>
      </c>
      <c r="IF296" s="15"/>
      <c r="IG296" s="15"/>
      <c r="IH296" s="15"/>
      <c r="II296" s="15"/>
    </row>
    <row r="297" spans="1:243" s="14" customFormat="1" ht="54" customHeight="1">
      <c r="A297" s="53">
        <v>285</v>
      </c>
      <c r="B297" s="64" t="s">
        <v>597</v>
      </c>
      <c r="C297" s="55" t="s">
        <v>671</v>
      </c>
      <c r="D297" s="56">
        <v>95</v>
      </c>
      <c r="E297" s="56" t="s">
        <v>661</v>
      </c>
      <c r="F297" s="56">
        <v>180.62</v>
      </c>
      <c r="G297" s="59"/>
      <c r="H297" s="59"/>
      <c r="I297" s="60" t="s">
        <v>32</v>
      </c>
      <c r="J297" s="61">
        <f t="shared" si="20"/>
        <v>1</v>
      </c>
      <c r="K297" s="59" t="s">
        <v>33</v>
      </c>
      <c r="L297" s="59" t="s">
        <v>4</v>
      </c>
      <c r="M297" s="20"/>
      <c r="N297" s="19"/>
      <c r="O297" s="19"/>
      <c r="P297" s="21"/>
      <c r="Q297" s="19"/>
      <c r="R297" s="19"/>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2">
        <f t="shared" si="21"/>
        <v>17159</v>
      </c>
      <c r="BB297" s="23">
        <f t="shared" si="22"/>
        <v>17159</v>
      </c>
      <c r="BC297" s="24" t="str">
        <f t="shared" si="23"/>
        <v>INR  Seventeen Thousand One Hundred &amp; Fifty Nine  Only</v>
      </c>
      <c r="IA297" s="14">
        <v>285</v>
      </c>
      <c r="IB297" s="35" t="s">
        <v>597</v>
      </c>
      <c r="IC297" s="14" t="s">
        <v>671</v>
      </c>
      <c r="ID297" s="14">
        <v>95</v>
      </c>
      <c r="IE297" s="15" t="s">
        <v>661</v>
      </c>
      <c r="IF297" s="15"/>
      <c r="IG297" s="15"/>
      <c r="IH297" s="15"/>
      <c r="II297" s="15"/>
    </row>
    <row r="298" spans="1:243" s="14" customFormat="1" ht="54" customHeight="1">
      <c r="A298" s="53">
        <v>286</v>
      </c>
      <c r="B298" s="65" t="s">
        <v>598</v>
      </c>
      <c r="C298" s="55" t="s">
        <v>672</v>
      </c>
      <c r="D298" s="66">
        <v>60</v>
      </c>
      <c r="E298" s="66" t="s">
        <v>661</v>
      </c>
      <c r="F298" s="56">
        <v>33.32</v>
      </c>
      <c r="G298" s="59"/>
      <c r="H298" s="59"/>
      <c r="I298" s="60" t="s">
        <v>32</v>
      </c>
      <c r="J298" s="61">
        <f t="shared" si="20"/>
        <v>1</v>
      </c>
      <c r="K298" s="59" t="s">
        <v>33</v>
      </c>
      <c r="L298" s="59" t="s">
        <v>4</v>
      </c>
      <c r="M298" s="20"/>
      <c r="N298" s="19"/>
      <c r="O298" s="19"/>
      <c r="P298" s="21"/>
      <c r="Q298" s="19"/>
      <c r="R298" s="19"/>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2">
        <f t="shared" si="21"/>
        <v>1999</v>
      </c>
      <c r="BB298" s="23">
        <f t="shared" si="22"/>
        <v>1999</v>
      </c>
      <c r="BC298" s="24" t="str">
        <f t="shared" si="23"/>
        <v>INR  One Thousand Nine Hundred &amp; Ninety Nine  Only</v>
      </c>
      <c r="IA298" s="14">
        <v>286</v>
      </c>
      <c r="IB298" s="35" t="s">
        <v>598</v>
      </c>
      <c r="IC298" s="14" t="s">
        <v>672</v>
      </c>
      <c r="ID298" s="14">
        <v>60</v>
      </c>
      <c r="IE298" s="15" t="s">
        <v>661</v>
      </c>
      <c r="IF298" s="15"/>
      <c r="IG298" s="15"/>
      <c r="IH298" s="15"/>
      <c r="II298" s="15"/>
    </row>
    <row r="299" spans="1:243" s="14" customFormat="1" ht="54" customHeight="1">
      <c r="A299" s="53">
        <v>287</v>
      </c>
      <c r="B299" s="65" t="s">
        <v>599</v>
      </c>
      <c r="C299" s="55" t="s">
        <v>673</v>
      </c>
      <c r="D299" s="80"/>
      <c r="E299" s="81"/>
      <c r="F299" s="81"/>
      <c r="G299" s="81"/>
      <c r="H299" s="81"/>
      <c r="I299" s="81"/>
      <c r="J299" s="81"/>
      <c r="K299" s="81"/>
      <c r="L299" s="81"/>
      <c r="M299" s="81"/>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2"/>
      <c r="AU299" s="82"/>
      <c r="AV299" s="82"/>
      <c r="AW299" s="82"/>
      <c r="AX299" s="82"/>
      <c r="AY299" s="82"/>
      <c r="AZ299" s="82"/>
      <c r="BA299" s="82"/>
      <c r="BB299" s="82"/>
      <c r="BC299" s="83"/>
      <c r="IA299" s="14">
        <v>287</v>
      </c>
      <c r="IB299" s="35" t="s">
        <v>599</v>
      </c>
      <c r="IC299" s="14" t="s">
        <v>673</v>
      </c>
      <c r="IE299" s="15"/>
      <c r="IF299" s="15"/>
      <c r="IG299" s="15"/>
      <c r="IH299" s="15"/>
      <c r="II299" s="15"/>
    </row>
    <row r="300" spans="1:243" s="14" customFormat="1" ht="54" customHeight="1">
      <c r="A300" s="53">
        <v>288</v>
      </c>
      <c r="B300" s="65" t="s">
        <v>600</v>
      </c>
      <c r="C300" s="55" t="s">
        <v>674</v>
      </c>
      <c r="D300" s="67">
        <v>15</v>
      </c>
      <c r="E300" s="67" t="s">
        <v>662</v>
      </c>
      <c r="F300" s="56">
        <v>112.23</v>
      </c>
      <c r="G300" s="59"/>
      <c r="H300" s="59"/>
      <c r="I300" s="60" t="s">
        <v>32</v>
      </c>
      <c r="J300" s="61">
        <f t="shared" si="20"/>
        <v>1</v>
      </c>
      <c r="K300" s="59" t="s">
        <v>33</v>
      </c>
      <c r="L300" s="59" t="s">
        <v>4</v>
      </c>
      <c r="M300" s="20"/>
      <c r="N300" s="19"/>
      <c r="O300" s="19"/>
      <c r="P300" s="21"/>
      <c r="Q300" s="19"/>
      <c r="R300" s="19"/>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2">
        <f t="shared" si="21"/>
        <v>1683</v>
      </c>
      <c r="BB300" s="23">
        <f t="shared" si="22"/>
        <v>1683</v>
      </c>
      <c r="BC300" s="24" t="str">
        <f t="shared" si="23"/>
        <v>INR  One Thousand Six Hundred &amp; Eighty Three  Only</v>
      </c>
      <c r="IA300" s="14">
        <v>288</v>
      </c>
      <c r="IB300" s="35" t="s">
        <v>600</v>
      </c>
      <c r="IC300" s="14" t="s">
        <v>674</v>
      </c>
      <c r="ID300" s="14">
        <v>15</v>
      </c>
      <c r="IE300" s="15" t="s">
        <v>662</v>
      </c>
      <c r="IF300" s="15"/>
      <c r="IG300" s="15"/>
      <c r="IH300" s="15"/>
      <c r="II300" s="15"/>
    </row>
    <row r="301" spans="1:243" s="14" customFormat="1" ht="54" customHeight="1">
      <c r="A301" s="53">
        <v>289</v>
      </c>
      <c r="B301" s="68" t="s">
        <v>601</v>
      </c>
      <c r="C301" s="55" t="s">
        <v>675</v>
      </c>
      <c r="D301" s="80"/>
      <c r="E301" s="81"/>
      <c r="F301" s="81"/>
      <c r="G301" s="81"/>
      <c r="H301" s="81"/>
      <c r="I301" s="81"/>
      <c r="J301" s="81"/>
      <c r="K301" s="81"/>
      <c r="L301" s="81"/>
      <c r="M301" s="81"/>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c r="AY301" s="82"/>
      <c r="AZ301" s="82"/>
      <c r="BA301" s="82"/>
      <c r="BB301" s="82"/>
      <c r="BC301" s="83"/>
      <c r="IA301" s="14">
        <v>289</v>
      </c>
      <c r="IB301" s="35" t="s">
        <v>601</v>
      </c>
      <c r="IC301" s="14" t="s">
        <v>675</v>
      </c>
      <c r="IE301" s="15"/>
      <c r="IF301" s="15"/>
      <c r="IG301" s="15"/>
      <c r="IH301" s="15"/>
      <c r="II301" s="15"/>
    </row>
    <row r="302" spans="1:243" s="14" customFormat="1" ht="54" customHeight="1">
      <c r="A302" s="53">
        <v>290</v>
      </c>
      <c r="B302" s="68" t="s">
        <v>602</v>
      </c>
      <c r="C302" s="55" t="s">
        <v>676</v>
      </c>
      <c r="D302" s="56">
        <v>112</v>
      </c>
      <c r="E302" s="66" t="s">
        <v>663</v>
      </c>
      <c r="F302" s="56">
        <v>90.31</v>
      </c>
      <c r="G302" s="59"/>
      <c r="H302" s="59"/>
      <c r="I302" s="60" t="s">
        <v>32</v>
      </c>
      <c r="J302" s="61">
        <f t="shared" si="20"/>
        <v>1</v>
      </c>
      <c r="K302" s="59" t="s">
        <v>33</v>
      </c>
      <c r="L302" s="59" t="s">
        <v>4</v>
      </c>
      <c r="M302" s="20"/>
      <c r="N302" s="19"/>
      <c r="O302" s="19"/>
      <c r="P302" s="21"/>
      <c r="Q302" s="19"/>
      <c r="R302" s="19"/>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2">
        <f t="shared" si="21"/>
        <v>10115</v>
      </c>
      <c r="BB302" s="23">
        <f t="shared" si="22"/>
        <v>10115</v>
      </c>
      <c r="BC302" s="24" t="str">
        <f t="shared" si="23"/>
        <v>INR  Ten Thousand One Hundred &amp; Fifteen  Only</v>
      </c>
      <c r="IA302" s="14">
        <v>290</v>
      </c>
      <c r="IB302" s="35" t="s">
        <v>602</v>
      </c>
      <c r="IC302" s="14" t="s">
        <v>676</v>
      </c>
      <c r="ID302" s="14">
        <v>112</v>
      </c>
      <c r="IE302" s="15" t="s">
        <v>663</v>
      </c>
      <c r="IF302" s="15"/>
      <c r="IG302" s="15"/>
      <c r="IH302" s="15"/>
      <c r="II302" s="15"/>
    </row>
    <row r="303" spans="1:243" s="14" customFormat="1" ht="54" customHeight="1">
      <c r="A303" s="53">
        <v>291</v>
      </c>
      <c r="B303" s="68" t="s">
        <v>603</v>
      </c>
      <c r="C303" s="55" t="s">
        <v>677</v>
      </c>
      <c r="D303" s="56">
        <v>8</v>
      </c>
      <c r="E303" s="66" t="s">
        <v>663</v>
      </c>
      <c r="F303" s="56">
        <v>129.77</v>
      </c>
      <c r="G303" s="59"/>
      <c r="H303" s="59"/>
      <c r="I303" s="60" t="s">
        <v>32</v>
      </c>
      <c r="J303" s="61">
        <f t="shared" si="20"/>
        <v>1</v>
      </c>
      <c r="K303" s="59" t="s">
        <v>33</v>
      </c>
      <c r="L303" s="59" t="s">
        <v>4</v>
      </c>
      <c r="M303" s="20"/>
      <c r="N303" s="19"/>
      <c r="O303" s="19"/>
      <c r="P303" s="21"/>
      <c r="Q303" s="19"/>
      <c r="R303" s="19"/>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2">
        <f t="shared" si="21"/>
        <v>1038</v>
      </c>
      <c r="BB303" s="23">
        <f t="shared" si="22"/>
        <v>1038</v>
      </c>
      <c r="BC303" s="24" t="str">
        <f t="shared" si="23"/>
        <v>INR  One Thousand  &amp;Thirty Eight  Only</v>
      </c>
      <c r="IA303" s="14">
        <v>291</v>
      </c>
      <c r="IB303" s="35" t="s">
        <v>603</v>
      </c>
      <c r="IC303" s="14" t="s">
        <v>677</v>
      </c>
      <c r="ID303" s="14">
        <v>8</v>
      </c>
      <c r="IE303" s="15" t="s">
        <v>663</v>
      </c>
      <c r="IF303" s="15"/>
      <c r="IG303" s="15"/>
      <c r="IH303" s="15"/>
      <c r="II303" s="15"/>
    </row>
    <row r="304" spans="1:243" s="14" customFormat="1" ht="54" customHeight="1">
      <c r="A304" s="53">
        <v>292</v>
      </c>
      <c r="B304" s="68" t="s">
        <v>604</v>
      </c>
      <c r="C304" s="55" t="s">
        <v>678</v>
      </c>
      <c r="D304" s="56">
        <v>21</v>
      </c>
      <c r="E304" s="66" t="s">
        <v>663</v>
      </c>
      <c r="F304" s="56">
        <v>136.78</v>
      </c>
      <c r="G304" s="59"/>
      <c r="H304" s="59"/>
      <c r="I304" s="60" t="s">
        <v>32</v>
      </c>
      <c r="J304" s="61">
        <f t="shared" si="20"/>
        <v>1</v>
      </c>
      <c r="K304" s="59" t="s">
        <v>33</v>
      </c>
      <c r="L304" s="59" t="s">
        <v>4</v>
      </c>
      <c r="M304" s="20"/>
      <c r="N304" s="19"/>
      <c r="O304" s="19"/>
      <c r="P304" s="21"/>
      <c r="Q304" s="19"/>
      <c r="R304" s="19"/>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2">
        <f t="shared" si="21"/>
        <v>2872</v>
      </c>
      <c r="BB304" s="23">
        <f t="shared" si="22"/>
        <v>2872</v>
      </c>
      <c r="BC304" s="24" t="str">
        <f t="shared" si="23"/>
        <v>INR  Two Thousand Eight Hundred &amp; Seventy Two  Only</v>
      </c>
      <c r="IA304" s="14">
        <v>292</v>
      </c>
      <c r="IB304" s="35" t="s">
        <v>604</v>
      </c>
      <c r="IC304" s="14" t="s">
        <v>678</v>
      </c>
      <c r="ID304" s="14">
        <v>21</v>
      </c>
      <c r="IE304" s="15" t="s">
        <v>663</v>
      </c>
      <c r="IF304" s="15"/>
      <c r="IG304" s="15"/>
      <c r="IH304" s="15"/>
      <c r="II304" s="15"/>
    </row>
    <row r="305" spans="1:243" s="14" customFormat="1" ht="54" customHeight="1">
      <c r="A305" s="53">
        <v>293</v>
      </c>
      <c r="B305" s="68" t="s">
        <v>605</v>
      </c>
      <c r="C305" s="55" t="s">
        <v>679</v>
      </c>
      <c r="D305" s="56">
        <v>48</v>
      </c>
      <c r="E305" s="66" t="s">
        <v>663</v>
      </c>
      <c r="F305" s="56">
        <v>106.97</v>
      </c>
      <c r="G305" s="59"/>
      <c r="H305" s="59"/>
      <c r="I305" s="60" t="s">
        <v>32</v>
      </c>
      <c r="J305" s="61">
        <f t="shared" si="20"/>
        <v>1</v>
      </c>
      <c r="K305" s="59" t="s">
        <v>33</v>
      </c>
      <c r="L305" s="59" t="s">
        <v>4</v>
      </c>
      <c r="M305" s="20"/>
      <c r="N305" s="19"/>
      <c r="O305" s="19"/>
      <c r="P305" s="21"/>
      <c r="Q305" s="19"/>
      <c r="R305" s="19"/>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2">
        <f t="shared" si="21"/>
        <v>5135</v>
      </c>
      <c r="BB305" s="23">
        <f t="shared" si="22"/>
        <v>5135</v>
      </c>
      <c r="BC305" s="24" t="str">
        <f t="shared" si="23"/>
        <v>INR  Five Thousand One Hundred &amp; Thirty Five  Only</v>
      </c>
      <c r="IA305" s="14">
        <v>293</v>
      </c>
      <c r="IB305" s="35" t="s">
        <v>605</v>
      </c>
      <c r="IC305" s="14" t="s">
        <v>679</v>
      </c>
      <c r="ID305" s="14">
        <v>48</v>
      </c>
      <c r="IE305" s="15" t="s">
        <v>663</v>
      </c>
      <c r="IF305" s="15"/>
      <c r="IG305" s="15"/>
      <c r="IH305" s="15"/>
      <c r="II305" s="15"/>
    </row>
    <row r="306" spans="1:243" s="14" customFormat="1" ht="54" customHeight="1">
      <c r="A306" s="53">
        <v>294</v>
      </c>
      <c r="B306" s="68" t="s">
        <v>606</v>
      </c>
      <c r="C306" s="55" t="s">
        <v>680</v>
      </c>
      <c r="D306" s="56">
        <v>21</v>
      </c>
      <c r="E306" s="66" t="s">
        <v>663</v>
      </c>
      <c r="F306" s="56">
        <v>172.73</v>
      </c>
      <c r="G306" s="59"/>
      <c r="H306" s="59"/>
      <c r="I306" s="60" t="s">
        <v>32</v>
      </c>
      <c r="J306" s="61">
        <f t="shared" si="20"/>
        <v>1</v>
      </c>
      <c r="K306" s="59" t="s">
        <v>33</v>
      </c>
      <c r="L306" s="59" t="s">
        <v>4</v>
      </c>
      <c r="M306" s="20"/>
      <c r="N306" s="19"/>
      <c r="O306" s="19"/>
      <c r="P306" s="21"/>
      <c r="Q306" s="19"/>
      <c r="R306" s="19"/>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2">
        <f t="shared" si="21"/>
        <v>3627</v>
      </c>
      <c r="BB306" s="23">
        <f t="shared" si="22"/>
        <v>3627</v>
      </c>
      <c r="BC306" s="24" t="str">
        <f t="shared" si="23"/>
        <v>INR  Three Thousand Six Hundred &amp; Twenty Seven  Only</v>
      </c>
      <c r="IA306" s="14">
        <v>294</v>
      </c>
      <c r="IB306" s="35" t="s">
        <v>606</v>
      </c>
      <c r="IC306" s="14" t="s">
        <v>680</v>
      </c>
      <c r="ID306" s="14">
        <v>21</v>
      </c>
      <c r="IE306" s="15" t="s">
        <v>663</v>
      </c>
      <c r="IF306" s="15"/>
      <c r="IG306" s="15"/>
      <c r="IH306" s="15"/>
      <c r="II306" s="15"/>
    </row>
    <row r="307" spans="1:243" s="14" customFormat="1" ht="54" customHeight="1">
      <c r="A307" s="53">
        <v>295</v>
      </c>
      <c r="B307" s="68" t="s">
        <v>607</v>
      </c>
      <c r="C307" s="55" t="s">
        <v>681</v>
      </c>
      <c r="D307" s="56">
        <v>4</v>
      </c>
      <c r="E307" s="66" t="s">
        <v>663</v>
      </c>
      <c r="F307" s="56">
        <v>129.77</v>
      </c>
      <c r="G307" s="59"/>
      <c r="H307" s="59"/>
      <c r="I307" s="60" t="s">
        <v>32</v>
      </c>
      <c r="J307" s="61">
        <f t="shared" si="20"/>
        <v>1</v>
      </c>
      <c r="K307" s="59" t="s">
        <v>33</v>
      </c>
      <c r="L307" s="59" t="s">
        <v>4</v>
      </c>
      <c r="M307" s="20"/>
      <c r="N307" s="19"/>
      <c r="O307" s="19"/>
      <c r="P307" s="21"/>
      <c r="Q307" s="19"/>
      <c r="R307" s="19"/>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2">
        <f t="shared" si="21"/>
        <v>519</v>
      </c>
      <c r="BB307" s="23">
        <f t="shared" si="22"/>
        <v>519</v>
      </c>
      <c r="BC307" s="24" t="str">
        <f t="shared" si="23"/>
        <v>INR  Five Hundred &amp; Nineteen  Only</v>
      </c>
      <c r="IA307" s="14">
        <v>295</v>
      </c>
      <c r="IB307" s="35" t="s">
        <v>607</v>
      </c>
      <c r="IC307" s="14" t="s">
        <v>681</v>
      </c>
      <c r="ID307" s="14">
        <v>4</v>
      </c>
      <c r="IE307" s="15" t="s">
        <v>663</v>
      </c>
      <c r="IF307" s="15"/>
      <c r="IG307" s="15"/>
      <c r="IH307" s="15"/>
      <c r="II307" s="15"/>
    </row>
    <row r="308" spans="1:243" s="14" customFormat="1" ht="54" customHeight="1">
      <c r="A308" s="53">
        <v>296</v>
      </c>
      <c r="B308" s="68" t="s">
        <v>608</v>
      </c>
      <c r="C308" s="55" t="s">
        <v>682</v>
      </c>
      <c r="D308" s="56">
        <v>2</v>
      </c>
      <c r="E308" s="66" t="s">
        <v>663</v>
      </c>
      <c r="F308" s="56">
        <v>122.75</v>
      </c>
      <c r="G308" s="59"/>
      <c r="H308" s="59"/>
      <c r="I308" s="60" t="s">
        <v>32</v>
      </c>
      <c r="J308" s="61">
        <f t="shared" si="20"/>
        <v>1</v>
      </c>
      <c r="K308" s="59" t="s">
        <v>33</v>
      </c>
      <c r="L308" s="59" t="s">
        <v>4</v>
      </c>
      <c r="M308" s="20"/>
      <c r="N308" s="19"/>
      <c r="O308" s="19"/>
      <c r="P308" s="21"/>
      <c r="Q308" s="19"/>
      <c r="R308" s="19"/>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2">
        <f t="shared" si="21"/>
        <v>246</v>
      </c>
      <c r="BB308" s="23">
        <f t="shared" si="22"/>
        <v>246</v>
      </c>
      <c r="BC308" s="24" t="str">
        <f t="shared" si="23"/>
        <v>INR  Two Hundred &amp; Forty Six  Only</v>
      </c>
      <c r="IA308" s="14">
        <v>296</v>
      </c>
      <c r="IB308" s="35" t="s">
        <v>608</v>
      </c>
      <c r="IC308" s="14" t="s">
        <v>682</v>
      </c>
      <c r="ID308" s="14">
        <v>2</v>
      </c>
      <c r="IE308" s="15" t="s">
        <v>663</v>
      </c>
      <c r="IF308" s="15"/>
      <c r="IG308" s="15"/>
      <c r="IH308" s="15"/>
      <c r="II308" s="15"/>
    </row>
    <row r="309" spans="1:243" s="14" customFormat="1" ht="54" customHeight="1">
      <c r="A309" s="53">
        <v>297</v>
      </c>
      <c r="B309" s="68" t="s">
        <v>609</v>
      </c>
      <c r="C309" s="55" t="s">
        <v>683</v>
      </c>
      <c r="D309" s="56">
        <v>12</v>
      </c>
      <c r="E309" s="66" t="s">
        <v>663</v>
      </c>
      <c r="F309" s="56">
        <v>323.54</v>
      </c>
      <c r="G309" s="59"/>
      <c r="H309" s="59"/>
      <c r="I309" s="60" t="s">
        <v>32</v>
      </c>
      <c r="J309" s="61">
        <f t="shared" si="20"/>
        <v>1</v>
      </c>
      <c r="K309" s="59" t="s">
        <v>33</v>
      </c>
      <c r="L309" s="59" t="s">
        <v>4</v>
      </c>
      <c r="M309" s="20"/>
      <c r="N309" s="19"/>
      <c r="O309" s="19"/>
      <c r="P309" s="21"/>
      <c r="Q309" s="19"/>
      <c r="R309" s="19"/>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2">
        <f t="shared" si="21"/>
        <v>3882</v>
      </c>
      <c r="BB309" s="23">
        <f t="shared" si="22"/>
        <v>3882</v>
      </c>
      <c r="BC309" s="24" t="str">
        <f t="shared" si="23"/>
        <v>INR  Three Thousand Eight Hundred &amp; Eighty Two  Only</v>
      </c>
      <c r="IA309" s="14">
        <v>297</v>
      </c>
      <c r="IB309" s="35" t="s">
        <v>609</v>
      </c>
      <c r="IC309" s="14" t="s">
        <v>683</v>
      </c>
      <c r="ID309" s="14">
        <v>12</v>
      </c>
      <c r="IE309" s="15" t="s">
        <v>663</v>
      </c>
      <c r="IF309" s="15"/>
      <c r="IG309" s="15"/>
      <c r="IH309" s="15"/>
      <c r="II309" s="15"/>
    </row>
    <row r="310" spans="1:243" s="14" customFormat="1" ht="54" customHeight="1">
      <c r="A310" s="53">
        <v>298</v>
      </c>
      <c r="B310" s="68" t="s">
        <v>610</v>
      </c>
      <c r="C310" s="55" t="s">
        <v>684</v>
      </c>
      <c r="D310" s="56">
        <v>20</v>
      </c>
      <c r="E310" s="66" t="s">
        <v>663</v>
      </c>
      <c r="F310" s="56">
        <v>35.07</v>
      </c>
      <c r="G310" s="59"/>
      <c r="H310" s="59"/>
      <c r="I310" s="60" t="s">
        <v>32</v>
      </c>
      <c r="J310" s="61">
        <f t="shared" si="20"/>
        <v>1</v>
      </c>
      <c r="K310" s="59" t="s">
        <v>33</v>
      </c>
      <c r="L310" s="59" t="s">
        <v>4</v>
      </c>
      <c r="M310" s="20"/>
      <c r="N310" s="19"/>
      <c r="O310" s="19"/>
      <c r="P310" s="21"/>
      <c r="Q310" s="19"/>
      <c r="R310" s="19"/>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2">
        <f t="shared" si="21"/>
        <v>701</v>
      </c>
      <c r="BB310" s="23">
        <f t="shared" si="22"/>
        <v>701</v>
      </c>
      <c r="BC310" s="24" t="str">
        <f t="shared" si="23"/>
        <v>INR  Seven Hundred &amp; One  Only</v>
      </c>
      <c r="IA310" s="14">
        <v>298</v>
      </c>
      <c r="IB310" s="35" t="s">
        <v>610</v>
      </c>
      <c r="IC310" s="14" t="s">
        <v>684</v>
      </c>
      <c r="ID310" s="14">
        <v>20</v>
      </c>
      <c r="IE310" s="15" t="s">
        <v>663</v>
      </c>
      <c r="IF310" s="15"/>
      <c r="IG310" s="15"/>
      <c r="IH310" s="15"/>
      <c r="II310" s="15"/>
    </row>
    <row r="311" spans="1:243" s="14" customFormat="1" ht="54" customHeight="1">
      <c r="A311" s="53">
        <v>299</v>
      </c>
      <c r="B311" s="65" t="s">
        <v>611</v>
      </c>
      <c r="C311" s="55" t="s">
        <v>685</v>
      </c>
      <c r="D311" s="80"/>
      <c r="E311" s="81"/>
      <c r="F311" s="81"/>
      <c r="G311" s="81"/>
      <c r="H311" s="81"/>
      <c r="I311" s="81"/>
      <c r="J311" s="81"/>
      <c r="K311" s="81"/>
      <c r="L311" s="81"/>
      <c r="M311" s="81"/>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c r="AY311" s="82"/>
      <c r="AZ311" s="82"/>
      <c r="BA311" s="82"/>
      <c r="BB311" s="82"/>
      <c r="BC311" s="83"/>
      <c r="IA311" s="14">
        <v>299</v>
      </c>
      <c r="IB311" s="35" t="s">
        <v>611</v>
      </c>
      <c r="IC311" s="14" t="s">
        <v>685</v>
      </c>
      <c r="IE311" s="15"/>
      <c r="IF311" s="15"/>
      <c r="IG311" s="15"/>
      <c r="IH311" s="15"/>
      <c r="II311" s="15"/>
    </row>
    <row r="312" spans="1:243" s="14" customFormat="1" ht="54" customHeight="1">
      <c r="A312" s="53">
        <v>300</v>
      </c>
      <c r="B312" s="65" t="s">
        <v>612</v>
      </c>
      <c r="C312" s="55" t="s">
        <v>686</v>
      </c>
      <c r="D312" s="66">
        <v>1</v>
      </c>
      <c r="E312" s="66" t="s">
        <v>663</v>
      </c>
      <c r="F312" s="56">
        <v>261.29</v>
      </c>
      <c r="G312" s="59"/>
      <c r="H312" s="59"/>
      <c r="I312" s="60" t="s">
        <v>32</v>
      </c>
      <c r="J312" s="61">
        <f t="shared" si="20"/>
        <v>1</v>
      </c>
      <c r="K312" s="59" t="s">
        <v>33</v>
      </c>
      <c r="L312" s="59" t="s">
        <v>4</v>
      </c>
      <c r="M312" s="20"/>
      <c r="N312" s="19"/>
      <c r="O312" s="19"/>
      <c r="P312" s="21"/>
      <c r="Q312" s="19"/>
      <c r="R312" s="19"/>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2">
        <f t="shared" si="21"/>
        <v>261</v>
      </c>
      <c r="BB312" s="23">
        <f t="shared" si="22"/>
        <v>261</v>
      </c>
      <c r="BC312" s="24" t="str">
        <f t="shared" si="23"/>
        <v>INR  Two Hundred &amp; Sixty One  Only</v>
      </c>
      <c r="IA312" s="14">
        <v>300</v>
      </c>
      <c r="IB312" s="35" t="s">
        <v>612</v>
      </c>
      <c r="IC312" s="14" t="s">
        <v>686</v>
      </c>
      <c r="ID312" s="14">
        <v>1</v>
      </c>
      <c r="IE312" s="15" t="s">
        <v>663</v>
      </c>
      <c r="IF312" s="15"/>
      <c r="IG312" s="15"/>
      <c r="IH312" s="15"/>
      <c r="II312" s="15"/>
    </row>
    <row r="313" spans="1:243" s="14" customFormat="1" ht="54" customHeight="1">
      <c r="A313" s="53">
        <v>301</v>
      </c>
      <c r="B313" s="65" t="s">
        <v>613</v>
      </c>
      <c r="C313" s="55" t="s">
        <v>687</v>
      </c>
      <c r="D313" s="66">
        <v>2</v>
      </c>
      <c r="E313" s="66" t="s">
        <v>663</v>
      </c>
      <c r="F313" s="56">
        <v>286.72</v>
      </c>
      <c r="G313" s="59"/>
      <c r="H313" s="59"/>
      <c r="I313" s="60" t="s">
        <v>32</v>
      </c>
      <c r="J313" s="61">
        <f t="shared" si="20"/>
        <v>1</v>
      </c>
      <c r="K313" s="59" t="s">
        <v>33</v>
      </c>
      <c r="L313" s="59" t="s">
        <v>4</v>
      </c>
      <c r="M313" s="20"/>
      <c r="N313" s="19"/>
      <c r="O313" s="19"/>
      <c r="P313" s="21"/>
      <c r="Q313" s="19"/>
      <c r="R313" s="19"/>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c r="AY313" s="21"/>
      <c r="AZ313" s="21"/>
      <c r="BA313" s="22">
        <f t="shared" si="21"/>
        <v>573</v>
      </c>
      <c r="BB313" s="23">
        <f t="shared" si="22"/>
        <v>573</v>
      </c>
      <c r="BC313" s="24" t="str">
        <f t="shared" si="23"/>
        <v>INR  Five Hundred &amp; Seventy Three  Only</v>
      </c>
      <c r="IA313" s="14">
        <v>301</v>
      </c>
      <c r="IB313" s="35" t="s">
        <v>613</v>
      </c>
      <c r="IC313" s="14" t="s">
        <v>687</v>
      </c>
      <c r="ID313" s="14">
        <v>2</v>
      </c>
      <c r="IE313" s="15" t="s">
        <v>663</v>
      </c>
      <c r="IF313" s="15"/>
      <c r="IG313" s="15"/>
      <c r="IH313" s="15"/>
      <c r="II313" s="15"/>
    </row>
    <row r="314" spans="1:243" s="14" customFormat="1" ht="54" customHeight="1">
      <c r="A314" s="53">
        <v>302</v>
      </c>
      <c r="B314" s="65" t="s">
        <v>614</v>
      </c>
      <c r="C314" s="55" t="s">
        <v>688</v>
      </c>
      <c r="D314" s="66">
        <v>2</v>
      </c>
      <c r="E314" s="66" t="s">
        <v>663</v>
      </c>
      <c r="F314" s="56">
        <v>300.75</v>
      </c>
      <c r="G314" s="59"/>
      <c r="H314" s="59"/>
      <c r="I314" s="60" t="s">
        <v>32</v>
      </c>
      <c r="J314" s="61">
        <f t="shared" si="20"/>
        <v>1</v>
      </c>
      <c r="K314" s="59" t="s">
        <v>33</v>
      </c>
      <c r="L314" s="59" t="s">
        <v>4</v>
      </c>
      <c r="M314" s="20"/>
      <c r="N314" s="19"/>
      <c r="O314" s="19"/>
      <c r="P314" s="21"/>
      <c r="Q314" s="19"/>
      <c r="R314" s="19"/>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2">
        <f t="shared" si="21"/>
        <v>602</v>
      </c>
      <c r="BB314" s="23">
        <f t="shared" si="22"/>
        <v>602</v>
      </c>
      <c r="BC314" s="24" t="str">
        <f t="shared" si="23"/>
        <v>INR  Six Hundred &amp; Two  Only</v>
      </c>
      <c r="IA314" s="14">
        <v>302</v>
      </c>
      <c r="IB314" s="35" t="s">
        <v>614</v>
      </c>
      <c r="IC314" s="14" t="s">
        <v>688</v>
      </c>
      <c r="ID314" s="14">
        <v>2</v>
      </c>
      <c r="IE314" s="15" t="s">
        <v>663</v>
      </c>
      <c r="IF314" s="15"/>
      <c r="IG314" s="15"/>
      <c r="IH314" s="15"/>
      <c r="II314" s="15"/>
    </row>
    <row r="315" spans="1:243" s="14" customFormat="1" ht="54" customHeight="1">
      <c r="A315" s="53">
        <v>303</v>
      </c>
      <c r="B315" s="65" t="s">
        <v>615</v>
      </c>
      <c r="C315" s="55" t="s">
        <v>689</v>
      </c>
      <c r="D315" s="66">
        <v>2</v>
      </c>
      <c r="E315" s="66" t="s">
        <v>663</v>
      </c>
      <c r="F315" s="56">
        <v>352.48</v>
      </c>
      <c r="G315" s="59"/>
      <c r="H315" s="59"/>
      <c r="I315" s="60" t="s">
        <v>32</v>
      </c>
      <c r="J315" s="61">
        <f t="shared" si="20"/>
        <v>1</v>
      </c>
      <c r="K315" s="59" t="s">
        <v>33</v>
      </c>
      <c r="L315" s="59" t="s">
        <v>4</v>
      </c>
      <c r="M315" s="20"/>
      <c r="N315" s="19"/>
      <c r="O315" s="19"/>
      <c r="P315" s="21"/>
      <c r="Q315" s="19"/>
      <c r="R315" s="19"/>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2">
        <f t="shared" si="21"/>
        <v>705</v>
      </c>
      <c r="BB315" s="23">
        <f t="shared" si="22"/>
        <v>705</v>
      </c>
      <c r="BC315" s="24" t="str">
        <f t="shared" si="23"/>
        <v>INR  Seven Hundred &amp; Five  Only</v>
      </c>
      <c r="IA315" s="14">
        <v>303</v>
      </c>
      <c r="IB315" s="35" t="s">
        <v>615</v>
      </c>
      <c r="IC315" s="14" t="s">
        <v>689</v>
      </c>
      <c r="ID315" s="14">
        <v>2</v>
      </c>
      <c r="IE315" s="15" t="s">
        <v>663</v>
      </c>
      <c r="IF315" s="15"/>
      <c r="IG315" s="15"/>
      <c r="IH315" s="15"/>
      <c r="II315" s="15"/>
    </row>
    <row r="316" spans="1:243" s="14" customFormat="1" ht="54" customHeight="1">
      <c r="A316" s="53">
        <v>304</v>
      </c>
      <c r="B316" s="65" t="s">
        <v>616</v>
      </c>
      <c r="C316" s="55" t="s">
        <v>690</v>
      </c>
      <c r="D316" s="66">
        <v>1</v>
      </c>
      <c r="E316" s="66" t="s">
        <v>663</v>
      </c>
      <c r="F316" s="56">
        <v>398.07</v>
      </c>
      <c r="G316" s="59"/>
      <c r="H316" s="59"/>
      <c r="I316" s="60" t="s">
        <v>32</v>
      </c>
      <c r="J316" s="61">
        <f t="shared" si="20"/>
        <v>1</v>
      </c>
      <c r="K316" s="59" t="s">
        <v>33</v>
      </c>
      <c r="L316" s="59" t="s">
        <v>4</v>
      </c>
      <c r="M316" s="20"/>
      <c r="N316" s="19"/>
      <c r="O316" s="19"/>
      <c r="P316" s="21"/>
      <c r="Q316" s="19"/>
      <c r="R316" s="19"/>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2">
        <f t="shared" si="21"/>
        <v>398</v>
      </c>
      <c r="BB316" s="23">
        <f t="shared" si="22"/>
        <v>398</v>
      </c>
      <c r="BC316" s="24" t="str">
        <f t="shared" si="23"/>
        <v>INR  Three Hundred &amp; Ninety Eight  Only</v>
      </c>
      <c r="IA316" s="14">
        <v>304</v>
      </c>
      <c r="IB316" s="35" t="s">
        <v>616</v>
      </c>
      <c r="IC316" s="14" t="s">
        <v>690</v>
      </c>
      <c r="ID316" s="14">
        <v>1</v>
      </c>
      <c r="IE316" s="15" t="s">
        <v>663</v>
      </c>
      <c r="IF316" s="15"/>
      <c r="IG316" s="15"/>
      <c r="IH316" s="15"/>
      <c r="II316" s="15"/>
    </row>
    <row r="317" spans="1:243" s="14" customFormat="1" ht="54" customHeight="1">
      <c r="A317" s="53">
        <v>305</v>
      </c>
      <c r="B317" s="65" t="s">
        <v>617</v>
      </c>
      <c r="C317" s="55" t="s">
        <v>691</v>
      </c>
      <c r="D317" s="66">
        <v>1</v>
      </c>
      <c r="E317" s="66" t="s">
        <v>663</v>
      </c>
      <c r="F317" s="56">
        <v>479.61</v>
      </c>
      <c r="G317" s="59"/>
      <c r="H317" s="59"/>
      <c r="I317" s="60" t="s">
        <v>32</v>
      </c>
      <c r="J317" s="61">
        <f t="shared" si="20"/>
        <v>1</v>
      </c>
      <c r="K317" s="59" t="s">
        <v>33</v>
      </c>
      <c r="L317" s="59" t="s">
        <v>4</v>
      </c>
      <c r="M317" s="20"/>
      <c r="N317" s="19"/>
      <c r="O317" s="19"/>
      <c r="P317" s="21"/>
      <c r="Q317" s="19"/>
      <c r="R317" s="19"/>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2">
        <f t="shared" si="21"/>
        <v>480</v>
      </c>
      <c r="BB317" s="23">
        <f t="shared" si="22"/>
        <v>480</v>
      </c>
      <c r="BC317" s="24" t="str">
        <f t="shared" si="23"/>
        <v>INR  Four Hundred &amp; Eighty  Only</v>
      </c>
      <c r="IA317" s="14">
        <v>305</v>
      </c>
      <c r="IB317" s="35" t="s">
        <v>617</v>
      </c>
      <c r="IC317" s="14" t="s">
        <v>691</v>
      </c>
      <c r="ID317" s="14">
        <v>1</v>
      </c>
      <c r="IE317" s="15" t="s">
        <v>663</v>
      </c>
      <c r="IF317" s="15"/>
      <c r="IG317" s="15"/>
      <c r="IH317" s="15"/>
      <c r="II317" s="15"/>
    </row>
    <row r="318" spans="1:243" s="14" customFormat="1" ht="54" customHeight="1">
      <c r="A318" s="53">
        <v>306</v>
      </c>
      <c r="B318" s="65" t="s">
        <v>618</v>
      </c>
      <c r="C318" s="55" t="s">
        <v>692</v>
      </c>
      <c r="D318" s="80"/>
      <c r="E318" s="81"/>
      <c r="F318" s="81"/>
      <c r="G318" s="81"/>
      <c r="H318" s="81"/>
      <c r="I318" s="81"/>
      <c r="J318" s="81"/>
      <c r="K318" s="81"/>
      <c r="L318" s="81"/>
      <c r="M318" s="81"/>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82"/>
      <c r="AV318" s="82"/>
      <c r="AW318" s="82"/>
      <c r="AX318" s="82"/>
      <c r="AY318" s="82"/>
      <c r="AZ318" s="82"/>
      <c r="BA318" s="82"/>
      <c r="BB318" s="82"/>
      <c r="BC318" s="83"/>
      <c r="IA318" s="14">
        <v>306</v>
      </c>
      <c r="IB318" s="35" t="s">
        <v>618</v>
      </c>
      <c r="IC318" s="14" t="s">
        <v>692</v>
      </c>
      <c r="IE318" s="15"/>
      <c r="IF318" s="15"/>
      <c r="IG318" s="15"/>
      <c r="IH318" s="15"/>
      <c r="II318" s="15"/>
    </row>
    <row r="319" spans="1:243" s="14" customFormat="1" ht="54" customHeight="1">
      <c r="A319" s="53">
        <v>307</v>
      </c>
      <c r="B319" s="65" t="s">
        <v>619</v>
      </c>
      <c r="C319" s="55" t="s">
        <v>693</v>
      </c>
      <c r="D319" s="66">
        <v>75</v>
      </c>
      <c r="E319" s="66" t="s">
        <v>663</v>
      </c>
      <c r="F319" s="56">
        <v>116.61</v>
      </c>
      <c r="G319" s="59"/>
      <c r="H319" s="59"/>
      <c r="I319" s="60" t="s">
        <v>32</v>
      </c>
      <c r="J319" s="61">
        <f t="shared" si="20"/>
        <v>1</v>
      </c>
      <c r="K319" s="59" t="s">
        <v>33</v>
      </c>
      <c r="L319" s="59" t="s">
        <v>4</v>
      </c>
      <c r="M319" s="20"/>
      <c r="N319" s="19"/>
      <c r="O319" s="19"/>
      <c r="P319" s="21"/>
      <c r="Q319" s="19"/>
      <c r="R319" s="19"/>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2">
        <f t="shared" si="21"/>
        <v>8746</v>
      </c>
      <c r="BB319" s="23">
        <f t="shared" si="22"/>
        <v>8746</v>
      </c>
      <c r="BC319" s="24" t="str">
        <f t="shared" si="23"/>
        <v>INR  Eight Thousand Seven Hundred &amp; Forty Six  Only</v>
      </c>
      <c r="IA319" s="14">
        <v>307</v>
      </c>
      <c r="IB319" s="35" t="s">
        <v>619</v>
      </c>
      <c r="IC319" s="14" t="s">
        <v>693</v>
      </c>
      <c r="ID319" s="14">
        <v>75</v>
      </c>
      <c r="IE319" s="15" t="s">
        <v>663</v>
      </c>
      <c r="IF319" s="15"/>
      <c r="IG319" s="15"/>
      <c r="IH319" s="15"/>
      <c r="II319" s="15"/>
    </row>
    <row r="320" spans="1:243" s="14" customFormat="1" ht="54" customHeight="1">
      <c r="A320" s="53">
        <v>308</v>
      </c>
      <c r="B320" s="65" t="s">
        <v>613</v>
      </c>
      <c r="C320" s="55" t="s">
        <v>694</v>
      </c>
      <c r="D320" s="66">
        <v>10</v>
      </c>
      <c r="E320" s="66" t="s">
        <v>663</v>
      </c>
      <c r="F320" s="56">
        <v>132.4</v>
      </c>
      <c r="G320" s="59"/>
      <c r="H320" s="59"/>
      <c r="I320" s="60" t="s">
        <v>32</v>
      </c>
      <c r="J320" s="61">
        <f t="shared" si="20"/>
        <v>1</v>
      </c>
      <c r="K320" s="59" t="s">
        <v>33</v>
      </c>
      <c r="L320" s="59" t="s">
        <v>4</v>
      </c>
      <c r="M320" s="20"/>
      <c r="N320" s="19"/>
      <c r="O320" s="19"/>
      <c r="P320" s="21"/>
      <c r="Q320" s="19"/>
      <c r="R320" s="19"/>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2">
        <f t="shared" si="21"/>
        <v>1324</v>
      </c>
      <c r="BB320" s="23">
        <f t="shared" si="22"/>
        <v>1324</v>
      </c>
      <c r="BC320" s="24" t="str">
        <f t="shared" si="23"/>
        <v>INR  One Thousand Three Hundred &amp; Twenty Four  Only</v>
      </c>
      <c r="IA320" s="14">
        <v>308</v>
      </c>
      <c r="IB320" s="35" t="s">
        <v>613</v>
      </c>
      <c r="IC320" s="14" t="s">
        <v>694</v>
      </c>
      <c r="ID320" s="14">
        <v>10</v>
      </c>
      <c r="IE320" s="15" t="s">
        <v>663</v>
      </c>
      <c r="IF320" s="15"/>
      <c r="IG320" s="15"/>
      <c r="IH320" s="15"/>
      <c r="II320" s="15"/>
    </row>
    <row r="321" spans="1:243" s="14" customFormat="1" ht="54" customHeight="1">
      <c r="A321" s="53">
        <v>309</v>
      </c>
      <c r="B321" s="65" t="s">
        <v>620</v>
      </c>
      <c r="C321" s="55" t="s">
        <v>695</v>
      </c>
      <c r="D321" s="66">
        <v>5</v>
      </c>
      <c r="E321" s="66" t="s">
        <v>663</v>
      </c>
      <c r="F321" s="56">
        <v>138.54</v>
      </c>
      <c r="G321" s="59"/>
      <c r="H321" s="59"/>
      <c r="I321" s="60" t="s">
        <v>32</v>
      </c>
      <c r="J321" s="61">
        <f t="shared" si="20"/>
        <v>1</v>
      </c>
      <c r="K321" s="59" t="s">
        <v>33</v>
      </c>
      <c r="L321" s="59" t="s">
        <v>4</v>
      </c>
      <c r="M321" s="20"/>
      <c r="N321" s="19"/>
      <c r="O321" s="19"/>
      <c r="P321" s="21"/>
      <c r="Q321" s="19"/>
      <c r="R321" s="19"/>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2">
        <f t="shared" si="21"/>
        <v>693</v>
      </c>
      <c r="BB321" s="23">
        <f t="shared" si="22"/>
        <v>693</v>
      </c>
      <c r="BC321" s="24" t="str">
        <f t="shared" si="23"/>
        <v>INR  Six Hundred &amp; Ninety Three  Only</v>
      </c>
      <c r="IA321" s="14">
        <v>309</v>
      </c>
      <c r="IB321" s="35" t="s">
        <v>620</v>
      </c>
      <c r="IC321" s="14" t="s">
        <v>695</v>
      </c>
      <c r="ID321" s="14">
        <v>5</v>
      </c>
      <c r="IE321" s="15" t="s">
        <v>663</v>
      </c>
      <c r="IF321" s="15"/>
      <c r="IG321" s="15"/>
      <c r="IH321" s="15"/>
      <c r="II321" s="15"/>
    </row>
    <row r="322" spans="1:243" s="14" customFormat="1" ht="54" customHeight="1">
      <c r="A322" s="53">
        <v>310</v>
      </c>
      <c r="B322" s="65" t="s">
        <v>621</v>
      </c>
      <c r="C322" s="55" t="s">
        <v>696</v>
      </c>
      <c r="D322" s="66">
        <v>22</v>
      </c>
      <c r="E322" s="66" t="s">
        <v>663</v>
      </c>
      <c r="F322" s="56">
        <v>159.58</v>
      </c>
      <c r="G322" s="59"/>
      <c r="H322" s="59"/>
      <c r="I322" s="60" t="s">
        <v>32</v>
      </c>
      <c r="J322" s="61">
        <f t="shared" si="20"/>
        <v>1</v>
      </c>
      <c r="K322" s="59" t="s">
        <v>33</v>
      </c>
      <c r="L322" s="59" t="s">
        <v>4</v>
      </c>
      <c r="M322" s="20"/>
      <c r="N322" s="19"/>
      <c r="O322" s="19"/>
      <c r="P322" s="21"/>
      <c r="Q322" s="19"/>
      <c r="R322" s="19"/>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2">
        <f t="shared" si="21"/>
        <v>3511</v>
      </c>
      <c r="BB322" s="23">
        <f t="shared" si="22"/>
        <v>3511</v>
      </c>
      <c r="BC322" s="24" t="str">
        <f t="shared" si="23"/>
        <v>INR  Three Thousand Five Hundred &amp; Eleven  Only</v>
      </c>
      <c r="IA322" s="14">
        <v>310</v>
      </c>
      <c r="IB322" s="35" t="s">
        <v>621</v>
      </c>
      <c r="IC322" s="14" t="s">
        <v>696</v>
      </c>
      <c r="ID322" s="14">
        <v>22</v>
      </c>
      <c r="IE322" s="15" t="s">
        <v>663</v>
      </c>
      <c r="IF322" s="15"/>
      <c r="IG322" s="15"/>
      <c r="IH322" s="15"/>
      <c r="II322" s="15"/>
    </row>
    <row r="323" spans="1:243" s="14" customFormat="1" ht="54" customHeight="1">
      <c r="A323" s="53">
        <v>311</v>
      </c>
      <c r="B323" s="65" t="s">
        <v>622</v>
      </c>
      <c r="C323" s="55" t="s">
        <v>697</v>
      </c>
      <c r="D323" s="66">
        <v>15</v>
      </c>
      <c r="E323" s="66" t="s">
        <v>663</v>
      </c>
      <c r="F323" s="56">
        <v>185.01</v>
      </c>
      <c r="G323" s="59"/>
      <c r="H323" s="59"/>
      <c r="I323" s="60" t="s">
        <v>32</v>
      </c>
      <c r="J323" s="61">
        <f t="shared" si="20"/>
        <v>1</v>
      </c>
      <c r="K323" s="59" t="s">
        <v>33</v>
      </c>
      <c r="L323" s="59" t="s">
        <v>4</v>
      </c>
      <c r="M323" s="20"/>
      <c r="N323" s="19"/>
      <c r="O323" s="19"/>
      <c r="P323" s="21"/>
      <c r="Q323" s="19"/>
      <c r="R323" s="19"/>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2">
        <f t="shared" si="21"/>
        <v>2775</v>
      </c>
      <c r="BB323" s="23">
        <f t="shared" si="22"/>
        <v>2775</v>
      </c>
      <c r="BC323" s="24" t="str">
        <f t="shared" si="23"/>
        <v>INR  Two Thousand Seven Hundred &amp; Seventy Five  Only</v>
      </c>
      <c r="IA323" s="14">
        <v>311</v>
      </c>
      <c r="IB323" s="35" t="s">
        <v>622</v>
      </c>
      <c r="IC323" s="14" t="s">
        <v>697</v>
      </c>
      <c r="ID323" s="14">
        <v>15</v>
      </c>
      <c r="IE323" s="15" t="s">
        <v>663</v>
      </c>
      <c r="IF323" s="15"/>
      <c r="IG323" s="15"/>
      <c r="IH323" s="15"/>
      <c r="II323" s="15"/>
    </row>
    <row r="324" spans="1:243" s="14" customFormat="1" ht="54" customHeight="1">
      <c r="A324" s="53">
        <v>312</v>
      </c>
      <c r="B324" s="65" t="s">
        <v>623</v>
      </c>
      <c r="C324" s="55" t="s">
        <v>698</v>
      </c>
      <c r="D324" s="66">
        <v>10</v>
      </c>
      <c r="E324" s="66" t="s">
        <v>663</v>
      </c>
      <c r="F324" s="56">
        <v>238.49</v>
      </c>
      <c r="G324" s="59"/>
      <c r="H324" s="59"/>
      <c r="I324" s="60" t="s">
        <v>32</v>
      </c>
      <c r="J324" s="61">
        <f t="shared" si="20"/>
        <v>1</v>
      </c>
      <c r="K324" s="59" t="s">
        <v>33</v>
      </c>
      <c r="L324" s="59" t="s">
        <v>4</v>
      </c>
      <c r="M324" s="20"/>
      <c r="N324" s="19"/>
      <c r="O324" s="19"/>
      <c r="P324" s="21"/>
      <c r="Q324" s="19"/>
      <c r="R324" s="19"/>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2">
        <f t="shared" si="21"/>
        <v>2385</v>
      </c>
      <c r="BB324" s="23">
        <f t="shared" si="22"/>
        <v>2385</v>
      </c>
      <c r="BC324" s="24" t="str">
        <f t="shared" si="23"/>
        <v>INR  Two Thousand Three Hundred &amp; Eighty Five  Only</v>
      </c>
      <c r="IA324" s="14">
        <v>312</v>
      </c>
      <c r="IB324" s="35" t="s">
        <v>623</v>
      </c>
      <c r="IC324" s="14" t="s">
        <v>698</v>
      </c>
      <c r="ID324" s="14">
        <v>10</v>
      </c>
      <c r="IE324" s="15" t="s">
        <v>663</v>
      </c>
      <c r="IF324" s="15"/>
      <c r="IG324" s="15"/>
      <c r="IH324" s="15"/>
      <c r="II324" s="15"/>
    </row>
    <row r="325" spans="1:243" s="14" customFormat="1" ht="54" customHeight="1">
      <c r="A325" s="53">
        <v>313</v>
      </c>
      <c r="B325" s="64" t="s">
        <v>624</v>
      </c>
      <c r="C325" s="55" t="s">
        <v>699</v>
      </c>
      <c r="D325" s="56">
        <v>25</v>
      </c>
      <c r="E325" s="56" t="s">
        <v>663</v>
      </c>
      <c r="F325" s="56">
        <v>76.28</v>
      </c>
      <c r="G325" s="59"/>
      <c r="H325" s="59"/>
      <c r="I325" s="60" t="s">
        <v>32</v>
      </c>
      <c r="J325" s="61">
        <f t="shared" si="20"/>
        <v>1</v>
      </c>
      <c r="K325" s="59" t="s">
        <v>33</v>
      </c>
      <c r="L325" s="59" t="s">
        <v>4</v>
      </c>
      <c r="M325" s="20"/>
      <c r="N325" s="19"/>
      <c r="O325" s="19"/>
      <c r="P325" s="21"/>
      <c r="Q325" s="19"/>
      <c r="R325" s="19"/>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2">
        <f t="shared" si="21"/>
        <v>1907</v>
      </c>
      <c r="BB325" s="23">
        <f t="shared" si="22"/>
        <v>1907</v>
      </c>
      <c r="BC325" s="24" t="str">
        <f t="shared" si="23"/>
        <v>INR  One Thousand Nine Hundred &amp; Seven  Only</v>
      </c>
      <c r="IA325" s="14">
        <v>313</v>
      </c>
      <c r="IB325" s="35" t="s">
        <v>624</v>
      </c>
      <c r="IC325" s="14" t="s">
        <v>699</v>
      </c>
      <c r="ID325" s="14">
        <v>25</v>
      </c>
      <c r="IE325" s="15" t="s">
        <v>663</v>
      </c>
      <c r="IF325" s="15"/>
      <c r="IG325" s="15"/>
      <c r="IH325" s="15"/>
      <c r="II325" s="15"/>
    </row>
    <row r="326" spans="1:243" s="14" customFormat="1" ht="54" customHeight="1">
      <c r="A326" s="53">
        <v>314</v>
      </c>
      <c r="B326" s="64" t="s">
        <v>625</v>
      </c>
      <c r="C326" s="55" t="s">
        <v>700</v>
      </c>
      <c r="D326" s="56">
        <v>20</v>
      </c>
      <c r="E326" s="56" t="s">
        <v>663</v>
      </c>
      <c r="F326" s="56">
        <v>114.86</v>
      </c>
      <c r="G326" s="59"/>
      <c r="H326" s="59"/>
      <c r="I326" s="60" t="s">
        <v>32</v>
      </c>
      <c r="J326" s="61">
        <f t="shared" si="20"/>
        <v>1</v>
      </c>
      <c r="K326" s="59" t="s">
        <v>33</v>
      </c>
      <c r="L326" s="59" t="s">
        <v>4</v>
      </c>
      <c r="M326" s="20"/>
      <c r="N326" s="19"/>
      <c r="O326" s="19"/>
      <c r="P326" s="21"/>
      <c r="Q326" s="19"/>
      <c r="R326" s="19"/>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2">
        <f t="shared" si="21"/>
        <v>2297</v>
      </c>
      <c r="BB326" s="23">
        <f t="shared" si="22"/>
        <v>2297</v>
      </c>
      <c r="BC326" s="24" t="str">
        <f t="shared" si="23"/>
        <v>INR  Two Thousand Two Hundred &amp; Ninety Seven  Only</v>
      </c>
      <c r="IA326" s="14">
        <v>314</v>
      </c>
      <c r="IB326" s="35" t="s">
        <v>625</v>
      </c>
      <c r="IC326" s="14" t="s">
        <v>700</v>
      </c>
      <c r="ID326" s="14">
        <v>20</v>
      </c>
      <c r="IE326" s="15" t="s">
        <v>663</v>
      </c>
      <c r="IF326" s="15"/>
      <c r="IG326" s="15"/>
      <c r="IH326" s="15"/>
      <c r="II326" s="15"/>
    </row>
    <row r="327" spans="1:243" s="14" customFormat="1" ht="54" customHeight="1">
      <c r="A327" s="53">
        <v>315</v>
      </c>
      <c r="B327" s="64" t="s">
        <v>626</v>
      </c>
      <c r="C327" s="55" t="s">
        <v>701</v>
      </c>
      <c r="D327" s="56">
        <v>12</v>
      </c>
      <c r="E327" s="56" t="s">
        <v>663</v>
      </c>
      <c r="F327" s="56">
        <v>104.34</v>
      </c>
      <c r="G327" s="59"/>
      <c r="H327" s="59"/>
      <c r="I327" s="60" t="s">
        <v>32</v>
      </c>
      <c r="J327" s="61">
        <f t="shared" si="20"/>
        <v>1</v>
      </c>
      <c r="K327" s="59" t="s">
        <v>33</v>
      </c>
      <c r="L327" s="59" t="s">
        <v>4</v>
      </c>
      <c r="M327" s="20"/>
      <c r="N327" s="19"/>
      <c r="O327" s="19"/>
      <c r="P327" s="21"/>
      <c r="Q327" s="19"/>
      <c r="R327" s="19"/>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2">
        <f t="shared" si="21"/>
        <v>1252</v>
      </c>
      <c r="BB327" s="23">
        <f t="shared" si="22"/>
        <v>1252</v>
      </c>
      <c r="BC327" s="24" t="str">
        <f t="shared" si="23"/>
        <v>INR  One Thousand Two Hundred &amp; Fifty Two  Only</v>
      </c>
      <c r="IA327" s="14">
        <v>315</v>
      </c>
      <c r="IB327" s="35" t="s">
        <v>626</v>
      </c>
      <c r="IC327" s="14" t="s">
        <v>701</v>
      </c>
      <c r="ID327" s="14">
        <v>12</v>
      </c>
      <c r="IE327" s="15" t="s">
        <v>663</v>
      </c>
      <c r="IF327" s="15"/>
      <c r="IG327" s="15"/>
      <c r="IH327" s="15"/>
      <c r="II327" s="15"/>
    </row>
    <row r="328" spans="1:243" s="14" customFormat="1" ht="54" customHeight="1">
      <c r="A328" s="53">
        <v>316</v>
      </c>
      <c r="B328" s="69" t="s">
        <v>627</v>
      </c>
      <c r="C328" s="55" t="s">
        <v>702</v>
      </c>
      <c r="D328" s="56">
        <v>2</v>
      </c>
      <c r="E328" s="56" t="s">
        <v>663</v>
      </c>
      <c r="F328" s="56">
        <v>86.8</v>
      </c>
      <c r="G328" s="59"/>
      <c r="H328" s="59"/>
      <c r="I328" s="60" t="s">
        <v>32</v>
      </c>
      <c r="J328" s="61">
        <f t="shared" si="20"/>
        <v>1</v>
      </c>
      <c r="K328" s="59" t="s">
        <v>33</v>
      </c>
      <c r="L328" s="59" t="s">
        <v>4</v>
      </c>
      <c r="M328" s="20"/>
      <c r="N328" s="19"/>
      <c r="O328" s="19"/>
      <c r="P328" s="21"/>
      <c r="Q328" s="19"/>
      <c r="R328" s="19"/>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2">
        <f t="shared" si="21"/>
        <v>174</v>
      </c>
      <c r="BB328" s="23">
        <f t="shared" si="22"/>
        <v>174</v>
      </c>
      <c r="BC328" s="24" t="str">
        <f t="shared" si="23"/>
        <v>INR  One Hundred &amp; Seventy Four  Only</v>
      </c>
      <c r="IA328" s="14">
        <v>316</v>
      </c>
      <c r="IB328" s="35" t="s">
        <v>627</v>
      </c>
      <c r="IC328" s="14" t="s">
        <v>702</v>
      </c>
      <c r="ID328" s="14">
        <v>2</v>
      </c>
      <c r="IE328" s="15" t="s">
        <v>663</v>
      </c>
      <c r="IF328" s="15"/>
      <c r="IG328" s="15"/>
      <c r="IH328" s="15"/>
      <c r="II328" s="15"/>
    </row>
    <row r="329" spans="1:243" s="14" customFormat="1" ht="54" customHeight="1">
      <c r="A329" s="53">
        <v>317</v>
      </c>
      <c r="B329" s="64" t="s">
        <v>628</v>
      </c>
      <c r="C329" s="55" t="s">
        <v>703</v>
      </c>
      <c r="D329" s="80"/>
      <c r="E329" s="81"/>
      <c r="F329" s="81"/>
      <c r="G329" s="81"/>
      <c r="H329" s="81"/>
      <c r="I329" s="81"/>
      <c r="J329" s="81"/>
      <c r="K329" s="81"/>
      <c r="L329" s="81"/>
      <c r="M329" s="81"/>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2"/>
      <c r="AU329" s="82"/>
      <c r="AV329" s="82"/>
      <c r="AW329" s="82"/>
      <c r="AX329" s="82"/>
      <c r="AY329" s="82"/>
      <c r="AZ329" s="82"/>
      <c r="BA329" s="82"/>
      <c r="BB329" s="82"/>
      <c r="BC329" s="83"/>
      <c r="IA329" s="14">
        <v>317</v>
      </c>
      <c r="IB329" s="35" t="s">
        <v>628</v>
      </c>
      <c r="IC329" s="14" t="s">
        <v>703</v>
      </c>
      <c r="IE329" s="15"/>
      <c r="IF329" s="15"/>
      <c r="IG329" s="15"/>
      <c r="IH329" s="15"/>
      <c r="II329" s="15"/>
    </row>
    <row r="330" spans="1:243" s="14" customFormat="1" ht="54" customHeight="1">
      <c r="A330" s="53">
        <v>318</v>
      </c>
      <c r="B330" s="65" t="s">
        <v>629</v>
      </c>
      <c r="C330" s="55" t="s">
        <v>704</v>
      </c>
      <c r="D330" s="66">
        <v>1</v>
      </c>
      <c r="E330" s="66" t="s">
        <v>663</v>
      </c>
      <c r="F330" s="56">
        <v>2754.06</v>
      </c>
      <c r="G330" s="59"/>
      <c r="H330" s="59"/>
      <c r="I330" s="60" t="s">
        <v>32</v>
      </c>
      <c r="J330" s="61">
        <f t="shared" si="20"/>
        <v>1</v>
      </c>
      <c r="K330" s="59" t="s">
        <v>33</v>
      </c>
      <c r="L330" s="59" t="s">
        <v>4</v>
      </c>
      <c r="M330" s="20"/>
      <c r="N330" s="19"/>
      <c r="O330" s="19"/>
      <c r="P330" s="21"/>
      <c r="Q330" s="19"/>
      <c r="R330" s="19"/>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2">
        <f t="shared" si="21"/>
        <v>2754</v>
      </c>
      <c r="BB330" s="23">
        <f t="shared" si="22"/>
        <v>2754</v>
      </c>
      <c r="BC330" s="24" t="str">
        <f t="shared" si="23"/>
        <v>INR  Two Thousand Seven Hundred &amp; Fifty Four  Only</v>
      </c>
      <c r="IA330" s="14">
        <v>318</v>
      </c>
      <c r="IB330" s="35" t="s">
        <v>629</v>
      </c>
      <c r="IC330" s="14" t="s">
        <v>704</v>
      </c>
      <c r="ID330" s="14">
        <v>1</v>
      </c>
      <c r="IE330" s="15" t="s">
        <v>663</v>
      </c>
      <c r="IF330" s="15"/>
      <c r="IG330" s="15"/>
      <c r="IH330" s="15"/>
      <c r="II330" s="15"/>
    </row>
    <row r="331" spans="1:243" s="14" customFormat="1" ht="54" customHeight="1">
      <c r="A331" s="53">
        <v>319</v>
      </c>
      <c r="B331" s="64" t="s">
        <v>630</v>
      </c>
      <c r="C331" s="55" t="s">
        <v>705</v>
      </c>
      <c r="D331" s="80"/>
      <c r="E331" s="81"/>
      <c r="F331" s="81"/>
      <c r="G331" s="81"/>
      <c r="H331" s="81"/>
      <c r="I331" s="81"/>
      <c r="J331" s="81"/>
      <c r="K331" s="81"/>
      <c r="L331" s="81"/>
      <c r="M331" s="81"/>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c r="AS331" s="82"/>
      <c r="AT331" s="82"/>
      <c r="AU331" s="82"/>
      <c r="AV331" s="82"/>
      <c r="AW331" s="82"/>
      <c r="AX331" s="82"/>
      <c r="AY331" s="82"/>
      <c r="AZ331" s="82"/>
      <c r="BA331" s="82"/>
      <c r="BB331" s="82"/>
      <c r="BC331" s="83"/>
      <c r="IA331" s="14">
        <v>319</v>
      </c>
      <c r="IB331" s="35" t="s">
        <v>630</v>
      </c>
      <c r="IC331" s="14" t="s">
        <v>705</v>
      </c>
      <c r="IE331" s="15"/>
      <c r="IF331" s="15"/>
      <c r="IG331" s="15"/>
      <c r="IH331" s="15"/>
      <c r="II331" s="15"/>
    </row>
    <row r="332" spans="1:243" s="14" customFormat="1" ht="54" customHeight="1">
      <c r="A332" s="53">
        <v>320</v>
      </c>
      <c r="B332" s="64" t="s">
        <v>631</v>
      </c>
      <c r="C332" s="55" t="s">
        <v>706</v>
      </c>
      <c r="D332" s="56">
        <v>16</v>
      </c>
      <c r="E332" s="56" t="s">
        <v>663</v>
      </c>
      <c r="F332" s="56">
        <v>224.46</v>
      </c>
      <c r="G332" s="59"/>
      <c r="H332" s="59"/>
      <c r="I332" s="60" t="s">
        <v>32</v>
      </c>
      <c r="J332" s="61">
        <f t="shared" si="20"/>
        <v>1</v>
      </c>
      <c r="K332" s="59" t="s">
        <v>33</v>
      </c>
      <c r="L332" s="59" t="s">
        <v>4</v>
      </c>
      <c r="M332" s="20"/>
      <c r="N332" s="19"/>
      <c r="O332" s="19"/>
      <c r="P332" s="21"/>
      <c r="Q332" s="19"/>
      <c r="R332" s="19"/>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2">
        <f t="shared" si="21"/>
        <v>3591</v>
      </c>
      <c r="BB332" s="23">
        <f t="shared" si="22"/>
        <v>3591</v>
      </c>
      <c r="BC332" s="24" t="str">
        <f t="shared" si="23"/>
        <v>INR  Three Thousand Five Hundred &amp; Ninety One  Only</v>
      </c>
      <c r="IA332" s="14">
        <v>320</v>
      </c>
      <c r="IB332" s="35" t="s">
        <v>631</v>
      </c>
      <c r="IC332" s="14" t="s">
        <v>706</v>
      </c>
      <c r="ID332" s="14">
        <v>16</v>
      </c>
      <c r="IE332" s="15" t="s">
        <v>663</v>
      </c>
      <c r="IF332" s="15"/>
      <c r="IG332" s="15"/>
      <c r="IH332" s="15"/>
      <c r="II332" s="15"/>
    </row>
    <row r="333" spans="1:243" s="14" customFormat="1" ht="54" customHeight="1">
      <c r="A333" s="53">
        <v>321</v>
      </c>
      <c r="B333" s="65" t="s">
        <v>632</v>
      </c>
      <c r="C333" s="55" t="s">
        <v>707</v>
      </c>
      <c r="D333" s="80"/>
      <c r="E333" s="81"/>
      <c r="F333" s="81"/>
      <c r="G333" s="81"/>
      <c r="H333" s="81"/>
      <c r="I333" s="81"/>
      <c r="J333" s="81"/>
      <c r="K333" s="81"/>
      <c r="L333" s="81"/>
      <c r="M333" s="81"/>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c r="AY333" s="82"/>
      <c r="AZ333" s="82"/>
      <c r="BA333" s="82"/>
      <c r="BB333" s="82"/>
      <c r="BC333" s="83"/>
      <c r="IA333" s="14">
        <v>321</v>
      </c>
      <c r="IB333" s="35" t="s">
        <v>632</v>
      </c>
      <c r="IC333" s="14" t="s">
        <v>707</v>
      </c>
      <c r="IE333" s="15"/>
      <c r="IF333" s="15"/>
      <c r="IG333" s="15"/>
      <c r="IH333" s="15"/>
      <c r="II333" s="15"/>
    </row>
    <row r="334" spans="1:243" s="14" customFormat="1" ht="54" customHeight="1">
      <c r="A334" s="53">
        <v>322</v>
      </c>
      <c r="B334" s="65" t="s">
        <v>633</v>
      </c>
      <c r="C334" s="55" t="s">
        <v>708</v>
      </c>
      <c r="D334" s="66">
        <v>1</v>
      </c>
      <c r="E334" s="66" t="s">
        <v>664</v>
      </c>
      <c r="F334" s="56">
        <v>2386.67</v>
      </c>
      <c r="G334" s="59"/>
      <c r="H334" s="59"/>
      <c r="I334" s="60" t="s">
        <v>32</v>
      </c>
      <c r="J334" s="61">
        <f t="shared" si="20"/>
        <v>1</v>
      </c>
      <c r="K334" s="59" t="s">
        <v>33</v>
      </c>
      <c r="L334" s="59" t="s">
        <v>4</v>
      </c>
      <c r="M334" s="20"/>
      <c r="N334" s="19"/>
      <c r="O334" s="19"/>
      <c r="P334" s="21"/>
      <c r="Q334" s="19"/>
      <c r="R334" s="19"/>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2">
        <f t="shared" si="21"/>
        <v>2387</v>
      </c>
      <c r="BB334" s="23">
        <f t="shared" si="22"/>
        <v>2387</v>
      </c>
      <c r="BC334" s="24" t="str">
        <f t="shared" si="23"/>
        <v>INR  Two Thousand Three Hundred &amp; Eighty Seven  Only</v>
      </c>
      <c r="IA334" s="14">
        <v>322</v>
      </c>
      <c r="IB334" s="35" t="s">
        <v>633</v>
      </c>
      <c r="IC334" s="14" t="s">
        <v>708</v>
      </c>
      <c r="ID334" s="14">
        <v>1</v>
      </c>
      <c r="IE334" s="15" t="s">
        <v>664</v>
      </c>
      <c r="IF334" s="15"/>
      <c r="IG334" s="15"/>
      <c r="IH334" s="15"/>
      <c r="II334" s="15"/>
    </row>
    <row r="335" spans="1:243" s="14" customFormat="1" ht="54" customHeight="1">
      <c r="A335" s="53">
        <v>323</v>
      </c>
      <c r="B335" s="65" t="s">
        <v>634</v>
      </c>
      <c r="C335" s="55" t="s">
        <v>709</v>
      </c>
      <c r="D335" s="80"/>
      <c r="E335" s="81"/>
      <c r="F335" s="81"/>
      <c r="G335" s="81"/>
      <c r="H335" s="81"/>
      <c r="I335" s="81"/>
      <c r="J335" s="81"/>
      <c r="K335" s="81"/>
      <c r="L335" s="81"/>
      <c r="M335" s="81"/>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2"/>
      <c r="AU335" s="82"/>
      <c r="AV335" s="82"/>
      <c r="AW335" s="82"/>
      <c r="AX335" s="82"/>
      <c r="AY335" s="82"/>
      <c r="AZ335" s="82"/>
      <c r="BA335" s="82"/>
      <c r="BB335" s="82"/>
      <c r="BC335" s="83"/>
      <c r="IA335" s="14">
        <v>323</v>
      </c>
      <c r="IB335" s="35" t="s">
        <v>634</v>
      </c>
      <c r="IC335" s="14" t="s">
        <v>709</v>
      </c>
      <c r="IE335" s="15"/>
      <c r="IF335" s="15"/>
      <c r="IG335" s="15"/>
      <c r="IH335" s="15"/>
      <c r="II335" s="15"/>
    </row>
    <row r="336" spans="1:243" s="14" customFormat="1" ht="54" customHeight="1">
      <c r="A336" s="53">
        <v>324</v>
      </c>
      <c r="B336" s="64" t="s">
        <v>635</v>
      </c>
      <c r="C336" s="55" t="s">
        <v>710</v>
      </c>
      <c r="D336" s="56">
        <v>55</v>
      </c>
      <c r="E336" s="56" t="s">
        <v>661</v>
      </c>
      <c r="F336" s="56">
        <v>72.77</v>
      </c>
      <c r="G336" s="59"/>
      <c r="H336" s="59"/>
      <c r="I336" s="60" t="s">
        <v>32</v>
      </c>
      <c r="J336" s="61">
        <f t="shared" si="20"/>
        <v>1</v>
      </c>
      <c r="K336" s="59" t="s">
        <v>33</v>
      </c>
      <c r="L336" s="59" t="s">
        <v>4</v>
      </c>
      <c r="M336" s="20"/>
      <c r="N336" s="19"/>
      <c r="O336" s="19"/>
      <c r="P336" s="21"/>
      <c r="Q336" s="19"/>
      <c r="R336" s="19"/>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2">
        <f t="shared" si="21"/>
        <v>4002</v>
      </c>
      <c r="BB336" s="23">
        <f t="shared" si="22"/>
        <v>4002</v>
      </c>
      <c r="BC336" s="24" t="str">
        <f t="shared" si="23"/>
        <v>INR  Four Thousand  &amp;Two  Only</v>
      </c>
      <c r="IA336" s="14">
        <v>324</v>
      </c>
      <c r="IB336" s="35" t="s">
        <v>635</v>
      </c>
      <c r="IC336" s="14" t="s">
        <v>710</v>
      </c>
      <c r="ID336" s="14">
        <v>55</v>
      </c>
      <c r="IE336" s="15" t="s">
        <v>661</v>
      </c>
      <c r="IF336" s="15"/>
      <c r="IG336" s="15"/>
      <c r="IH336" s="15"/>
      <c r="II336" s="15"/>
    </row>
    <row r="337" spans="1:243" s="14" customFormat="1" ht="54" customHeight="1">
      <c r="A337" s="53">
        <v>325</v>
      </c>
      <c r="B337" s="64" t="s">
        <v>636</v>
      </c>
      <c r="C337" s="55" t="s">
        <v>711</v>
      </c>
      <c r="D337" s="56">
        <v>25</v>
      </c>
      <c r="E337" s="56" t="s">
        <v>661</v>
      </c>
      <c r="F337" s="56">
        <v>80.67</v>
      </c>
      <c r="G337" s="59"/>
      <c r="H337" s="59"/>
      <c r="I337" s="60" t="s">
        <v>32</v>
      </c>
      <c r="J337" s="61">
        <f t="shared" si="20"/>
        <v>1</v>
      </c>
      <c r="K337" s="59" t="s">
        <v>33</v>
      </c>
      <c r="L337" s="59" t="s">
        <v>4</v>
      </c>
      <c r="M337" s="20"/>
      <c r="N337" s="19"/>
      <c r="O337" s="19"/>
      <c r="P337" s="21"/>
      <c r="Q337" s="19"/>
      <c r="R337" s="19"/>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2">
        <f t="shared" si="21"/>
        <v>2017</v>
      </c>
      <c r="BB337" s="23">
        <f t="shared" si="22"/>
        <v>2017</v>
      </c>
      <c r="BC337" s="24" t="str">
        <f t="shared" si="23"/>
        <v>INR  Two Thousand  &amp;Seventeen  Only</v>
      </c>
      <c r="IA337" s="14">
        <v>325</v>
      </c>
      <c r="IB337" s="35" t="s">
        <v>636</v>
      </c>
      <c r="IC337" s="14" t="s">
        <v>711</v>
      </c>
      <c r="ID337" s="14">
        <v>25</v>
      </c>
      <c r="IE337" s="15" t="s">
        <v>661</v>
      </c>
      <c r="IF337" s="15"/>
      <c r="IG337" s="15"/>
      <c r="IH337" s="15"/>
      <c r="II337" s="15"/>
    </row>
    <row r="338" spans="1:243" s="14" customFormat="1" ht="54" customHeight="1">
      <c r="A338" s="53">
        <v>326</v>
      </c>
      <c r="B338" s="64" t="s">
        <v>637</v>
      </c>
      <c r="C338" s="55" t="s">
        <v>712</v>
      </c>
      <c r="D338" s="56">
        <v>30</v>
      </c>
      <c r="E338" s="56" t="s">
        <v>661</v>
      </c>
      <c r="F338" s="56">
        <v>86.8</v>
      </c>
      <c r="G338" s="59"/>
      <c r="H338" s="59"/>
      <c r="I338" s="60" t="s">
        <v>32</v>
      </c>
      <c r="J338" s="61">
        <f t="shared" si="20"/>
        <v>1</v>
      </c>
      <c r="K338" s="59" t="s">
        <v>33</v>
      </c>
      <c r="L338" s="59" t="s">
        <v>4</v>
      </c>
      <c r="M338" s="20"/>
      <c r="N338" s="19"/>
      <c r="O338" s="19"/>
      <c r="P338" s="21"/>
      <c r="Q338" s="19"/>
      <c r="R338" s="19"/>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2">
        <f t="shared" si="21"/>
        <v>2604</v>
      </c>
      <c r="BB338" s="23">
        <f t="shared" si="22"/>
        <v>2604</v>
      </c>
      <c r="BC338" s="24" t="str">
        <f t="shared" si="23"/>
        <v>INR  Two Thousand Six Hundred &amp; Four  Only</v>
      </c>
      <c r="IA338" s="14">
        <v>326</v>
      </c>
      <c r="IB338" s="35" t="s">
        <v>637</v>
      </c>
      <c r="IC338" s="14" t="s">
        <v>712</v>
      </c>
      <c r="ID338" s="14">
        <v>30</v>
      </c>
      <c r="IE338" s="15" t="s">
        <v>661</v>
      </c>
      <c r="IF338" s="15"/>
      <c r="IG338" s="15"/>
      <c r="IH338" s="15"/>
      <c r="II338" s="15"/>
    </row>
    <row r="339" spans="1:243" s="14" customFormat="1" ht="54" customHeight="1">
      <c r="A339" s="53">
        <v>327</v>
      </c>
      <c r="B339" s="65" t="s">
        <v>638</v>
      </c>
      <c r="C339" s="55" t="s">
        <v>713</v>
      </c>
      <c r="D339" s="80"/>
      <c r="E339" s="81"/>
      <c r="F339" s="81"/>
      <c r="G339" s="81"/>
      <c r="H339" s="81"/>
      <c r="I339" s="81"/>
      <c r="J339" s="81"/>
      <c r="K339" s="81"/>
      <c r="L339" s="81"/>
      <c r="M339" s="81"/>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c r="AV339" s="82"/>
      <c r="AW339" s="82"/>
      <c r="AX339" s="82"/>
      <c r="AY339" s="82"/>
      <c r="AZ339" s="82"/>
      <c r="BA339" s="82"/>
      <c r="BB339" s="82"/>
      <c r="BC339" s="83"/>
      <c r="IA339" s="14">
        <v>327</v>
      </c>
      <c r="IB339" s="35" t="s">
        <v>638</v>
      </c>
      <c r="IC339" s="14" t="s">
        <v>713</v>
      </c>
      <c r="IE339" s="15"/>
      <c r="IF339" s="15"/>
      <c r="IG339" s="15"/>
      <c r="IH339" s="15"/>
      <c r="II339" s="15"/>
    </row>
    <row r="340" spans="1:243" s="14" customFormat="1" ht="54" customHeight="1">
      <c r="A340" s="53">
        <v>328</v>
      </c>
      <c r="B340" s="65" t="s">
        <v>635</v>
      </c>
      <c r="C340" s="55" t="s">
        <v>714</v>
      </c>
      <c r="D340" s="66">
        <v>5</v>
      </c>
      <c r="E340" s="66" t="s">
        <v>661</v>
      </c>
      <c r="F340" s="56">
        <v>121.88</v>
      </c>
      <c r="G340" s="59"/>
      <c r="H340" s="59"/>
      <c r="I340" s="60" t="s">
        <v>32</v>
      </c>
      <c r="J340" s="61">
        <f t="shared" si="20"/>
        <v>1</v>
      </c>
      <c r="K340" s="59" t="s">
        <v>33</v>
      </c>
      <c r="L340" s="59" t="s">
        <v>4</v>
      </c>
      <c r="M340" s="20"/>
      <c r="N340" s="19"/>
      <c r="O340" s="19"/>
      <c r="P340" s="21"/>
      <c r="Q340" s="19"/>
      <c r="R340" s="19"/>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2">
        <f t="shared" si="21"/>
        <v>609</v>
      </c>
      <c r="BB340" s="23">
        <f t="shared" si="22"/>
        <v>609</v>
      </c>
      <c r="BC340" s="24" t="str">
        <f t="shared" si="23"/>
        <v>INR  Six Hundred &amp; Nine  Only</v>
      </c>
      <c r="IA340" s="14">
        <v>328</v>
      </c>
      <c r="IB340" s="35" t="s">
        <v>635</v>
      </c>
      <c r="IC340" s="14" t="s">
        <v>714</v>
      </c>
      <c r="ID340" s="14">
        <v>5</v>
      </c>
      <c r="IE340" s="15" t="s">
        <v>661</v>
      </c>
      <c r="IF340" s="15"/>
      <c r="IG340" s="15"/>
      <c r="IH340" s="15"/>
      <c r="II340" s="15"/>
    </row>
    <row r="341" spans="1:243" s="14" customFormat="1" ht="54" customHeight="1">
      <c r="A341" s="53">
        <v>329</v>
      </c>
      <c r="B341" s="65" t="s">
        <v>636</v>
      </c>
      <c r="C341" s="55" t="s">
        <v>715</v>
      </c>
      <c r="D341" s="66">
        <v>5</v>
      </c>
      <c r="E341" s="66" t="s">
        <v>661</v>
      </c>
      <c r="F341" s="56">
        <v>128.89</v>
      </c>
      <c r="G341" s="59"/>
      <c r="H341" s="59"/>
      <c r="I341" s="60" t="s">
        <v>32</v>
      </c>
      <c r="J341" s="61">
        <f t="shared" si="20"/>
        <v>1</v>
      </c>
      <c r="K341" s="59" t="s">
        <v>33</v>
      </c>
      <c r="L341" s="59" t="s">
        <v>4</v>
      </c>
      <c r="M341" s="20"/>
      <c r="N341" s="19"/>
      <c r="O341" s="19"/>
      <c r="P341" s="21"/>
      <c r="Q341" s="19"/>
      <c r="R341" s="19"/>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2">
        <f t="shared" si="21"/>
        <v>644</v>
      </c>
      <c r="BB341" s="23">
        <f t="shared" si="22"/>
        <v>644</v>
      </c>
      <c r="BC341" s="24" t="str">
        <f t="shared" si="23"/>
        <v>INR  Six Hundred &amp; Forty Four  Only</v>
      </c>
      <c r="IA341" s="14">
        <v>329</v>
      </c>
      <c r="IB341" s="35" t="s">
        <v>636</v>
      </c>
      <c r="IC341" s="14" t="s">
        <v>715</v>
      </c>
      <c r="ID341" s="14">
        <v>5</v>
      </c>
      <c r="IE341" s="15" t="s">
        <v>661</v>
      </c>
      <c r="IF341" s="15"/>
      <c r="IG341" s="15"/>
      <c r="IH341" s="15"/>
      <c r="II341" s="15"/>
    </row>
    <row r="342" spans="1:243" s="14" customFormat="1" ht="54" customHeight="1">
      <c r="A342" s="53">
        <v>330</v>
      </c>
      <c r="B342" s="65" t="s">
        <v>637</v>
      </c>
      <c r="C342" s="55" t="s">
        <v>716</v>
      </c>
      <c r="D342" s="66">
        <v>5</v>
      </c>
      <c r="E342" s="66" t="s">
        <v>661</v>
      </c>
      <c r="F342" s="56">
        <v>135.91</v>
      </c>
      <c r="G342" s="59"/>
      <c r="H342" s="59"/>
      <c r="I342" s="60" t="s">
        <v>32</v>
      </c>
      <c r="J342" s="61">
        <f t="shared" si="20"/>
        <v>1</v>
      </c>
      <c r="K342" s="59" t="s">
        <v>33</v>
      </c>
      <c r="L342" s="59" t="s">
        <v>4</v>
      </c>
      <c r="M342" s="20"/>
      <c r="N342" s="19"/>
      <c r="O342" s="19"/>
      <c r="P342" s="21"/>
      <c r="Q342" s="19"/>
      <c r="R342" s="19"/>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2">
        <f t="shared" si="21"/>
        <v>680</v>
      </c>
      <c r="BB342" s="23">
        <f t="shared" si="22"/>
        <v>680</v>
      </c>
      <c r="BC342" s="24" t="str">
        <f t="shared" si="23"/>
        <v>INR  Six Hundred &amp; Eighty  Only</v>
      </c>
      <c r="IA342" s="14">
        <v>330</v>
      </c>
      <c r="IB342" s="35" t="s">
        <v>637</v>
      </c>
      <c r="IC342" s="14" t="s">
        <v>716</v>
      </c>
      <c r="ID342" s="14">
        <v>5</v>
      </c>
      <c r="IE342" s="15" t="s">
        <v>661</v>
      </c>
      <c r="IF342" s="15"/>
      <c r="IG342" s="15"/>
      <c r="IH342" s="15"/>
      <c r="II342" s="15"/>
    </row>
    <row r="343" spans="1:243" s="14" customFormat="1" ht="54" customHeight="1">
      <c r="A343" s="53">
        <v>331</v>
      </c>
      <c r="B343" s="64" t="s">
        <v>639</v>
      </c>
      <c r="C343" s="55" t="s">
        <v>717</v>
      </c>
      <c r="D343" s="56">
        <v>65</v>
      </c>
      <c r="E343" s="56" t="s">
        <v>663</v>
      </c>
      <c r="F343" s="56">
        <v>75.4</v>
      </c>
      <c r="G343" s="59"/>
      <c r="H343" s="59"/>
      <c r="I343" s="60" t="s">
        <v>32</v>
      </c>
      <c r="J343" s="61">
        <f t="shared" si="20"/>
        <v>1</v>
      </c>
      <c r="K343" s="59" t="s">
        <v>33</v>
      </c>
      <c r="L343" s="59" t="s">
        <v>4</v>
      </c>
      <c r="M343" s="20"/>
      <c r="N343" s="19"/>
      <c r="O343" s="19"/>
      <c r="P343" s="21"/>
      <c r="Q343" s="19"/>
      <c r="R343" s="19"/>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2">
        <f t="shared" si="21"/>
        <v>4901</v>
      </c>
      <c r="BB343" s="23">
        <f t="shared" si="22"/>
        <v>4901</v>
      </c>
      <c r="BC343" s="24" t="str">
        <f t="shared" si="23"/>
        <v>INR  Four Thousand Nine Hundred &amp; One  Only</v>
      </c>
      <c r="IA343" s="14">
        <v>331</v>
      </c>
      <c r="IB343" s="35" t="s">
        <v>639</v>
      </c>
      <c r="IC343" s="14" t="s">
        <v>717</v>
      </c>
      <c r="ID343" s="14">
        <v>65</v>
      </c>
      <c r="IE343" s="15" t="s">
        <v>663</v>
      </c>
      <c r="IF343" s="15"/>
      <c r="IG343" s="15"/>
      <c r="IH343" s="15"/>
      <c r="II343" s="15"/>
    </row>
    <row r="344" spans="1:243" s="14" customFormat="1" ht="54" customHeight="1">
      <c r="A344" s="53">
        <v>332</v>
      </c>
      <c r="B344" s="64" t="s">
        <v>640</v>
      </c>
      <c r="C344" s="55" t="s">
        <v>718</v>
      </c>
      <c r="D344" s="70">
        <v>1</v>
      </c>
      <c r="E344" s="56" t="s">
        <v>663</v>
      </c>
      <c r="F344" s="56">
        <v>367.38</v>
      </c>
      <c r="G344" s="59"/>
      <c r="H344" s="59"/>
      <c r="I344" s="60" t="s">
        <v>32</v>
      </c>
      <c r="J344" s="61">
        <f t="shared" si="20"/>
        <v>1</v>
      </c>
      <c r="K344" s="59" t="s">
        <v>33</v>
      </c>
      <c r="L344" s="59" t="s">
        <v>4</v>
      </c>
      <c r="M344" s="20"/>
      <c r="N344" s="19"/>
      <c r="O344" s="19"/>
      <c r="P344" s="21"/>
      <c r="Q344" s="19"/>
      <c r="R344" s="19"/>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2">
        <f t="shared" si="21"/>
        <v>367</v>
      </c>
      <c r="BB344" s="23">
        <f t="shared" si="22"/>
        <v>367</v>
      </c>
      <c r="BC344" s="24" t="str">
        <f t="shared" si="23"/>
        <v>INR  Three Hundred &amp; Sixty Seven  Only</v>
      </c>
      <c r="IA344" s="14">
        <v>332</v>
      </c>
      <c r="IB344" s="35" t="s">
        <v>640</v>
      </c>
      <c r="IC344" s="14" t="s">
        <v>718</v>
      </c>
      <c r="ID344" s="14">
        <v>1</v>
      </c>
      <c r="IE344" s="15" t="s">
        <v>663</v>
      </c>
      <c r="IF344" s="15"/>
      <c r="IG344" s="15"/>
      <c r="IH344" s="15"/>
      <c r="II344" s="15"/>
    </row>
    <row r="345" spans="1:243" s="14" customFormat="1" ht="54" customHeight="1">
      <c r="A345" s="53">
        <v>333</v>
      </c>
      <c r="B345" s="64" t="s">
        <v>641</v>
      </c>
      <c r="C345" s="55" t="s">
        <v>719</v>
      </c>
      <c r="D345" s="56">
        <v>300</v>
      </c>
      <c r="E345" s="56" t="s">
        <v>665</v>
      </c>
      <c r="F345" s="56">
        <v>0.75</v>
      </c>
      <c r="G345" s="59"/>
      <c r="H345" s="59"/>
      <c r="I345" s="60" t="s">
        <v>32</v>
      </c>
      <c r="J345" s="61">
        <f t="shared" si="20"/>
        <v>1</v>
      </c>
      <c r="K345" s="59" t="s">
        <v>33</v>
      </c>
      <c r="L345" s="59" t="s">
        <v>4</v>
      </c>
      <c r="M345" s="20"/>
      <c r="N345" s="19"/>
      <c r="O345" s="19"/>
      <c r="P345" s="21"/>
      <c r="Q345" s="19"/>
      <c r="R345" s="19"/>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2">
        <f t="shared" si="21"/>
        <v>225</v>
      </c>
      <c r="BB345" s="23">
        <f t="shared" si="22"/>
        <v>225</v>
      </c>
      <c r="BC345" s="24" t="str">
        <f t="shared" si="23"/>
        <v>INR  Two Hundred &amp; Twenty Five  Only</v>
      </c>
      <c r="IA345" s="14">
        <v>333</v>
      </c>
      <c r="IB345" s="35" t="s">
        <v>641</v>
      </c>
      <c r="IC345" s="14" t="s">
        <v>719</v>
      </c>
      <c r="ID345" s="14">
        <v>300</v>
      </c>
      <c r="IE345" s="15" t="s">
        <v>665</v>
      </c>
      <c r="IF345" s="15"/>
      <c r="IG345" s="15"/>
      <c r="IH345" s="15"/>
      <c r="II345" s="15"/>
    </row>
    <row r="346" spans="1:243" s="14" customFormat="1" ht="54" customHeight="1">
      <c r="A346" s="53">
        <v>334</v>
      </c>
      <c r="B346" s="64" t="s">
        <v>642</v>
      </c>
      <c r="C346" s="55" t="s">
        <v>720</v>
      </c>
      <c r="D346" s="56">
        <v>5</v>
      </c>
      <c r="E346" s="56" t="s">
        <v>663</v>
      </c>
      <c r="F346" s="56">
        <v>37.7</v>
      </c>
      <c r="G346" s="59"/>
      <c r="H346" s="59"/>
      <c r="I346" s="60" t="s">
        <v>32</v>
      </c>
      <c r="J346" s="61">
        <f t="shared" si="20"/>
        <v>1</v>
      </c>
      <c r="K346" s="59" t="s">
        <v>33</v>
      </c>
      <c r="L346" s="59" t="s">
        <v>4</v>
      </c>
      <c r="M346" s="20"/>
      <c r="N346" s="19"/>
      <c r="O346" s="19"/>
      <c r="P346" s="21"/>
      <c r="Q346" s="19"/>
      <c r="R346" s="19"/>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2">
        <f t="shared" si="21"/>
        <v>189</v>
      </c>
      <c r="BB346" s="23">
        <f t="shared" si="22"/>
        <v>189</v>
      </c>
      <c r="BC346" s="24" t="str">
        <f t="shared" si="23"/>
        <v>INR  One Hundred &amp; Eighty Nine  Only</v>
      </c>
      <c r="IA346" s="14">
        <v>334</v>
      </c>
      <c r="IB346" s="35" t="s">
        <v>642</v>
      </c>
      <c r="IC346" s="14" t="s">
        <v>720</v>
      </c>
      <c r="ID346" s="14">
        <v>5</v>
      </c>
      <c r="IE346" s="15" t="s">
        <v>663</v>
      </c>
      <c r="IF346" s="15"/>
      <c r="IG346" s="15"/>
      <c r="IH346" s="15"/>
      <c r="II346" s="15"/>
    </row>
    <row r="347" spans="1:243" s="14" customFormat="1" ht="54" customHeight="1">
      <c r="A347" s="53">
        <v>335</v>
      </c>
      <c r="B347" s="69" t="s">
        <v>643</v>
      </c>
      <c r="C347" s="55" t="s">
        <v>721</v>
      </c>
      <c r="D347" s="80"/>
      <c r="E347" s="81"/>
      <c r="F347" s="81"/>
      <c r="G347" s="81"/>
      <c r="H347" s="81"/>
      <c r="I347" s="81"/>
      <c r="J347" s="81"/>
      <c r="K347" s="81"/>
      <c r="L347" s="81"/>
      <c r="M347" s="81"/>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2"/>
      <c r="AY347" s="82"/>
      <c r="AZ347" s="82"/>
      <c r="BA347" s="82"/>
      <c r="BB347" s="82"/>
      <c r="BC347" s="83"/>
      <c r="IA347" s="14">
        <v>335</v>
      </c>
      <c r="IB347" s="35" t="s">
        <v>643</v>
      </c>
      <c r="IC347" s="14" t="s">
        <v>721</v>
      </c>
      <c r="IE347" s="15"/>
      <c r="IF347" s="15"/>
      <c r="IG347" s="15"/>
      <c r="IH347" s="15"/>
      <c r="II347" s="15"/>
    </row>
    <row r="348" spans="1:243" s="14" customFormat="1" ht="54" customHeight="1">
      <c r="A348" s="53">
        <v>336</v>
      </c>
      <c r="B348" s="69" t="s">
        <v>644</v>
      </c>
      <c r="C348" s="55" t="s">
        <v>722</v>
      </c>
      <c r="D348" s="56">
        <v>10</v>
      </c>
      <c r="E348" s="56" t="s">
        <v>663</v>
      </c>
      <c r="F348" s="56">
        <v>946.95</v>
      </c>
      <c r="G348" s="59"/>
      <c r="H348" s="59"/>
      <c r="I348" s="60" t="s">
        <v>32</v>
      </c>
      <c r="J348" s="61">
        <f t="shared" si="20"/>
        <v>1</v>
      </c>
      <c r="K348" s="59" t="s">
        <v>33</v>
      </c>
      <c r="L348" s="59" t="s">
        <v>4</v>
      </c>
      <c r="M348" s="20"/>
      <c r="N348" s="19"/>
      <c r="O348" s="19"/>
      <c r="P348" s="21"/>
      <c r="Q348" s="19"/>
      <c r="R348" s="19"/>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2">
        <f t="shared" si="21"/>
        <v>9470</v>
      </c>
      <c r="BB348" s="23">
        <f t="shared" si="22"/>
        <v>9470</v>
      </c>
      <c r="BC348" s="24" t="str">
        <f t="shared" si="23"/>
        <v>INR  Nine Thousand Four Hundred &amp; Seventy  Only</v>
      </c>
      <c r="IA348" s="14">
        <v>336</v>
      </c>
      <c r="IB348" s="35" t="s">
        <v>644</v>
      </c>
      <c r="IC348" s="14" t="s">
        <v>722</v>
      </c>
      <c r="ID348" s="14">
        <v>10</v>
      </c>
      <c r="IE348" s="15" t="s">
        <v>663</v>
      </c>
      <c r="IF348" s="15"/>
      <c r="IG348" s="15"/>
      <c r="IH348" s="15"/>
      <c r="II348" s="15"/>
    </row>
    <row r="349" spans="1:243" s="14" customFormat="1" ht="54" customHeight="1">
      <c r="A349" s="53">
        <v>337</v>
      </c>
      <c r="B349" s="71" t="s">
        <v>645</v>
      </c>
      <c r="C349" s="55" t="s">
        <v>723</v>
      </c>
      <c r="D349" s="80"/>
      <c r="E349" s="81"/>
      <c r="F349" s="81"/>
      <c r="G349" s="81"/>
      <c r="H349" s="81"/>
      <c r="I349" s="81"/>
      <c r="J349" s="81"/>
      <c r="K349" s="81"/>
      <c r="L349" s="81"/>
      <c r="M349" s="81"/>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c r="AV349" s="82"/>
      <c r="AW349" s="82"/>
      <c r="AX349" s="82"/>
      <c r="AY349" s="82"/>
      <c r="AZ349" s="82"/>
      <c r="BA349" s="82"/>
      <c r="BB349" s="82"/>
      <c r="BC349" s="83"/>
      <c r="IA349" s="14">
        <v>337</v>
      </c>
      <c r="IB349" s="35" t="s">
        <v>645</v>
      </c>
      <c r="IC349" s="14" t="s">
        <v>723</v>
      </c>
      <c r="IE349" s="15"/>
      <c r="IF349" s="15"/>
      <c r="IG349" s="15"/>
      <c r="IH349" s="15"/>
      <c r="II349" s="15"/>
    </row>
    <row r="350" spans="1:243" s="14" customFormat="1" ht="54" customHeight="1">
      <c r="A350" s="53">
        <v>338</v>
      </c>
      <c r="B350" s="69" t="s">
        <v>646</v>
      </c>
      <c r="C350" s="55" t="s">
        <v>724</v>
      </c>
      <c r="D350" s="56">
        <v>4</v>
      </c>
      <c r="E350" s="56" t="s">
        <v>663</v>
      </c>
      <c r="F350" s="56">
        <v>2455.06</v>
      </c>
      <c r="G350" s="59"/>
      <c r="H350" s="59"/>
      <c r="I350" s="60" t="s">
        <v>32</v>
      </c>
      <c r="J350" s="61">
        <f t="shared" si="20"/>
        <v>1</v>
      </c>
      <c r="K350" s="59" t="s">
        <v>33</v>
      </c>
      <c r="L350" s="59" t="s">
        <v>4</v>
      </c>
      <c r="M350" s="20"/>
      <c r="N350" s="19"/>
      <c r="O350" s="19"/>
      <c r="P350" s="21"/>
      <c r="Q350" s="19"/>
      <c r="R350" s="19"/>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2">
        <f t="shared" si="21"/>
        <v>9820</v>
      </c>
      <c r="BB350" s="23">
        <f t="shared" si="22"/>
        <v>9820</v>
      </c>
      <c r="BC350" s="24" t="str">
        <f t="shared" si="23"/>
        <v>INR  Nine Thousand Eight Hundred &amp; Twenty  Only</v>
      </c>
      <c r="IA350" s="14">
        <v>338</v>
      </c>
      <c r="IB350" s="35" t="s">
        <v>646</v>
      </c>
      <c r="IC350" s="14" t="s">
        <v>724</v>
      </c>
      <c r="ID350" s="14">
        <v>4</v>
      </c>
      <c r="IE350" s="15" t="s">
        <v>663</v>
      </c>
      <c r="IF350" s="15"/>
      <c r="IG350" s="15"/>
      <c r="IH350" s="15"/>
      <c r="II350" s="15"/>
    </row>
    <row r="351" spans="1:243" s="14" customFormat="1" ht="54" customHeight="1">
      <c r="A351" s="53">
        <v>339</v>
      </c>
      <c r="B351" s="68" t="s">
        <v>647</v>
      </c>
      <c r="C351" s="55" t="s">
        <v>725</v>
      </c>
      <c r="D351" s="80"/>
      <c r="E351" s="81"/>
      <c r="F351" s="81"/>
      <c r="G351" s="81"/>
      <c r="H351" s="81"/>
      <c r="I351" s="81"/>
      <c r="J351" s="81"/>
      <c r="K351" s="81"/>
      <c r="L351" s="81"/>
      <c r="M351" s="81"/>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c r="AV351" s="82"/>
      <c r="AW351" s="82"/>
      <c r="AX351" s="82"/>
      <c r="AY351" s="82"/>
      <c r="AZ351" s="82"/>
      <c r="BA351" s="82"/>
      <c r="BB351" s="82"/>
      <c r="BC351" s="83"/>
      <c r="IA351" s="14">
        <v>339</v>
      </c>
      <c r="IB351" s="35" t="s">
        <v>647</v>
      </c>
      <c r="IC351" s="14" t="s">
        <v>725</v>
      </c>
      <c r="IE351" s="15"/>
      <c r="IF351" s="15"/>
      <c r="IG351" s="15"/>
      <c r="IH351" s="15"/>
      <c r="II351" s="15"/>
    </row>
    <row r="352" spans="1:243" s="14" customFormat="1" ht="54" customHeight="1">
      <c r="A352" s="53">
        <v>340</v>
      </c>
      <c r="B352" s="68" t="s">
        <v>648</v>
      </c>
      <c r="C352" s="55" t="s">
        <v>726</v>
      </c>
      <c r="D352" s="66">
        <v>75</v>
      </c>
      <c r="E352" s="72" t="s">
        <v>663</v>
      </c>
      <c r="F352" s="56">
        <v>272.69</v>
      </c>
      <c r="G352" s="59"/>
      <c r="H352" s="59"/>
      <c r="I352" s="60" t="s">
        <v>32</v>
      </c>
      <c r="J352" s="61">
        <f t="shared" si="20"/>
        <v>1</v>
      </c>
      <c r="K352" s="59" t="s">
        <v>33</v>
      </c>
      <c r="L352" s="59" t="s">
        <v>4</v>
      </c>
      <c r="M352" s="20"/>
      <c r="N352" s="19"/>
      <c r="O352" s="19"/>
      <c r="P352" s="21"/>
      <c r="Q352" s="19"/>
      <c r="R352" s="19"/>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2">
        <f t="shared" si="21"/>
        <v>20452</v>
      </c>
      <c r="BB352" s="23">
        <f t="shared" si="22"/>
        <v>20452</v>
      </c>
      <c r="BC352" s="24" t="str">
        <f t="shared" si="23"/>
        <v>INR  Twenty Thousand Four Hundred &amp; Fifty Two  Only</v>
      </c>
      <c r="IA352" s="14">
        <v>340</v>
      </c>
      <c r="IB352" s="35" t="s">
        <v>648</v>
      </c>
      <c r="IC352" s="14" t="s">
        <v>726</v>
      </c>
      <c r="ID352" s="14">
        <v>75</v>
      </c>
      <c r="IE352" s="15" t="s">
        <v>663</v>
      </c>
      <c r="IF352" s="15"/>
      <c r="IG352" s="15"/>
      <c r="IH352" s="15"/>
      <c r="II352" s="15"/>
    </row>
    <row r="353" spans="1:243" s="14" customFormat="1" ht="54" customHeight="1">
      <c r="A353" s="53">
        <v>341</v>
      </c>
      <c r="B353" s="68" t="s">
        <v>613</v>
      </c>
      <c r="C353" s="55" t="s">
        <v>727</v>
      </c>
      <c r="D353" s="66">
        <v>10</v>
      </c>
      <c r="E353" s="72" t="s">
        <v>663</v>
      </c>
      <c r="F353" s="56">
        <v>284.96</v>
      </c>
      <c r="G353" s="59"/>
      <c r="H353" s="59"/>
      <c r="I353" s="60" t="s">
        <v>32</v>
      </c>
      <c r="J353" s="61">
        <f t="shared" si="20"/>
        <v>1</v>
      </c>
      <c r="K353" s="59" t="s">
        <v>33</v>
      </c>
      <c r="L353" s="59" t="s">
        <v>4</v>
      </c>
      <c r="M353" s="20"/>
      <c r="N353" s="19"/>
      <c r="O353" s="19"/>
      <c r="P353" s="21"/>
      <c r="Q353" s="19"/>
      <c r="R353" s="19"/>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2">
        <f t="shared" si="21"/>
        <v>2850</v>
      </c>
      <c r="BB353" s="23">
        <f t="shared" si="22"/>
        <v>2850</v>
      </c>
      <c r="BC353" s="24" t="str">
        <f t="shared" si="23"/>
        <v>INR  Two Thousand Eight Hundred &amp; Fifty  Only</v>
      </c>
      <c r="IA353" s="14">
        <v>341</v>
      </c>
      <c r="IB353" s="35" t="s">
        <v>613</v>
      </c>
      <c r="IC353" s="14" t="s">
        <v>727</v>
      </c>
      <c r="ID353" s="14">
        <v>10</v>
      </c>
      <c r="IE353" s="15" t="s">
        <v>663</v>
      </c>
      <c r="IF353" s="15"/>
      <c r="IG353" s="15"/>
      <c r="IH353" s="15"/>
      <c r="II353" s="15"/>
    </row>
    <row r="354" spans="1:243" s="14" customFormat="1" ht="54" customHeight="1">
      <c r="A354" s="53">
        <v>342</v>
      </c>
      <c r="B354" s="65" t="s">
        <v>620</v>
      </c>
      <c r="C354" s="55" t="s">
        <v>728</v>
      </c>
      <c r="D354" s="66">
        <v>5</v>
      </c>
      <c r="E354" s="72" t="s">
        <v>663</v>
      </c>
      <c r="F354" s="56">
        <v>297.24</v>
      </c>
      <c r="G354" s="59"/>
      <c r="H354" s="59"/>
      <c r="I354" s="60" t="s">
        <v>32</v>
      </c>
      <c r="J354" s="61">
        <f t="shared" si="20"/>
        <v>1</v>
      </c>
      <c r="K354" s="59" t="s">
        <v>33</v>
      </c>
      <c r="L354" s="59" t="s">
        <v>4</v>
      </c>
      <c r="M354" s="20"/>
      <c r="N354" s="19"/>
      <c r="O354" s="19"/>
      <c r="P354" s="21"/>
      <c r="Q354" s="19"/>
      <c r="R354" s="19"/>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22">
        <f t="shared" si="21"/>
        <v>1486</v>
      </c>
      <c r="BB354" s="23">
        <f t="shared" si="22"/>
        <v>1486</v>
      </c>
      <c r="BC354" s="24" t="str">
        <f t="shared" si="23"/>
        <v>INR  One Thousand Four Hundred &amp; Eighty Six  Only</v>
      </c>
      <c r="IA354" s="14">
        <v>342</v>
      </c>
      <c r="IB354" s="35" t="s">
        <v>620</v>
      </c>
      <c r="IC354" s="14" t="s">
        <v>728</v>
      </c>
      <c r="ID354" s="14">
        <v>5</v>
      </c>
      <c r="IE354" s="15" t="s">
        <v>663</v>
      </c>
      <c r="IF354" s="15"/>
      <c r="IG354" s="15"/>
      <c r="IH354" s="15"/>
      <c r="II354" s="15"/>
    </row>
    <row r="355" spans="1:243" s="14" customFormat="1" ht="54" customHeight="1">
      <c r="A355" s="53">
        <v>343</v>
      </c>
      <c r="B355" s="65" t="s">
        <v>615</v>
      </c>
      <c r="C355" s="55" t="s">
        <v>729</v>
      </c>
      <c r="D355" s="66">
        <v>22</v>
      </c>
      <c r="E355" s="72" t="s">
        <v>663</v>
      </c>
      <c r="F355" s="56">
        <v>331.43</v>
      </c>
      <c r="G355" s="59"/>
      <c r="H355" s="59"/>
      <c r="I355" s="60" t="s">
        <v>32</v>
      </c>
      <c r="J355" s="61">
        <f aca="true" t="shared" si="24" ref="J355:J367">IF(I355="Less(-)",-1,1)</f>
        <v>1</v>
      </c>
      <c r="K355" s="59" t="s">
        <v>33</v>
      </c>
      <c r="L355" s="59" t="s">
        <v>4</v>
      </c>
      <c r="M355" s="20"/>
      <c r="N355" s="19"/>
      <c r="O355" s="19"/>
      <c r="P355" s="21"/>
      <c r="Q355" s="19"/>
      <c r="R355" s="19"/>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2">
        <f aca="true" t="shared" si="25" ref="BA355:BA367">ROUND(total_amount_ba($B$2,$D$2,D355,F355,J355,K355,M355),0)</f>
        <v>7291</v>
      </c>
      <c r="BB355" s="23">
        <f aca="true" t="shared" si="26" ref="BB355:BB367">BA355+SUM(N355:AZ355)</f>
        <v>7291</v>
      </c>
      <c r="BC355" s="24" t="str">
        <f aca="true" t="shared" si="27" ref="BC355:BC367">SpellNumber(L355,BB355)</f>
        <v>INR  Seven Thousand Two Hundred &amp; Ninety One  Only</v>
      </c>
      <c r="IA355" s="14">
        <v>343</v>
      </c>
      <c r="IB355" s="35" t="s">
        <v>615</v>
      </c>
      <c r="IC355" s="14" t="s">
        <v>729</v>
      </c>
      <c r="ID355" s="14">
        <v>22</v>
      </c>
      <c r="IE355" s="15" t="s">
        <v>663</v>
      </c>
      <c r="IF355" s="15"/>
      <c r="IG355" s="15"/>
      <c r="IH355" s="15"/>
      <c r="II355" s="15"/>
    </row>
    <row r="356" spans="1:243" s="14" customFormat="1" ht="54" customHeight="1">
      <c r="A356" s="53">
        <v>344</v>
      </c>
      <c r="B356" s="65" t="s">
        <v>649</v>
      </c>
      <c r="C356" s="55" t="s">
        <v>730</v>
      </c>
      <c r="D356" s="66">
        <v>15</v>
      </c>
      <c r="E356" s="72" t="s">
        <v>663</v>
      </c>
      <c r="F356" s="56">
        <v>348.97</v>
      </c>
      <c r="G356" s="59"/>
      <c r="H356" s="59"/>
      <c r="I356" s="60" t="s">
        <v>32</v>
      </c>
      <c r="J356" s="61">
        <f t="shared" si="24"/>
        <v>1</v>
      </c>
      <c r="K356" s="59" t="s">
        <v>33</v>
      </c>
      <c r="L356" s="59" t="s">
        <v>4</v>
      </c>
      <c r="M356" s="20"/>
      <c r="N356" s="19"/>
      <c r="O356" s="19"/>
      <c r="P356" s="21"/>
      <c r="Q356" s="19"/>
      <c r="R356" s="19"/>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2">
        <f t="shared" si="25"/>
        <v>5235</v>
      </c>
      <c r="BB356" s="23">
        <f t="shared" si="26"/>
        <v>5235</v>
      </c>
      <c r="BC356" s="24" t="str">
        <f t="shared" si="27"/>
        <v>INR  Five Thousand Two Hundred &amp; Thirty Five  Only</v>
      </c>
      <c r="IA356" s="14">
        <v>344</v>
      </c>
      <c r="IB356" s="35" t="s">
        <v>649</v>
      </c>
      <c r="IC356" s="14" t="s">
        <v>730</v>
      </c>
      <c r="ID356" s="14">
        <v>15</v>
      </c>
      <c r="IE356" s="15" t="s">
        <v>663</v>
      </c>
      <c r="IF356" s="15"/>
      <c r="IG356" s="15"/>
      <c r="IH356" s="15"/>
      <c r="II356" s="15"/>
    </row>
    <row r="357" spans="1:243" s="14" customFormat="1" ht="54" customHeight="1">
      <c r="A357" s="53">
        <v>345</v>
      </c>
      <c r="B357" s="65" t="s">
        <v>623</v>
      </c>
      <c r="C357" s="55" t="s">
        <v>731</v>
      </c>
      <c r="D357" s="66">
        <v>10</v>
      </c>
      <c r="E357" s="72" t="s">
        <v>663</v>
      </c>
      <c r="F357" s="56">
        <v>404.21</v>
      </c>
      <c r="G357" s="59"/>
      <c r="H357" s="59"/>
      <c r="I357" s="60" t="s">
        <v>32</v>
      </c>
      <c r="J357" s="61">
        <f t="shared" si="24"/>
        <v>1</v>
      </c>
      <c r="K357" s="59" t="s">
        <v>33</v>
      </c>
      <c r="L357" s="59" t="s">
        <v>4</v>
      </c>
      <c r="M357" s="20"/>
      <c r="N357" s="19"/>
      <c r="O357" s="19"/>
      <c r="P357" s="21"/>
      <c r="Q357" s="19"/>
      <c r="R357" s="19"/>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2">
        <f t="shared" si="25"/>
        <v>4042</v>
      </c>
      <c r="BB357" s="23">
        <f t="shared" si="26"/>
        <v>4042</v>
      </c>
      <c r="BC357" s="24" t="str">
        <f t="shared" si="27"/>
        <v>INR  Four Thousand  &amp;Forty Two  Only</v>
      </c>
      <c r="IA357" s="14">
        <v>345</v>
      </c>
      <c r="IB357" s="35" t="s">
        <v>623</v>
      </c>
      <c r="IC357" s="14" t="s">
        <v>731</v>
      </c>
      <c r="ID357" s="14">
        <v>10</v>
      </c>
      <c r="IE357" s="15" t="s">
        <v>663</v>
      </c>
      <c r="IF357" s="15"/>
      <c r="IG357" s="15"/>
      <c r="IH357" s="15"/>
      <c r="II357" s="15"/>
    </row>
    <row r="358" spans="1:243" s="14" customFormat="1" ht="54" customHeight="1">
      <c r="A358" s="53">
        <v>346</v>
      </c>
      <c r="B358" s="65" t="s">
        <v>650</v>
      </c>
      <c r="C358" s="55" t="s">
        <v>732</v>
      </c>
      <c r="D358" s="56">
        <v>4</v>
      </c>
      <c r="E358" s="56" t="s">
        <v>663</v>
      </c>
      <c r="F358" s="56">
        <v>77.16</v>
      </c>
      <c r="G358" s="59"/>
      <c r="H358" s="59"/>
      <c r="I358" s="60" t="s">
        <v>32</v>
      </c>
      <c r="J358" s="61">
        <f t="shared" si="24"/>
        <v>1</v>
      </c>
      <c r="K358" s="59" t="s">
        <v>33</v>
      </c>
      <c r="L358" s="59" t="s">
        <v>4</v>
      </c>
      <c r="M358" s="20"/>
      <c r="N358" s="19"/>
      <c r="O358" s="19"/>
      <c r="P358" s="21"/>
      <c r="Q358" s="19"/>
      <c r="R358" s="19"/>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2">
        <f t="shared" si="25"/>
        <v>309</v>
      </c>
      <c r="BB358" s="23">
        <f t="shared" si="26"/>
        <v>309</v>
      </c>
      <c r="BC358" s="24" t="str">
        <f t="shared" si="27"/>
        <v>INR  Three Hundred &amp; Nine  Only</v>
      </c>
      <c r="IA358" s="14">
        <v>346</v>
      </c>
      <c r="IB358" s="35" t="s">
        <v>650</v>
      </c>
      <c r="IC358" s="14" t="s">
        <v>732</v>
      </c>
      <c r="ID358" s="14">
        <v>4</v>
      </c>
      <c r="IE358" s="15" t="s">
        <v>663</v>
      </c>
      <c r="IF358" s="15"/>
      <c r="IG358" s="15"/>
      <c r="IH358" s="15"/>
      <c r="II358" s="15"/>
    </row>
    <row r="359" spans="1:243" s="14" customFormat="1" ht="54" customHeight="1">
      <c r="A359" s="53">
        <v>347</v>
      </c>
      <c r="B359" s="73" t="s">
        <v>651</v>
      </c>
      <c r="C359" s="55" t="s">
        <v>733</v>
      </c>
      <c r="D359" s="56">
        <v>83.85</v>
      </c>
      <c r="E359" s="56" t="s">
        <v>661</v>
      </c>
      <c r="F359" s="56">
        <v>18.41</v>
      </c>
      <c r="G359" s="59"/>
      <c r="H359" s="59"/>
      <c r="I359" s="60" t="s">
        <v>32</v>
      </c>
      <c r="J359" s="61">
        <f t="shared" si="24"/>
        <v>1</v>
      </c>
      <c r="K359" s="59" t="s">
        <v>33</v>
      </c>
      <c r="L359" s="59" t="s">
        <v>4</v>
      </c>
      <c r="M359" s="20"/>
      <c r="N359" s="19"/>
      <c r="O359" s="19"/>
      <c r="P359" s="21"/>
      <c r="Q359" s="19"/>
      <c r="R359" s="19"/>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2">
        <f t="shared" si="25"/>
        <v>1544</v>
      </c>
      <c r="BB359" s="23">
        <f t="shared" si="26"/>
        <v>1544</v>
      </c>
      <c r="BC359" s="24" t="str">
        <f t="shared" si="27"/>
        <v>INR  One Thousand Five Hundred &amp; Forty Four  Only</v>
      </c>
      <c r="IA359" s="14">
        <v>347</v>
      </c>
      <c r="IB359" s="35" t="s">
        <v>651</v>
      </c>
      <c r="IC359" s="14" t="s">
        <v>733</v>
      </c>
      <c r="ID359" s="14">
        <v>83.85</v>
      </c>
      <c r="IE359" s="15" t="s">
        <v>661</v>
      </c>
      <c r="IF359" s="15"/>
      <c r="IG359" s="15"/>
      <c r="IH359" s="15"/>
      <c r="II359" s="15"/>
    </row>
    <row r="360" spans="1:243" s="14" customFormat="1" ht="54" customHeight="1">
      <c r="A360" s="53">
        <v>348</v>
      </c>
      <c r="B360" s="65" t="s">
        <v>652</v>
      </c>
      <c r="C360" s="55" t="s">
        <v>734</v>
      </c>
      <c r="D360" s="80"/>
      <c r="E360" s="81"/>
      <c r="F360" s="81"/>
      <c r="G360" s="81"/>
      <c r="H360" s="81"/>
      <c r="I360" s="81"/>
      <c r="J360" s="81"/>
      <c r="K360" s="81"/>
      <c r="L360" s="81"/>
      <c r="M360" s="81"/>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c r="AR360" s="82"/>
      <c r="AS360" s="82"/>
      <c r="AT360" s="82"/>
      <c r="AU360" s="82"/>
      <c r="AV360" s="82"/>
      <c r="AW360" s="82"/>
      <c r="AX360" s="82"/>
      <c r="AY360" s="82"/>
      <c r="AZ360" s="82"/>
      <c r="BA360" s="82"/>
      <c r="BB360" s="82"/>
      <c r="BC360" s="83"/>
      <c r="IA360" s="14">
        <v>348</v>
      </c>
      <c r="IB360" s="35" t="s">
        <v>652</v>
      </c>
      <c r="IC360" s="14" t="s">
        <v>734</v>
      </c>
      <c r="IE360" s="15"/>
      <c r="IF360" s="15"/>
      <c r="IG360" s="15"/>
      <c r="IH360" s="15"/>
      <c r="II360" s="15"/>
    </row>
    <row r="361" spans="1:243" s="14" customFormat="1" ht="54" customHeight="1">
      <c r="A361" s="53">
        <v>349</v>
      </c>
      <c r="B361" s="65" t="s">
        <v>653</v>
      </c>
      <c r="C361" s="55" t="s">
        <v>735</v>
      </c>
      <c r="D361" s="56">
        <v>10</v>
      </c>
      <c r="E361" s="56" t="s">
        <v>663</v>
      </c>
      <c r="F361" s="56">
        <v>165.72</v>
      </c>
      <c r="G361" s="59"/>
      <c r="H361" s="59"/>
      <c r="I361" s="60" t="s">
        <v>32</v>
      </c>
      <c r="J361" s="61">
        <f t="shared" si="24"/>
        <v>1</v>
      </c>
      <c r="K361" s="59" t="s">
        <v>33</v>
      </c>
      <c r="L361" s="59" t="s">
        <v>4</v>
      </c>
      <c r="M361" s="20"/>
      <c r="N361" s="19"/>
      <c r="O361" s="19"/>
      <c r="P361" s="21"/>
      <c r="Q361" s="19"/>
      <c r="R361" s="19"/>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2">
        <f t="shared" si="25"/>
        <v>1657</v>
      </c>
      <c r="BB361" s="23">
        <f t="shared" si="26"/>
        <v>1657</v>
      </c>
      <c r="BC361" s="24" t="str">
        <f t="shared" si="27"/>
        <v>INR  One Thousand Six Hundred &amp; Fifty Seven  Only</v>
      </c>
      <c r="IA361" s="14">
        <v>349</v>
      </c>
      <c r="IB361" s="35" t="s">
        <v>653</v>
      </c>
      <c r="IC361" s="14" t="s">
        <v>735</v>
      </c>
      <c r="ID361" s="14">
        <v>10</v>
      </c>
      <c r="IE361" s="15" t="s">
        <v>663</v>
      </c>
      <c r="IF361" s="15"/>
      <c r="IG361" s="15"/>
      <c r="IH361" s="15"/>
      <c r="II361" s="15"/>
    </row>
    <row r="362" spans="1:243" s="14" customFormat="1" ht="54" customHeight="1">
      <c r="A362" s="53">
        <v>350</v>
      </c>
      <c r="B362" s="65" t="s">
        <v>654</v>
      </c>
      <c r="C362" s="55" t="s">
        <v>736</v>
      </c>
      <c r="D362" s="80"/>
      <c r="E362" s="81"/>
      <c r="F362" s="81"/>
      <c r="G362" s="81"/>
      <c r="H362" s="81"/>
      <c r="I362" s="81"/>
      <c r="J362" s="81"/>
      <c r="K362" s="81"/>
      <c r="L362" s="81"/>
      <c r="M362" s="81"/>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c r="AR362" s="82"/>
      <c r="AS362" s="82"/>
      <c r="AT362" s="82"/>
      <c r="AU362" s="82"/>
      <c r="AV362" s="82"/>
      <c r="AW362" s="82"/>
      <c r="AX362" s="82"/>
      <c r="AY362" s="82"/>
      <c r="AZ362" s="82"/>
      <c r="BA362" s="82"/>
      <c r="BB362" s="82"/>
      <c r="BC362" s="83"/>
      <c r="IA362" s="14">
        <v>350</v>
      </c>
      <c r="IB362" s="35" t="s">
        <v>654</v>
      </c>
      <c r="IC362" s="14" t="s">
        <v>736</v>
      </c>
      <c r="IE362" s="15"/>
      <c r="IF362" s="15"/>
      <c r="IG362" s="15"/>
      <c r="IH362" s="15"/>
      <c r="II362" s="15"/>
    </row>
    <row r="363" spans="1:243" s="14" customFormat="1" ht="54" customHeight="1">
      <c r="A363" s="53">
        <v>351</v>
      </c>
      <c r="B363" s="65" t="s">
        <v>655</v>
      </c>
      <c r="C363" s="55" t="s">
        <v>737</v>
      </c>
      <c r="D363" s="74">
        <v>110</v>
      </c>
      <c r="E363" s="72" t="s">
        <v>661</v>
      </c>
      <c r="F363" s="56">
        <v>421.74</v>
      </c>
      <c r="G363" s="59"/>
      <c r="H363" s="59"/>
      <c r="I363" s="60" t="s">
        <v>32</v>
      </c>
      <c r="J363" s="61">
        <f t="shared" si="24"/>
        <v>1</v>
      </c>
      <c r="K363" s="59" t="s">
        <v>33</v>
      </c>
      <c r="L363" s="59" t="s">
        <v>4</v>
      </c>
      <c r="M363" s="20"/>
      <c r="N363" s="19"/>
      <c r="O363" s="19"/>
      <c r="P363" s="21"/>
      <c r="Q363" s="19"/>
      <c r="R363" s="19"/>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2">
        <f t="shared" si="25"/>
        <v>46391</v>
      </c>
      <c r="BB363" s="23">
        <f t="shared" si="26"/>
        <v>46391</v>
      </c>
      <c r="BC363" s="24" t="str">
        <f t="shared" si="27"/>
        <v>INR  Forty Six Thousand Three Hundred &amp; Ninety One  Only</v>
      </c>
      <c r="IA363" s="14">
        <v>351</v>
      </c>
      <c r="IB363" s="35" t="s">
        <v>655</v>
      </c>
      <c r="IC363" s="14" t="s">
        <v>737</v>
      </c>
      <c r="ID363" s="14">
        <v>110</v>
      </c>
      <c r="IE363" s="15" t="s">
        <v>661</v>
      </c>
      <c r="IF363" s="15"/>
      <c r="IG363" s="15"/>
      <c r="IH363" s="15"/>
      <c r="II363" s="15"/>
    </row>
    <row r="364" spans="1:243" s="14" customFormat="1" ht="54" customHeight="1">
      <c r="A364" s="53">
        <v>352</v>
      </c>
      <c r="B364" s="65" t="s">
        <v>656</v>
      </c>
      <c r="C364" s="55" t="s">
        <v>738</v>
      </c>
      <c r="D364" s="74">
        <v>10</v>
      </c>
      <c r="E364" s="72" t="s">
        <v>661</v>
      </c>
      <c r="F364" s="56">
        <v>97.33</v>
      </c>
      <c r="G364" s="59"/>
      <c r="H364" s="59"/>
      <c r="I364" s="60" t="s">
        <v>32</v>
      </c>
      <c r="J364" s="61">
        <f t="shared" si="24"/>
        <v>1</v>
      </c>
      <c r="K364" s="59" t="s">
        <v>33</v>
      </c>
      <c r="L364" s="59" t="s">
        <v>4</v>
      </c>
      <c r="M364" s="20"/>
      <c r="N364" s="19"/>
      <c r="O364" s="19"/>
      <c r="P364" s="21"/>
      <c r="Q364" s="19"/>
      <c r="R364" s="19"/>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2">
        <f t="shared" si="25"/>
        <v>973</v>
      </c>
      <c r="BB364" s="23">
        <f t="shared" si="26"/>
        <v>973</v>
      </c>
      <c r="BC364" s="24" t="str">
        <f t="shared" si="27"/>
        <v>INR  Nine Hundred &amp; Seventy Three  Only</v>
      </c>
      <c r="IA364" s="14">
        <v>352</v>
      </c>
      <c r="IB364" s="35" t="s">
        <v>656</v>
      </c>
      <c r="IC364" s="14" t="s">
        <v>738</v>
      </c>
      <c r="ID364" s="14">
        <v>10</v>
      </c>
      <c r="IE364" s="15" t="s">
        <v>661</v>
      </c>
      <c r="IF364" s="15"/>
      <c r="IG364" s="15"/>
      <c r="IH364" s="15"/>
      <c r="II364" s="15"/>
    </row>
    <row r="365" spans="1:243" s="14" customFormat="1" ht="54" customHeight="1">
      <c r="A365" s="53">
        <v>353</v>
      </c>
      <c r="B365" s="65" t="s">
        <v>657</v>
      </c>
      <c r="C365" s="55" t="s">
        <v>739</v>
      </c>
      <c r="D365" s="74">
        <v>4</v>
      </c>
      <c r="E365" s="72" t="s">
        <v>661</v>
      </c>
      <c r="F365" s="56">
        <v>112.23</v>
      </c>
      <c r="G365" s="59"/>
      <c r="H365" s="59"/>
      <c r="I365" s="60" t="s">
        <v>32</v>
      </c>
      <c r="J365" s="61">
        <f t="shared" si="24"/>
        <v>1</v>
      </c>
      <c r="K365" s="59" t="s">
        <v>33</v>
      </c>
      <c r="L365" s="59" t="s">
        <v>4</v>
      </c>
      <c r="M365" s="20"/>
      <c r="N365" s="19"/>
      <c r="O365" s="19"/>
      <c r="P365" s="21"/>
      <c r="Q365" s="19"/>
      <c r="R365" s="19"/>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2">
        <f t="shared" si="25"/>
        <v>449</v>
      </c>
      <c r="BB365" s="23">
        <f t="shared" si="26"/>
        <v>449</v>
      </c>
      <c r="BC365" s="24" t="str">
        <f t="shared" si="27"/>
        <v>INR  Four Hundred &amp; Forty Nine  Only</v>
      </c>
      <c r="IA365" s="14">
        <v>353</v>
      </c>
      <c r="IB365" s="35" t="s">
        <v>657</v>
      </c>
      <c r="IC365" s="14" t="s">
        <v>739</v>
      </c>
      <c r="ID365" s="14">
        <v>4</v>
      </c>
      <c r="IE365" s="15" t="s">
        <v>661</v>
      </c>
      <c r="IF365" s="15"/>
      <c r="IG365" s="15"/>
      <c r="IH365" s="15"/>
      <c r="II365" s="15"/>
    </row>
    <row r="366" spans="1:243" s="14" customFormat="1" ht="54" customHeight="1">
      <c r="A366" s="53">
        <v>354</v>
      </c>
      <c r="B366" s="65" t="s">
        <v>658</v>
      </c>
      <c r="C366" s="55" t="s">
        <v>740</v>
      </c>
      <c r="D366" s="74">
        <v>5</v>
      </c>
      <c r="E366" s="72" t="s">
        <v>661</v>
      </c>
      <c r="F366" s="56">
        <v>88.56</v>
      </c>
      <c r="G366" s="59"/>
      <c r="H366" s="59"/>
      <c r="I366" s="60" t="s">
        <v>32</v>
      </c>
      <c r="J366" s="61">
        <f t="shared" si="24"/>
        <v>1</v>
      </c>
      <c r="K366" s="59" t="s">
        <v>33</v>
      </c>
      <c r="L366" s="59" t="s">
        <v>4</v>
      </c>
      <c r="M366" s="20"/>
      <c r="N366" s="19"/>
      <c r="O366" s="19"/>
      <c r="P366" s="21"/>
      <c r="Q366" s="19"/>
      <c r="R366" s="19"/>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2">
        <f t="shared" si="25"/>
        <v>443</v>
      </c>
      <c r="BB366" s="23">
        <f t="shared" si="26"/>
        <v>443</v>
      </c>
      <c r="BC366" s="24" t="str">
        <f t="shared" si="27"/>
        <v>INR  Four Hundred &amp; Forty Three  Only</v>
      </c>
      <c r="IA366" s="14">
        <v>354</v>
      </c>
      <c r="IB366" s="35" t="s">
        <v>658</v>
      </c>
      <c r="IC366" s="14" t="s">
        <v>740</v>
      </c>
      <c r="ID366" s="14">
        <v>5</v>
      </c>
      <c r="IE366" s="15" t="s">
        <v>661</v>
      </c>
      <c r="IF366" s="15"/>
      <c r="IG366" s="15"/>
      <c r="IH366" s="15"/>
      <c r="II366" s="15"/>
    </row>
    <row r="367" spans="1:243" s="14" customFormat="1" ht="54" customHeight="1">
      <c r="A367" s="53">
        <v>355</v>
      </c>
      <c r="B367" s="65" t="s">
        <v>659</v>
      </c>
      <c r="C367" s="55" t="s">
        <v>741</v>
      </c>
      <c r="D367" s="74">
        <v>10</v>
      </c>
      <c r="E367" s="72" t="s">
        <v>663</v>
      </c>
      <c r="F367" s="56">
        <v>187.64</v>
      </c>
      <c r="G367" s="59"/>
      <c r="H367" s="59"/>
      <c r="I367" s="60" t="s">
        <v>32</v>
      </c>
      <c r="J367" s="61">
        <f t="shared" si="24"/>
        <v>1</v>
      </c>
      <c r="K367" s="59" t="s">
        <v>33</v>
      </c>
      <c r="L367" s="59" t="s">
        <v>4</v>
      </c>
      <c r="M367" s="20"/>
      <c r="N367" s="19"/>
      <c r="O367" s="19"/>
      <c r="P367" s="21"/>
      <c r="Q367" s="19"/>
      <c r="R367" s="19"/>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2">
        <f t="shared" si="25"/>
        <v>1876</v>
      </c>
      <c r="BB367" s="23">
        <f t="shared" si="26"/>
        <v>1876</v>
      </c>
      <c r="BC367" s="24" t="str">
        <f t="shared" si="27"/>
        <v>INR  One Thousand Eight Hundred &amp; Seventy Six  Only</v>
      </c>
      <c r="IA367" s="14">
        <v>355</v>
      </c>
      <c r="IB367" s="35" t="s">
        <v>659</v>
      </c>
      <c r="IC367" s="14" t="s">
        <v>741</v>
      </c>
      <c r="ID367" s="14">
        <v>10</v>
      </c>
      <c r="IE367" s="15" t="s">
        <v>663</v>
      </c>
      <c r="IF367" s="15"/>
      <c r="IG367" s="15"/>
      <c r="IH367" s="15"/>
      <c r="II367" s="15"/>
    </row>
    <row r="368" spans="1:55" ht="39" customHeight="1">
      <c r="A368" s="42" t="s">
        <v>40</v>
      </c>
      <c r="B368" s="25"/>
      <c r="C368" s="26"/>
      <c r="D368" s="27"/>
      <c r="E368" s="27"/>
      <c r="F368" s="27"/>
      <c r="G368" s="27"/>
      <c r="H368" s="28"/>
      <c r="I368" s="28"/>
      <c r="J368" s="28"/>
      <c r="K368" s="28"/>
      <c r="L368" s="29"/>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79">
        <f>ROUND(SUM(BA13:BA367),0)</f>
        <v>4275019</v>
      </c>
      <c r="BB368" s="31">
        <f>ROUND(SUM(BB13:BB367),0)</f>
        <v>4275019</v>
      </c>
      <c r="BC368" s="32" t="str">
        <f>SpellNumber(L368,BB368)</f>
        <v>  Forty Two Lakh Seventy Five Thousand  &amp;Nineteen  Only</v>
      </c>
    </row>
    <row r="369" spans="1:55" ht="36.75" customHeight="1">
      <c r="A369" s="43" t="s">
        <v>41</v>
      </c>
      <c r="B369" s="44"/>
      <c r="C369" s="45"/>
      <c r="D369" s="77"/>
      <c r="E369" s="18" t="s">
        <v>45</v>
      </c>
      <c r="F369" s="46"/>
      <c r="G369" s="47"/>
      <c r="H369" s="48"/>
      <c r="I369" s="48"/>
      <c r="J369" s="48"/>
      <c r="K369" s="16"/>
      <c r="L369" s="49"/>
      <c r="M369" s="17"/>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c r="AY369" s="30"/>
      <c r="AZ369" s="30"/>
      <c r="BA369" s="78">
        <f>IF(ISBLANK(F369),0,IF(E369="Excess (+)",ROUND(BA368+(BA368*F369),2),IF(E369="Less (-)",ROUND(BA368+(BA368*F369*(-1)),2),IF(E369="At Par",BA368,0))))</f>
        <v>0</v>
      </c>
      <c r="BB369" s="50">
        <f>ROUND(BA369,0)</f>
        <v>0</v>
      </c>
      <c r="BC369" s="51" t="str">
        <f>SpellNumber($E$2,BB369)</f>
        <v>INR Zero Only</v>
      </c>
    </row>
    <row r="370" spans="1:55" ht="33.75" customHeight="1">
      <c r="A370" s="42" t="s">
        <v>42</v>
      </c>
      <c r="B370" s="42"/>
      <c r="C370" s="84" t="str">
        <f>SpellNumber($E$2,BB369)</f>
        <v>INR Zero Only</v>
      </c>
      <c r="D370" s="84"/>
      <c r="E370" s="84"/>
      <c r="F370" s="84"/>
      <c r="G370" s="84"/>
      <c r="H370" s="84"/>
      <c r="I370" s="84"/>
      <c r="J370" s="84"/>
      <c r="K370" s="84"/>
      <c r="L370" s="84"/>
      <c r="M370" s="84"/>
      <c r="N370" s="84"/>
      <c r="O370" s="84"/>
      <c r="P370" s="84"/>
      <c r="Q370" s="84"/>
      <c r="R370" s="84"/>
      <c r="S370" s="84"/>
      <c r="T370" s="84"/>
      <c r="U370" s="84"/>
      <c r="V370" s="84"/>
      <c r="W370" s="84"/>
      <c r="X370" s="84"/>
      <c r="Y370" s="84"/>
      <c r="Z370" s="84"/>
      <c r="AA370" s="84"/>
      <c r="AB370" s="84"/>
      <c r="AC370" s="84"/>
      <c r="AD370" s="84"/>
      <c r="AE370" s="84"/>
      <c r="AF370" s="84"/>
      <c r="AG370" s="84"/>
      <c r="AH370" s="84"/>
      <c r="AI370" s="84"/>
      <c r="AJ370" s="84"/>
      <c r="AK370" s="84"/>
      <c r="AL370" s="84"/>
      <c r="AM370" s="84"/>
      <c r="AN370" s="84"/>
      <c r="AO370" s="84"/>
      <c r="AP370" s="84"/>
      <c r="AQ370" s="84"/>
      <c r="AR370" s="84"/>
      <c r="AS370" s="84"/>
      <c r="AT370" s="84"/>
      <c r="AU370" s="84"/>
      <c r="AV370" s="84"/>
      <c r="AW370" s="84"/>
      <c r="AX370" s="84"/>
      <c r="AY370" s="84"/>
      <c r="AZ370" s="84"/>
      <c r="BA370" s="84"/>
      <c r="BB370" s="84"/>
      <c r="BC370" s="84"/>
    </row>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sheetData>
  <sheetProtection password="D850" sheet="1"/>
  <autoFilter ref="A11:BC370"/>
  <mergeCells count="150">
    <mergeCell ref="D266:BC266"/>
    <mergeCell ref="D268:BC268"/>
    <mergeCell ref="D270:BC270"/>
    <mergeCell ref="D272:BC272"/>
    <mergeCell ref="A9:BC9"/>
    <mergeCell ref="D13:BC13"/>
    <mergeCell ref="D258:BC258"/>
    <mergeCell ref="D260:BC260"/>
    <mergeCell ref="D262:BC262"/>
    <mergeCell ref="D265:BC265"/>
    <mergeCell ref="D222:BC222"/>
    <mergeCell ref="D224:BC224"/>
    <mergeCell ref="D225:BC225"/>
    <mergeCell ref="D227:BC227"/>
    <mergeCell ref="D203:BC203"/>
    <mergeCell ref="D205:BC205"/>
    <mergeCell ref="D207:BC207"/>
    <mergeCell ref="D208:BC208"/>
    <mergeCell ref="D210:BC210"/>
    <mergeCell ref="D212:BC212"/>
    <mergeCell ref="D192:BC192"/>
    <mergeCell ref="D194:BC194"/>
    <mergeCell ref="D195:BC195"/>
    <mergeCell ref="D197:BC197"/>
    <mergeCell ref="A1:L1"/>
    <mergeCell ref="A4:BC4"/>
    <mergeCell ref="A5:BC5"/>
    <mergeCell ref="A6:BC6"/>
    <mergeCell ref="A7:BC7"/>
    <mergeCell ref="B8:BC8"/>
    <mergeCell ref="C370:BC370"/>
    <mergeCell ref="D244:BC244"/>
    <mergeCell ref="D245:BC245"/>
    <mergeCell ref="D246:BC246"/>
    <mergeCell ref="D248:BC248"/>
    <mergeCell ref="D250:BC250"/>
    <mergeCell ref="D251:BC251"/>
    <mergeCell ref="D252:BC252"/>
    <mergeCell ref="D254:BC254"/>
    <mergeCell ref="D256:BC256"/>
    <mergeCell ref="D229:BC229"/>
    <mergeCell ref="D232:BC232"/>
    <mergeCell ref="D234:BC234"/>
    <mergeCell ref="D236:BC236"/>
    <mergeCell ref="D238:BC238"/>
    <mergeCell ref="D241:BC241"/>
    <mergeCell ref="D216:BC216"/>
    <mergeCell ref="D219:BC219"/>
    <mergeCell ref="D199:BC199"/>
    <mergeCell ref="D202:BC202"/>
    <mergeCell ref="D183:BC183"/>
    <mergeCell ref="D184:BC184"/>
    <mergeCell ref="D186:BC186"/>
    <mergeCell ref="D188:BC188"/>
    <mergeCell ref="D189:BC189"/>
    <mergeCell ref="D191:BC191"/>
    <mergeCell ref="D170:BC170"/>
    <mergeCell ref="D171:BC171"/>
    <mergeCell ref="D173:BC173"/>
    <mergeCell ref="D174:BC174"/>
    <mergeCell ref="D176:BC176"/>
    <mergeCell ref="D180:BC180"/>
    <mergeCell ref="D153:BC153"/>
    <mergeCell ref="D154:BC154"/>
    <mergeCell ref="D159:BC159"/>
    <mergeCell ref="D161:BC161"/>
    <mergeCell ref="D163:BC163"/>
    <mergeCell ref="D165:BC165"/>
    <mergeCell ref="D139:BC139"/>
    <mergeCell ref="D141:BC141"/>
    <mergeCell ref="D143:BC143"/>
    <mergeCell ref="D144:BC144"/>
    <mergeCell ref="D146:BC146"/>
    <mergeCell ref="D148:BC148"/>
    <mergeCell ref="D124:BC124"/>
    <mergeCell ref="D126:BC126"/>
    <mergeCell ref="D128:BC128"/>
    <mergeCell ref="D130:BC130"/>
    <mergeCell ref="D133:BC133"/>
    <mergeCell ref="D136:BC136"/>
    <mergeCell ref="D113:BC113"/>
    <mergeCell ref="D114:BC114"/>
    <mergeCell ref="D116:BC116"/>
    <mergeCell ref="D118:BC118"/>
    <mergeCell ref="D120:BC120"/>
    <mergeCell ref="D122:BC122"/>
    <mergeCell ref="D102:BC102"/>
    <mergeCell ref="D103:BC103"/>
    <mergeCell ref="D105:BC105"/>
    <mergeCell ref="D107:BC107"/>
    <mergeCell ref="D109:BC109"/>
    <mergeCell ref="D111:BC111"/>
    <mergeCell ref="D89:BC89"/>
    <mergeCell ref="D92:BC92"/>
    <mergeCell ref="D93:BC93"/>
    <mergeCell ref="D95:BC95"/>
    <mergeCell ref="D97:BC97"/>
    <mergeCell ref="D99:BC99"/>
    <mergeCell ref="D77:BC77"/>
    <mergeCell ref="D79:BC79"/>
    <mergeCell ref="D81:BC81"/>
    <mergeCell ref="D83:BC83"/>
    <mergeCell ref="D85:BC85"/>
    <mergeCell ref="D87:BC87"/>
    <mergeCell ref="D67:BC67"/>
    <mergeCell ref="D69:BC69"/>
    <mergeCell ref="D71:BC71"/>
    <mergeCell ref="D73:BC73"/>
    <mergeCell ref="D75:BC75"/>
    <mergeCell ref="D76:BC76"/>
    <mergeCell ref="D54:BC54"/>
    <mergeCell ref="D55:BC55"/>
    <mergeCell ref="D56:BC56"/>
    <mergeCell ref="D58:BC58"/>
    <mergeCell ref="D60:BC60"/>
    <mergeCell ref="D64:BC64"/>
    <mergeCell ref="D42:BC42"/>
    <mergeCell ref="D44:BC44"/>
    <mergeCell ref="D46:BC46"/>
    <mergeCell ref="D49:BC49"/>
    <mergeCell ref="D50:BC50"/>
    <mergeCell ref="D51:BC51"/>
    <mergeCell ref="D24:BC24"/>
    <mergeCell ref="D27:BC27"/>
    <mergeCell ref="D28:BC28"/>
    <mergeCell ref="D31:BC31"/>
    <mergeCell ref="D38:BC38"/>
    <mergeCell ref="D41:BC41"/>
    <mergeCell ref="D14:BC14"/>
    <mergeCell ref="D16:BC16"/>
    <mergeCell ref="D17:BC17"/>
    <mergeCell ref="D19:BC19"/>
    <mergeCell ref="D21:BC21"/>
    <mergeCell ref="D22:BC22"/>
    <mergeCell ref="D335:BC335"/>
    <mergeCell ref="D339:BC339"/>
    <mergeCell ref="D347:BC347"/>
    <mergeCell ref="D349:BC349"/>
    <mergeCell ref="D351:BC351"/>
    <mergeCell ref="D360:BC360"/>
    <mergeCell ref="D362:BC362"/>
    <mergeCell ref="D292:BC292"/>
    <mergeCell ref="D294:BC294"/>
    <mergeCell ref="D299:BC299"/>
    <mergeCell ref="D301:BC301"/>
    <mergeCell ref="D311:BC311"/>
    <mergeCell ref="D318:BC318"/>
    <mergeCell ref="D329:BC329"/>
    <mergeCell ref="D331:BC331"/>
    <mergeCell ref="D333:BC333"/>
  </mergeCells>
  <dataValidations count="2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69">
      <formula1>IF(E369="Select",-1,IF(E369="At Par",0,0))</formula1>
      <formula2>IF(E369="Select",-1,IF(E369="At Par",0,0.99))</formula2>
    </dataValidation>
    <dataValidation type="list" allowBlank="1" showErrorMessage="1" sqref="E36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9">
      <formula1>0</formula1>
      <formula2>99.9</formula2>
    </dataValidation>
    <dataValidation type="list" allowBlank="1" showErrorMessage="1" sqref="D13:D14 K15 D16:D17 K18 D19 K20 D21:D22 K23 D24 K25:K26 D27:D28 K29:K30 D31 K32:K37 D38 K39:K40 D41:D42 K43 D44 K45 D46 K47:K48 D49:D51 K52:K53 D54:D56 K57 D58 K59 D60 K61:K63 D64 K65:K66 D67 K68 D69 K70 D71 K72 D73 K74 D75:D77 K78 D79 K80 D81 K82 D83 K84 D85 K86 D87 K88 D89 K90:K91 D92:D93 K94 D95 K96 D97 K98 D99 K100:K101 D102:D103 K104 D105 K106 D107 K108 D109 K110 D111 K112 D113:D114 K115 D116 K117 D118 K119 D120 K121 D122 K123 D124 K125 D126 K127 D128 K129 D130 K131:K132 D133 K134:K135 D136 K137:K138 D139 K140 D141 K142 D143:D144 K145">
      <formula1>"Partial Conversion,Full Conversion"</formula1>
      <formula2>0</formula2>
    </dataValidation>
    <dataValidation type="list" allowBlank="1" showErrorMessage="1" sqref="D146 K147 D148 K149:K152 D153:D154 K155:K158 D159 K160 D161 K162 D163 K164 D165 K166:K169 D170:D171 K172 D173:D174 K175 D176 K177:K179 D180 K181:K182 D183:D184 K185 D186 K187 D188:D189 K190 D191:D192 K193 D194:D195 K196 D197 K198 D199 K200:K201 D202:D203 K204 D205 K206 D207:D208 K209 D210 K211 D212 K213:K215 D216 K217:K218 D219 K220:K221 D222 K223 D224:D225 K226 D227 K228 D229 K230:K231 D232 K233 D234 K235 D236 K237 D238 K239:K240 D241 K242:K243 D244:D246 K247 D248 K249 D250:D252 K253 D254 K255 D256 K257 D258 K259 D260 K261 D262 K263:K264 D265:D266 K267 D268 K269 D270 K271 D272 K273:K291 D292 K293 D294 K295:K298 D299 K300 D301 K302:K310">
      <formula1>"Partial Conversion,Full Conversion"</formula1>
      <formula2>0</formula2>
    </dataValidation>
    <dataValidation type="list" allowBlank="1" showErrorMessage="1" sqref="D311 K312:K317 D318 K319:K328 D329 K330 D331 K332 D333 K334 D335 K336:K338 D339 K340:K346 D347 K348 D349 K350 D351 K352:K359 D360 K361 K363:K367 D36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3 G25:H26 G29:H30 G32:H37 G39:H40 G43:H43 G45:H45 G47:H48 G52:H53 G57:H57 G59:H59 G61:H63 G65:H66 G68:H68 G70:H70 G72:H72 G74:H74 G78:H78 G80:H80 G82:H82 G84:H84 G86:H86 G88:H88 G90:H91 G94:H94 G96:H96 G98:H98 G100:H101 G104:H104 G106:H106 G108:H108 G110:H110 G112:H112 G115:H115 G117:H117 G119:H119 G121:H121 G123:H123 G125:H125 G127:H127 G129:H129 G131:H132 G134:H135 G137:H138 G140:H140 G142:H142 G145:H145 G147:H147 G149:H152 G155:H158 G160:H160 G162:H162 G164:H164 G166:H169 G172:H172 G175:H175 G177:H179 G181:H182 G185:H185 G187:H187 G190:H190 G193:H193 G196:H196 G198:H198 G200:H201 G204:H204 G206:H206 G209:H209 G211:H211 G213:H215 G217:H218 G220:H221 G223:H223 G226:H226 G228:H228 G230:H231 G233:H233 G235:H235 G237:H237 G239:H240 G242:H243 G247:H247 G249:H249 G253:H253 G255:H255 G257:H257 G259:H259 G261:H261 G263:H264 G267:H267 G269:H269 G271:H271 G273:H291 G293:H293 G295:H298 G300:H300 G302:H31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12:H317 G319:H328 G330:H330 G332:H332 G334:H334 G336:H338 G340:H346 G348:H348 G350:H350 G352:H359 G361:H361 G363:H367">
      <formula1>0</formula1>
      <formula2>999999999999999</formula2>
    </dataValidation>
    <dataValidation allowBlank="1" showInputMessage="1" showErrorMessage="1" promptTitle="Addition / Deduction" prompt="Please Choose the correct One" sqref="J15 J18 J20 J23 J25:J26 J29:J30 J32:J37 J39:J40 J43 J45 J47:J48 J52:J53 J57 J59 J61:J63 J65:J66 J68 J70 J72 J74 J78 J80 J82 J84 J86 J88 J90:J91 J94 J96 J98 J100:J101 J104 J106 J108 J110 J112 J115 J117 J119 J121 J123 J125 J127 J129 J131:J132 J134:J135 J137:J138 J140 J142 J145 J147 J149:J152 J155:J158 J160 J162 J164 J166:J169 J172 J175 J177:J179 J181:J182 J185 J187 J190 J193 J196 J198 J200:J201 J204 J206 J209 J211 J213:J215 J217:J218 J220:J221 J223 J226 J228 J230:J231 J233 J235 J237 J239:J240 J242:J243 J247 J249 J253 J255 J257 J259 J261 J263:J264 J267 J269 J271 J273:J291 J293 J295:J298 J300 J302:J310">
      <formula1>0</formula1>
      <formula2>0</formula2>
    </dataValidation>
    <dataValidation allowBlank="1" showInputMessage="1" showErrorMessage="1" promptTitle="Addition / Deduction" prompt="Please Choose the correct One" sqref="J312:J317 J319:J328 J330 J332 J334 J336:J338 J340:J346 J348 J350 J352:J359 J361 J363:J367">
      <formula1>0</formula1>
      <formula2>0</formula2>
    </dataValidation>
    <dataValidation type="list" showErrorMessage="1" sqref="I15 I18 I20 I23 I25:I26 I29:I30 I32:I37 I39:I40 I43 I45 I47:I48 I52:I53 I57 I59 I61:I63 I65:I66 I68 I70 I72 I74 I78 I80 I82 I84 I86 I88 I90:I91 I94 I96 I98 I100:I101 I104 I106 I108 I110 I112 I115 I117 I119 I121 I123 I125 I127 I129 I131:I132 I134:I135 I137:I138 I140 I142 I145 I147 I149:I152 I155:I158 I160 I162 I164 I166:I169 I172 I175 I177:I179 I181:I182 I185 I187 I190 I193 I196 I198 I200:I201 I204 I206 I209 I211 I213:I215 I217:I218 I220:I221 I223 I226 I228 I230:I231 I233 I235 I237 I239:I240 I242:I243 I247 I249 I253 I255 I257 I259 I261 I263:I264 I267 I269 I271 I273:I291 I293 I295:I298 I300 I302:I310">
      <formula1>"Excess(+),Less(-)"</formula1>
      <formula2>0</formula2>
    </dataValidation>
    <dataValidation type="list" showErrorMessage="1" sqref="I312:I317 I319:I328 I330 I332 I334 I336:I338 I340:I346 I348 I350 I352:I359 I361 I363:I36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3 N25:O26 N29:O30 N32:O37 N39:O40 N43:O43 N45:O45 N47:O48 N52:O53 N57:O57 N59:O59 N61:O63 N65:O66 N68:O68 N70:O70 N72:O72 N74:O74 N78:O78 N80:O80 N82:O82 N84:O84 N86:O86 N88:O88 N90:O91 N94:O94 N96:O96 N98:O98 N100:O101 N104:O104 N106:O106 N108:O108 N110:O110 N112:O112 N115:O115 N117:O117 N119:O119 N121:O121 N123:O123 N125:O125 N127:O127 N129:O129 N131:O132 N134:O135 N137:O138 N140:O140 N142:O142 N145:O145 N147:O147 N149:O152 N155:O158 N160:O160 N162:O162 N164:O164 N166:O169 N172:O172 N175:O175 N177:O179 N181:O182 N185:O185 N187:O187 N190:O190 N193:O193 N196:O196 N198:O198 N200:O201 N204:O204 N206:O206 N209:O209 N211:O211 N213:O215 N217:O218 N220:O221 N223:O223 N226:O226 N228:O228 N230:O231 N233:O233 N235:O235 N237:O237 N239:O240 N242:O243 N247:O247 N249:O249 N253:O253 N255:O255 N257:O257 N259:O259 N261:O261 N263:O264 N267:O267 N269:O269 N271:O271 N273:O291 N293:O293 N295:O298 N300:O300 N302:O31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12:O317 N319:O328 N330:O330 N332:O332 N334:O334 N336:O338 N340:O346 N348:O348 N350:O350 N352:O359 N361:O361 N363:O36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 R25:R26 R29:R30 R32:R37 R39:R40 R43 R45 R47:R48 R52:R53 R57 R59 R61:R63 R65:R66 R68 R70 R72 R74 R78 R80 R82 R84 R86 R88 R90:R91 R94 R96 R98 R100:R101 R104 R106 R108 R110 R112 R115 R117 R119 R121 R123 R125 R127 R129 R131:R132 R134:R135 R137:R138 R140 R142 R145 R147 R149:R152 R155:R158 R160 R162 R164 R166:R169 R172 R175 R177:R179 R181:R182 R185 R187 R190 R193 R196 R198 R200:R201 R204 R206 R209 R211 R213:R215 R217:R218 R220:R221 R223 R226 R228 R230:R231 R233 R235 R237 R239:R240 R242:R243 R247 R249 R253 R255 R257 R259 R261 R263:R264 R267 R269 R271 R273:R291 R293 R295:R298 R300 R302:R31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12:R317 R319:R328 R330 R332 R334 R336:R338 R340:R346 R348 R350 R352:R359 R361 R363:R36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 Q25:Q26 Q29:Q30 Q32:Q37 Q39:Q40 Q43 Q45 Q47:Q48 Q52:Q53 Q57 Q59 Q61:Q63 Q65:Q66 Q68 Q70 Q72 Q74 Q78 Q80 Q82 Q84 Q86 Q88 Q90:Q91 Q94 Q96 Q98 Q100:Q101 Q104 Q106 Q108 Q110 Q112 Q115 Q117 Q119 Q121 Q123 Q125 Q127 Q129 Q131:Q132 Q134:Q135 Q137:Q138 Q140 Q142 Q145 Q147 Q149:Q152 Q155:Q158 Q160 Q162 Q164 Q166:Q169 Q172 Q175 Q177:Q179 Q181:Q182 Q185 Q187 Q190 Q193 Q196 Q198 Q200:Q201 Q204 Q206 Q209 Q211 Q213:Q215 Q217:Q218 Q220:Q221 Q223 Q226 Q228 Q230:Q231 Q233 Q235 Q237 Q239:Q240 Q242:Q243 Q247 Q249 Q253 Q255 Q257 Q259 Q261 Q263:Q264 Q267 Q269 Q271 Q273:Q291 Q293 Q295:Q298 Q300 Q302:Q31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12:Q317 Q319:Q328 Q330 Q332 Q334 Q336:Q338 Q340:Q346 Q348 Q350 Q352:Q359 Q361 Q363:Q36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 M25:M26 M29:M30 M32:M37 M39:M40 M43 M45 M47:M48 M52:M53 M57 M59 M61:M63 M65:M66 M68 M70 M72 M74 M78 M80 M82 M84 M86 M88 M90:M91 M94 M96 M98 M100:M101 M104 M106 M108 M110 M112 M115 M117 M119 M121 M123 M125 M127 M129 M131:M132 M134:M135 M137:M138 M140 M142 M145 M147 M149:M152 M155:M158 M160 M162 M164 M166:M169 M172 M175 M177:M179 M181:M182 M185 M187 M190 M193 M196 M198 M200:M201 M204 M206 M209 M211 M213:M215 M217:M218 M220:M221 M223 M226 M228 M230:M231 M233 M235 M237 M239:M240 M242:M243 M247 M249 M253 M255 M257 M259 M261 M263:M264 M267 M269 M271 M273:M291 M293 M295:M298 M300 M302:M31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12:M317 M319:M328 M330 M332 M334 M336:M338 M340:M346 M348 M350 M352:M359 M361 M363:M36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3 F25:F26 F29:F30 F32:F37 F39:F40 F43 F45 F47:F48 F52:F53 F57 F59 F61:F63 F65:F66 F68 F70 F72 F74 F78 F80 F82 F84 F86 F88 F90:F91 F94 F96 F98 F100:F101 F104 F106 F108 F110 F112 F115 F117 F119 F121 F123 F125 F127 F129 F131:F132 F134:F135 F137:F138 F140 F142 F145 F147 F149:F152 F155:F158 F160 F162 F164 F166:F169 F172 F175 F177:F179 F181:F182 F185 F187 F190 F193 F196 F198 F200:F201 F204 F206 F209 F211 F213:F215 F217:F218 F220:F221 F223 F226 F228 F230:F231 F233 F235 F237 F239:F240 F242:F243 F247 F249 F253 F255 F257 F259 F261 F263:F264 F267 F269 F271 F273:F291">
      <formula1>0</formula1>
      <formula2>999999999999999</formula2>
    </dataValidation>
    <dataValidation allowBlank="1" showInputMessage="1" showErrorMessage="1" promptTitle="Itemcode/Make" prompt="Please enter text" sqref="C13:C367">
      <formula1>0</formula1>
      <formula2>0</formula2>
    </dataValidation>
    <dataValidation type="list" allowBlank="1" showInputMessage="1" showErrorMessage="1" sqref="L352 L353 L354 L355 L356 L357 L358 L359 L360 L361 L362 L363 L364 L36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formula1>"INR"</formula1>
    </dataValidation>
    <dataValidation type="list" allowBlank="1" showInputMessage="1" showErrorMessage="1" sqref="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formula1>"INR"</formula1>
    </dataValidation>
    <dataValidation type="list" allowBlank="1" showInputMessage="1" showErrorMessage="1" sqref="L199 L200 L201 L202 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formula1>"INR"</formula1>
    </dataValidation>
    <dataValidation type="list" allowBlank="1" showInputMessage="1" showErrorMessage="1" sqref="L299 L300 L301 L302 L303 L304 L305 L306 L307 L308 L309 L310 L311 L312 L313 L314 L315 L316 L317 L318 L319 L320 L321 L322 L323 L324 L325 L326 L327 L328 L329 L330 L331 L332 L333 L334 L335 L336 L337 L338 L339 L340 L341 L342 L343 L344 L345 L346 L347 L348 L349 L350 L351 L367 L366">
      <formula1>"INR"</formula1>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93" t="s">
        <v>43</v>
      </c>
      <c r="F6" s="93"/>
      <c r="G6" s="93"/>
      <c r="H6" s="93"/>
      <c r="I6" s="93"/>
      <c r="J6" s="93"/>
      <c r="K6" s="93"/>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2023-11-22T11:18:14Z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