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55" windowHeight="2100" tabRatio="911"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'BoQ1'!$A$1:$BC$207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<sst xmlns="http://schemas.openxmlformats.org/spreadsheetml/2006/main" count="993" uniqueCount="223">
  <si>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</si>
  <si>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</si>
  <si>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</si>
  <si>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</si>
  <si>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</si>
  <si>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</si>
  <si>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</si>
  <si>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</si>
  <si>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</si>
  <si>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</si>
  <si>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</si>
  <si>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</si>
  <si>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</si>
  <si>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</si>
  <si>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</si>
  <si>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</si>
  <si>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</si>
  <si>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</si>
  <si>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</si>
  <si>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</si>
  <si>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</si>
  <si>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</si>
  <si>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</si>
  <si>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</si>
  <si>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</si>
  <si>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</si>
  <si>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</si>
  <si>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</si>
  <si>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</si>
  <si>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</si>
  <si>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</si>
  <si>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</si>
  <si>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</si>
  <si>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</si>
  <si>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</si>
  <si>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</si>
  <si>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</si>
  <si>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</si>
  <si>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</si>
  <si>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</si>
  <si>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</si>
  <si>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</si>
  <si>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</si>
  <si>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</si>
  <si>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</si>
  <si>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</si>
  <si>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</si>
  <si>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</si>
  <si>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</si>
  <si>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</si>
  <si>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</si>
  <si>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</si>
  <si>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1:3 (1 cement : 3 fine sand)</t>
  </si>
  <si>
    <t>Nominal concrete 1:3:6 or richer mix (i/c equivalent design mix)</t>
  </si>
  <si>
    <t>kg</t>
  </si>
  <si>
    <t>Cement mortar 1:6 (1 cement : 6 coarse sand)</t>
  </si>
  <si>
    <t>New work (Two or more coats applied @ 1.43 ltr/10 sqm over and including priming coat of exterior primer applied @ 2.20 kg/10 sqm)</t>
  </si>
  <si>
    <t>1:4 (1 cement: 4 fine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</si>
  <si>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</si>
  <si>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 mm</t>
  </si>
  <si>
    <t>One or more coats on old work</t>
  </si>
  <si>
    <t>For thickness of tiles 10 mm to 25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</si>
  <si>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</si>
  <si>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 xml:space="preserve">Contract No:  </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</si>
  <si>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</si>
  <si>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</si>
  <si>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</si>
  <si>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</si>
  <si>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</si>
  <si>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</si>
  <si>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</si>
  <si>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Surface dressing of the ground including removing vegetation and in- equalities not exceeding 15 cm deep and disposal of rubbish, lead up to 50 m and lift up to 1.5 m.</t>
  </si>
  <si>
    <t>Extra for levelling &amp; neatly dressing of disposed soil completely as directed by Engineer-in-charge.</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</si>
  <si>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</si>
  <si>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</si>
  <si>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</si>
  <si>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1:4:8 (1 Cement : 4 coarse sand (zone-III) derived from natural sources : 8 graded stone aggregate 40 mm nominal size derived from natural sources)</t>
  </si>
  <si>
    <t>1:5:10 (1 cement : 5 coarse sand (zone-III) derived from natural sources : 10 graded stone aggregate 40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</si>
  <si>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</si>
  <si>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</si>
  <si>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</si>
  <si>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</si>
  <si>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</si>
  <si>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</si>
  <si>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</si>
  <si>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Columns, Pillars, Piers, Abutments, Posts and Struts</t>
  </si>
  <si>
    <t>Steel reinforcement for R.C.C. work including straightening, cutting, bending, placing in position and binding all complete above plinth level.</t>
  </si>
  <si>
    <t>MASONRY WORK</t>
  </si>
  <si>
    <t>Brick work with common burnt clay F.P.S. (non modular) bricks of class designation 7.5 in foundation and plinth in:</t>
  </si>
  <si>
    <t>Brick work with common burnt clay machine moulded perforated bricks of class designation 12.5 conforming to IS: 2222 in superstructure above plinth level up to floor five level in cement mortar 1:6 (1 cement : 6 coarse sand) :</t>
  </si>
  <si>
    <t>With F.P.S.(non modular) bricks</t>
  </si>
  <si>
    <t>Half brick masonry with common burnt clay F.P.S. (non modular) bricks of class designation 7.5 in foundations and plinth in :</t>
  </si>
  <si>
    <t>cement mortar 1:4 (1 cement : 4 coarse sand)</t>
  </si>
  <si>
    <t>Brick work with common burnt clay modular bricks of class designation 7.5 in exposed brick work including making horizontal and vertical grooves 10mm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</si>
  <si>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</si>
  <si>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</si>
  <si>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CLADDING WORK</t>
  </si>
  <si>
    <t>STEEL WORK</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</si>
  <si>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</si>
  <si>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</si>
  <si>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</si>
  <si>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</si>
  <si>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</si>
  <si>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concrete pavement with 1:2:4 (1 cement : 2 coarse sand : 4 graded stone aggregate 20 mm nominal size), including finishing complete.</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</si>
  <si>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</si>
  <si>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</si>
  <si>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FINISHING</t>
  </si>
  <si>
    <t>15 mm cement plaster on rough side of single or half brick wall of mix:</t>
  </si>
  <si>
    <t>12 mm cement plaster finished with a floating coat of neat cement of mix :</t>
  </si>
  <si>
    <t>6 mm cement plaster of mix :</t>
  </si>
  <si>
    <t>Finishing walls with Premium Acrylic Smooth exterior paint with Silicone additives of required shade:</t>
  </si>
  <si>
    <t>Painting with synthetic enamel paint of approved brand and manufacture of required colour to give an even shade :</t>
  </si>
  <si>
    <t>REPAIRS TO BUILDING</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</si>
  <si>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</si>
  <si>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</si>
  <si>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Dismantling  W.C.  Pan of all sizes including disposal of dismantled materials i/c malba all complete as per directions of Engineer-in-Charge.</t>
  </si>
  <si>
    <t>Dismantling 15 to 40 mm dia G.I. pipe including stacking of dismantled pipes (within 50 metres lead) as per direction of Engineer- in-Charge.(a) Internal Work- Exposed on wall</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</si>
  <si>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</si>
  <si>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</si>
  <si>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</si>
  <si>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</si>
  <si>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</si>
  <si>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Of area beyond 3 sq. metres</t>
  </si>
  <si>
    <t>Dismantling tile work in floors and roofs laid in cement mortar including stacking material within 50 metres lead.</t>
  </si>
  <si>
    <t>Dismantling C.I. or asbestos rain water pipe with fittings and clamps including stacking the material within 50 metres lead :</t>
  </si>
  <si>
    <t>100 mm dia pipe</t>
  </si>
  <si>
    <t>ROAD WORK</t>
  </si>
  <si>
    <t>Providing and laying 60mm thick faciory made cement concreteinterlocking paver block of M -30 grade made by block makingmachine with strong vibratory compaction, of approved size, design&amp; shape, laid in required colour and pattern over and including 50mmthick compacted bed of coarse sand, filling the joints with line sandetc. all complete as per the direction of Engineer-in-charge.</t>
  </si>
  <si>
    <t>Providing and laying at or near ground level factory made kerb stoneof M-25 grade cement concrete in position to the required line, leveland curvature, jointed with cement mortar 1:3 (1 cement: 3 coarsesand), including making joints with or without grooves (thickness ofjoints except at sharp curve shall not to more than 5mm), includingmaking drainage opening wherever required complete etc. as perdirection of Engineer-in-charge (length of finished kerb edging shallbe measured for payment). (Precast C.C. kerb stone shall be approvedby Engineer-in-charge).</t>
  </si>
  <si>
    <t>SANITARY INSTALLATIONS</t>
  </si>
  <si>
    <t>Providing and fixing white vitreous china pedestal type (Europeantype/ wash down type) water closet pan.</t>
  </si>
  <si>
    <t>Providing and fixing solid plastic seat with lid for pedestal type W.C.pan complete :</t>
  </si>
  <si>
    <t>White solid plastic seat with lid</t>
  </si>
  <si>
    <t>Providing and fixing G.I. inlet connection for flush pipe connectingwith W.C. pan.</t>
  </si>
  <si>
    <t>Providing and fixing soil, waste and vent pipes :</t>
  </si>
  <si>
    <t>100 mm dia</t>
  </si>
  <si>
    <t>Centrifugally cast (spun) iron socket &amp;spigot (S&amp;S) pipe as per IS: 3989</t>
  </si>
  <si>
    <t>75 mm diameter :</t>
  </si>
  <si>
    <t>Centrifugally cast (spun) iron socketed pipeas per IS: 3989</t>
  </si>
  <si>
    <t>Providing and fixing M.S. holder-bat clamps of approved design toSand Cast iron/cast iron (spun) pipe embedded in and includingcement concrete blocks 10x10x10 cm of 1:2:4 mix (1 cement : 2coarse sand : 4 graded stone aggregate 20 mm nominal size),including cost of cutting holes and making good the walls etc. :</t>
  </si>
  <si>
    <t>For 100 mm dia pipe</t>
  </si>
  <si>
    <t>Providing and fixing bend of required degree with access door, insertionrubber washer 3 mm thick, bolts and nuts complete.</t>
  </si>
  <si>
    <t>Sand cast iron S&amp;S as per IS - 3989</t>
  </si>
  <si>
    <t>Providing and fixing plain bend of required degree.</t>
  </si>
  <si>
    <t>Sand cast iron S&amp;S as per IS : 3989</t>
  </si>
  <si>
    <t>Providing and fixing single equal plain junction of required degreewith access door, insertion rubber washer 3 mm thick, bolts andnuts complete.</t>
  </si>
  <si>
    <t>100x100x100 mm</t>
  </si>
  <si>
    <t>Providing and fixing single equal plain junction of required degree :</t>
  </si>
  <si>
    <t>Providing and fixing terminal guard :</t>
  </si>
  <si>
    <t>Providing and fixing collar :</t>
  </si>
  <si>
    <t>75 mm</t>
  </si>
  <si>
    <t>Providing lead caulked joints to sand cast iron/centrifugally cast(spun) iron pipes and fittings of diameter :</t>
  </si>
  <si>
    <t>Providing and fixing trap of self cleansing design with screwed downor hinged grating with or without vent arm complete, including cost ofcutting and making good the walls and floors :</t>
  </si>
  <si>
    <t>100 mm inlet and 75 mm outlet</t>
  </si>
  <si>
    <t>Cutting chases in brick masonry walls for following diameter sandcast iron/centrifugally cast (spun) iron pipes and making good thesame with cement concrete 1:3:6 ( 1 cement : 3 coarse sand :6graded stone aggregate 12.5 mm nominal size), including necessaryplaster and pointing in cement mortar 1:4 (1 cement : 4 coarsesand) :</t>
  </si>
  <si>
    <t>50 mm dia</t>
  </si>
  <si>
    <t>WATER SUPPLY</t>
  </si>
  <si>
    <t>Providing and fixing G.I. pipes complete with G.I. fittings and clamps, i/c cutting and making good the walls etc. Internal work - Exposed on wall</t>
  </si>
  <si>
    <t>20 mm dia nominal bore</t>
  </si>
  <si>
    <t>25 mm dia nominal bore</t>
  </si>
  <si>
    <t>32 mm dia nominal bore</t>
  </si>
  <si>
    <t>40 mm dia nominal bore</t>
  </si>
  <si>
    <t>Providing and fixing G.I. Pipes complete with G.I. fittings and clamps, i/c making good the walls etc. concealed pipe, including painting with anti corrosive bitumastic paint, cutting chases and making good the wall :</t>
  </si>
  <si>
    <t>15 mm dia nominal bore</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</si>
  <si>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</si>
  <si>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</si>
  <si>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</si>
  <si>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</si>
  <si>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</si>
  <si>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</si>
  <si>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32 mm nominal bore.</t>
  </si>
  <si>
    <t>40 mm nominal bore</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</si>
  <si>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</si>
  <si>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</si>
  <si>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</si>
  <si>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</si>
  <si>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32 mm nominal bore</t>
  </si>
  <si>
    <t>Providing and fixing C.P. brass bib cock of approved quality conforming to IS:8931 :</t>
  </si>
  <si>
    <t>15 mm nominal bore</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</si>
  <si>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</si>
  <si>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</si>
  <si>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</si>
  <si>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PTMT bib cock of approved quality and colour.</t>
  </si>
  <si>
    <t>15mm nominal bore, 86 mm long, weighing not less than 88 gms</t>
  </si>
  <si>
    <t>Cutting holes up to 30x30 cm in walls including making good the same:</t>
  </si>
  <si>
    <t>With common burnt clay F.P.S. (non modular) bricks</t>
  </si>
  <si>
    <t>Making hole up to 20x20 cm and embedding pipes up to 150 mm diameter in masonry and filling with cement concrete 1:3:6 (1 cement : 3 coarse sand: 6 graded stone aggregate 20 mm nominal size) including disposal of malba.</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</si>
  <si>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</si>
  <si>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</si>
  <si>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</si>
  <si>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</si>
  <si>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</si>
  <si>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</si>
  <si>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</si>
  <si>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</si>
  <si>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Providing and laying non-pressure NP2 class (light duty) R.C.C. pipes with collars jointed with stiff mixture of cement mortar in the proportion of 1:2 (1 cement : 2 fine sand) including testing of joints etc. complete :</t>
  </si>
  <si>
    <t>150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</si>
  <si>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</si>
  <si>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</si>
  <si>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Replacement of M.S. foot rests in manholes including dismantling concrete blocks and fixing with 20x20x10 cm cement concrete blocks 1:3:6 (1 cement : 3 coarse sand : 6 graded stone aggregate 20 mm nominal size):</t>
  </si>
  <si>
    <t>With 20x20 mm square bar</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</si>
  <si>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</si>
  <si>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</si>
  <si>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</si>
  <si>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</si>
  <si>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Constructing brick masonry road gully chamber 50x45x60 cm with bricks in cement mortar 1:4 (1 cement : 4 coarse sand) including 500x450 mm pre-cast R.C.C. horizontal grating with frame complete as per standard design :</t>
  </si>
  <si>
    <t>Extra for depth beyond 45 cm of brick masonry chamber :</t>
  </si>
  <si>
    <t>For 455x610 mm size</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</si>
  <si>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</si>
  <si>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</si>
  <si>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</si>
  <si>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</si>
  <si>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 xml:space="preserve">P/F C.P. grating with or without hole for waste pipe for floor/ nahani trap 100 mm dia. weight not less than 100 grams.
</t>
  </si>
  <si>
    <t xml:space="preserve">P/F C.P Brass flange. ( Heavy type )
</t>
  </si>
  <si>
    <t xml:space="preserve">Dismantling of C.I pipe with fittings and clamps i/c disposal of unserviceable material up to 50 mtr. lead and upto 150 mm dia. pipe.
</t>
  </si>
  <si>
    <t>Providing and fixing c.p. hand spray ( health faucet )  with push button control and fleexible hose connection with c.p. hook complete in all respects.</t>
  </si>
  <si>
    <t xml:space="preserve">Providing and fixing c.p. brassMetro pole flush valve concealed body of (Jaguar make) code no1093 SQ
40 mm nominal bor
</t>
  </si>
  <si>
    <t>Cum</t>
  </si>
  <si>
    <t>Each</t>
  </si>
  <si>
    <t>Mtr</t>
  </si>
  <si>
    <t>Cleaning of under ground sump, Over Head R.C.C. Tank ( independent staging) including disposal of slit and rubbish, all as per direction of Engineer-in-Charge. The cleaning shall consist following operations:- (i) Tank shall be emptied of water by pumping &amp; bottom shall be cleaned of silt and other deposits. (ii) Entire surface area of the sump shall then scrubbed thoroughly with wire brush etc. and pressure washed with water. (iii) Chlorination of RCC internal surface by liquid chlorine. (iv) The treated surface shall be dried using air jetting and all loose particles shall be removal from the surface. (v) Finally the surface shall be treated with ultraviolet radiation etc. as per direction of Engineer-in-Charge.</t>
  </si>
  <si>
    <t>Name of Work: Various civil and maintenance works including replacement of drainage line, creation of CC Pavement, duct replacement, tank cleaning, creating parking space etc in Hall of Residences and other areas at IIT Kanpur.</t>
  </si>
  <si>
    <t>Tender Inviting Authority: Dean of Infrastructure and Planning, IIT Kanpur</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</si>
</sst>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0">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bottom style="thin">
        <color indexed="8"/>
      </bottom>
    </border>
    <border>
      <left style="thin"/>
      <right style="thin"/>
      <top style="thin"/>
      <bottom/>
    </border>
    <border>
      <left/>
      <right style="thin">
        <color indexed="8"/>
      </right>
      <top style="thin">
        <color indexed="8"/>
      </top>
      <bottom/>
    </border>
    <border>
      <left style="thin">
        <color indexed="8"/>
      </left>
      <right/>
      <top/>
      <bottom style="thin">
        <color indexed="8"/>
      </bottom>
    </border>
    <border>
      <left style="thin">
        <color indexed="8"/>
      </left>
      <right/>
      <top/>
      <bottom/>
    </border>
    <border>
      <left/>
      <right/>
      <top/>
      <bottom style="thin">
        <color indexed="8"/>
      </bottom>
    </border>
    <border>
      <left/>
      <right/>
      <top style="thin">
        <color indexed="8"/>
      </top>
      <bottom/>
    </border>
    <border>
      <left/>
      <right style="thin">
        <color indexed="8"/>
      </right>
      <top/>
      <bottom/>
    </border>
    <border>
      <left style="thin"/>
      <right style="thin"/>
      <top style="thin"/>
      <bottom style="thin"/>
    </border>
    <border>
      <left style="thin">
        <color indexed="8"/>
      </left>
      <right style="thin">
        <color indexed="8"/>
      </right>
      <top/>
      <bottom/>
    </border>
    <border>
      <left/>
      <right style="thin"/>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pplyProtection="1">
      <alignment vertical="center"/>
      <protection locked="0"/>
    </xf>
    <xf numFmtId="0" fontId="5" fillId="0" borderId="0" xfId="56" applyFont="1" applyAlignment="1">
      <alignment vertical="center"/>
      <protection/>
    </xf>
    <xf numFmtId="0" fontId="6" fillId="0" borderId="0" xfId="59" applyFont="1" applyAlignment="1">
      <alignment horizontal="center" vertical="center"/>
      <protection/>
    </xf>
    <xf numFmtId="0" fontId="7" fillId="0" borderId="0" xfId="56" applyFont="1" applyAlignment="1">
      <alignment vertical="center"/>
      <protection/>
    </xf>
    <xf numFmtId="0" fontId="9" fillId="0" borderId="0" xfId="56" applyFont="1" applyAlignment="1">
      <alignment horizontal="left"/>
      <protection/>
    </xf>
    <xf numFmtId="0" fontId="10" fillId="0" borderId="0" xfId="56" applyFont="1" applyAlignment="1">
      <alignment horizontal="left"/>
      <protection/>
    </xf>
    <xf numFmtId="0" fontId="4" fillId="0" borderId="0" xfId="56" applyFont="1" applyAlignment="1" applyProtection="1">
      <alignment vertical="center"/>
      <protection locked="0"/>
    </xf>
    <xf numFmtId="0" fontId="7" fillId="0" borderId="10" xfId="56" applyFont="1" applyBorder="1" applyAlignment="1">
      <alignment horizontal="center" vertical="top" wrapText="1"/>
      <protection/>
    </xf>
    <xf numFmtId="0" fontId="4" fillId="0" borderId="0" xfId="56" applyFont="1">
      <alignment/>
      <protection/>
    </xf>
    <xf numFmtId="0" fontId="5" fillId="0" borderId="0" xfId="56" applyFont="1">
      <alignment/>
      <protection/>
    </xf>
    <xf numFmtId="0" fontId="7" fillId="0" borderId="11" xfId="59" applyFont="1" applyBorder="1" applyAlignment="1">
      <alignment horizontal="center" vertical="top" wrapText="1"/>
      <protection/>
    </xf>
    <xf numFmtId="0" fontId="13" fillId="0" borderId="10" xfId="59" applyFont="1" applyBorder="1" applyAlignment="1">
      <alignment vertical="top" wrapText="1"/>
      <protection/>
    </xf>
    <xf numFmtId="0" fontId="4" fillId="0" borderId="0" xfId="56" applyFont="1" applyAlignment="1">
      <alignment vertical="top"/>
      <protection/>
    </xf>
    <xf numFmtId="0" fontId="5" fillId="0" borderId="0" xfId="56" applyFont="1" applyAlignment="1">
      <alignment vertical="top"/>
      <protection/>
    </xf>
    <xf numFmtId="0" fontId="7" fillId="0" borderId="12" xfId="59" applyFont="1" applyBorder="1" applyAlignment="1">
      <alignment horizontal="left" vertical="top"/>
      <protection/>
    </xf>
    <xf numFmtId="0" fontId="7" fillId="0" borderId="13" xfId="59" applyFont="1" applyBorder="1" applyAlignment="1">
      <alignment horizontal="left" vertical="top"/>
      <protection/>
    </xf>
    <xf numFmtId="0" fontId="7" fillId="0" borderId="14" xfId="59" applyFont="1" applyBorder="1" applyAlignment="1">
      <alignment horizontal="left" vertical="top"/>
      <protection/>
    </xf>
    <xf numFmtId="0" fontId="15" fillId="0" borderId="11" xfId="56" applyFont="1" applyBorder="1" applyAlignment="1">
      <alignment vertical="top"/>
      <protection/>
    </xf>
    <xf numFmtId="0" fontId="15" fillId="0" borderId="10" xfId="59" applyFont="1" applyBorder="1" applyAlignment="1">
      <alignment vertical="top"/>
      <protection/>
    </xf>
    <xf numFmtId="0" fontId="4" fillId="0" borderId="10" xfId="56" applyFont="1" applyBorder="1" applyAlignment="1">
      <alignment vertical="top"/>
      <protection/>
    </xf>
    <xf numFmtId="0" fontId="12" fillId="0" borderId="10" xfId="59" applyFont="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Font="1" applyBorder="1" applyAlignment="1">
      <alignment vertical="center" wrapText="1"/>
      <protection/>
    </xf>
    <xf numFmtId="0" fontId="4" fillId="0" borderId="0" xfId="59" applyFont="1" applyAlignment="1">
      <alignment vertical="top"/>
      <protection/>
    </xf>
    <xf numFmtId="0" fontId="7" fillId="0" borderId="11" xfId="56" applyFont="1" applyBorder="1" applyAlignment="1">
      <alignment horizontal="center" vertical="top" wrapText="1"/>
      <protection/>
    </xf>
    <xf numFmtId="0" fontId="4" fillId="0" borderId="15" xfId="59" applyFont="1" applyBorder="1" applyAlignment="1">
      <alignment vertical="top" wrapText="1"/>
      <protection/>
    </xf>
    <xf numFmtId="2" fontId="7" fillId="33" borderId="16" xfId="56" applyNumberFormat="1" applyFont="1" applyFill="1" applyBorder="1" applyAlignment="1" applyProtection="1">
      <alignment horizontal="right" vertical="top"/>
      <protection locked="0"/>
    </xf>
    <xf numFmtId="0" fontId="7" fillId="0" borderId="16" xfId="56" applyFont="1" applyBorder="1" applyAlignment="1">
      <alignment horizontal="center" vertical="top" wrapText="1"/>
      <protection/>
    </xf>
    <xf numFmtId="0" fontId="7" fillId="0" borderId="17" xfId="56" applyFont="1" applyBorder="1" applyAlignment="1">
      <alignment horizontal="center" vertical="top" wrapText="1"/>
      <protection/>
    </xf>
    <xf numFmtId="0" fontId="7" fillId="0" borderId="15" xfId="59" applyFont="1" applyBorder="1" applyAlignment="1">
      <alignment horizontal="left" vertical="top"/>
      <protection/>
    </xf>
    <xf numFmtId="0" fontId="7" fillId="0" borderId="18" xfId="59" applyFont="1" applyBorder="1" applyAlignment="1">
      <alignment horizontal="left" vertical="top"/>
      <protection/>
    </xf>
    <xf numFmtId="0" fontId="4" fillId="0" borderId="19" xfId="59" applyFont="1" applyBorder="1" applyAlignment="1">
      <alignment vertical="top"/>
      <protection/>
    </xf>
    <xf numFmtId="0" fontId="14" fillId="0" borderId="20" xfId="59" applyFont="1" applyBorder="1" applyAlignment="1">
      <alignment vertical="top"/>
      <protection/>
    </xf>
    <xf numFmtId="0" fontId="4" fillId="0" borderId="20" xfId="59" applyFont="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1" xfId="58" applyNumberFormat="1" applyFont="1" applyBorder="1" applyAlignment="1">
      <alignment horizontal="right" vertical="top"/>
      <protection/>
    </xf>
    <xf numFmtId="2" fontId="7" fillId="0" borderId="16" xfId="59" applyNumberFormat="1" applyFont="1" applyBorder="1" applyAlignment="1">
      <alignment horizontal="right" vertical="top"/>
      <protection/>
    </xf>
    <xf numFmtId="2" fontId="14" fillId="0" borderId="22" xfId="59" applyNumberFormat="1" applyFont="1" applyBorder="1" applyAlignment="1">
      <alignment horizontal="right" vertical="top"/>
      <protection/>
    </xf>
    <xf numFmtId="2" fontId="14" fillId="0" borderId="23" xfId="59" applyNumberFormat="1" applyFont="1" applyBorder="1" applyAlignment="1">
      <alignment vertical="top"/>
      <protection/>
    </xf>
    <xf numFmtId="0" fontId="4" fillId="0" borderId="16" xfId="59" applyFont="1" applyBorder="1" applyAlignment="1">
      <alignment horizontal="justify" vertical="top" wrapText="1"/>
      <protection/>
    </xf>
    <xf numFmtId="0" fontId="17" fillId="33" borderId="24" xfId="59"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23" xfId="59" applyFont="1" applyBorder="1" applyAlignment="1">
      <alignment vertical="top"/>
      <protection/>
    </xf>
    <xf numFmtId="0" fontId="4" fillId="0" borderId="23" xfId="59" applyFont="1" applyBorder="1" applyAlignment="1">
      <alignment horizontal="justify" vertical="top" wrapText="1"/>
      <protection/>
    </xf>
    <xf numFmtId="0" fontId="4" fillId="0" borderId="0" xfId="56" applyFont="1" applyAlignment="1">
      <alignment vertical="top" wrapText="1"/>
      <protection/>
    </xf>
    <xf numFmtId="0" fontId="6" fillId="0" borderId="0" xfId="59" applyFont="1" applyFill="1" applyAlignment="1">
      <alignment horizontal="center" vertical="center"/>
      <protection/>
    </xf>
    <xf numFmtId="0" fontId="58" fillId="0" borderId="23" xfId="0" applyFont="1" applyFill="1" applyBorder="1" applyAlignment="1">
      <alignment horizontal="left" vertical="top"/>
    </xf>
    <xf numFmtId="2" fontId="58" fillId="0" borderId="23" xfId="0" applyNumberFormat="1" applyFont="1" applyFill="1" applyBorder="1" applyAlignment="1">
      <alignment horizontal="justify" vertical="top" wrapText="1"/>
    </xf>
    <xf numFmtId="0" fontId="58" fillId="0" borderId="23" xfId="0" applyFont="1" applyFill="1" applyBorder="1" applyAlignment="1">
      <alignment horizontal="right" vertical="top"/>
    </xf>
    <xf numFmtId="2" fontId="58" fillId="0" borderId="23" xfId="0" applyNumberFormat="1" applyFont="1" applyFill="1" applyBorder="1" applyAlignment="1">
      <alignment horizontal="right" vertical="top"/>
    </xf>
    <xf numFmtId="2" fontId="58" fillId="0" borderId="23" xfId="0" applyNumberFormat="1" applyFont="1" applyFill="1" applyBorder="1" applyAlignment="1">
      <alignment horizontal="center" vertical="top" wrapText="1"/>
    </xf>
    <xf numFmtId="2" fontId="58" fillId="0" borderId="23" xfId="0" applyNumberFormat="1" applyFont="1" applyFill="1" applyBorder="1" applyAlignment="1">
      <alignment vertical="top"/>
    </xf>
    <xf numFmtId="2" fontId="7" fillId="0" borderId="25"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0" fontId="7" fillId="0" borderId="13" xfId="59" applyFont="1" applyFill="1" applyBorder="1" applyAlignment="1">
      <alignment horizontal="left" vertical="top" wrapText="1"/>
      <protection/>
    </xf>
    <xf numFmtId="0" fontId="7" fillId="0" borderId="10" xfId="56" applyFont="1" applyFill="1" applyBorder="1" applyAlignment="1">
      <alignment horizontal="center" vertical="top" wrapText="1"/>
      <protection/>
    </xf>
    <xf numFmtId="0" fontId="16" fillId="0" borderId="24" xfId="59" applyFont="1" applyFill="1" applyBorder="1" applyAlignment="1" applyProtection="1">
      <alignment vertical="center" wrapText="1"/>
      <protection locked="0"/>
    </xf>
    <xf numFmtId="2" fontId="19" fillId="0" borderId="15" xfId="59" applyNumberFormat="1" applyFont="1" applyFill="1" applyBorder="1" applyAlignment="1">
      <alignment vertical="top"/>
      <protection/>
    </xf>
    <xf numFmtId="1" fontId="14" fillId="0" borderId="23" xfId="59" applyNumberFormat="1" applyFont="1" applyFill="1" applyBorder="1" applyAlignment="1">
      <alignment vertical="top"/>
      <protection/>
    </xf>
    <xf numFmtId="0" fontId="14" fillId="0" borderId="12" xfId="59" applyFont="1" applyBorder="1" applyAlignment="1">
      <alignment horizontal="center" vertical="top" wrapText="1"/>
      <protection/>
    </xf>
    <xf numFmtId="0" fontId="3" fillId="0" borderId="0" xfId="56" applyFont="1" applyAlignment="1">
      <alignment horizontal="right" vertical="top"/>
      <protection/>
    </xf>
    <xf numFmtId="0" fontId="8" fillId="0" borderId="0" xfId="56" applyFont="1" applyFill="1" applyAlignment="1">
      <alignment horizontal="left" vertical="center" wrapText="1"/>
      <protection/>
    </xf>
    <xf numFmtId="0" fontId="8" fillId="0" borderId="0" xfId="56" applyFont="1" applyAlignment="1">
      <alignment horizontal="left" vertical="center" wrapText="1"/>
      <protection/>
    </xf>
    <xf numFmtId="0" fontId="10" fillId="0" borderId="20" xfId="56" applyFont="1" applyFill="1" applyBorder="1" applyAlignment="1" applyProtection="1">
      <alignment horizontal="center" wrapText="1"/>
      <protection locked="0"/>
    </xf>
    <xf numFmtId="0" fontId="10" fillId="0" borderId="20" xfId="56" applyFont="1" applyBorder="1" applyAlignment="1" applyProtection="1">
      <alignment horizontal="center" wrapText="1"/>
      <protection locked="0"/>
    </xf>
    <xf numFmtId="0" fontId="11" fillId="0" borderId="12" xfId="56" applyFont="1" applyFill="1" applyBorder="1" applyAlignment="1">
      <alignment horizontal="center" vertical="center" wrapText="1"/>
      <protection/>
    </xf>
    <xf numFmtId="0" fontId="11" fillId="0" borderId="12" xfId="56" applyFont="1" applyBorder="1" applyAlignment="1">
      <alignment horizontal="center" vertical="center" wrapText="1"/>
      <protection/>
    </xf>
    <xf numFmtId="0" fontId="7" fillId="0" borderId="23" xfId="56" applyFont="1" applyFill="1" applyBorder="1" applyAlignment="1">
      <alignment horizontal="center" vertical="top"/>
      <protection/>
    </xf>
    <xf numFmtId="0" fontId="7" fillId="34" borderId="23" xfId="56" applyFont="1" applyFill="1" applyBorder="1" applyAlignment="1">
      <alignment horizontal="center" vertical="top"/>
      <protection/>
    </xf>
    <xf numFmtId="0" fontId="7" fillId="35" borderId="12" xfId="59" applyFont="1" applyFill="1" applyBorder="1" applyAlignment="1" applyProtection="1">
      <alignment horizontal="left" vertical="top"/>
      <protection locked="0"/>
    </xf>
    <xf numFmtId="0" fontId="22" fillId="0" borderId="0" xfId="0" applyFont="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7"/>
  <sheetViews>
    <sheetView showGridLines="0" view="pageBreakPreview" zoomScaleNormal="85" zoomScaleSheetLayoutView="100" zoomScalePageLayoutView="0" workbookViewId="0" topLeftCell="A1">
      <selection activeCell="D14" sqref="D14:BC14"/>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51"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9" t="s">
        <v>222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46.5" customHeight="1">
      <c r="A5" s="69" t="s">
        <v>221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69" t="s">
        <v>63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1" customFormat="1" ht="72" customHeight="1">
      <c r="A8" s="62" t="s">
        <v>39</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5"/>
      <c r="IF8" s="5"/>
      <c r="IG8" s="5"/>
      <c r="IH8" s="5"/>
      <c r="II8" s="5"/>
    </row>
    <row r="9" spans="1:243" s="4" customFormat="1" ht="61.5" customHeight="1">
      <c r="A9" s="73" t="s">
        <v>49</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6"/>
      <c r="IF9" s="6"/>
      <c r="IG9" s="6"/>
      <c r="IH9" s="6"/>
      <c r="II9" s="6"/>
    </row>
    <row r="10" spans="1:243" s="13" customFormat="1" ht="18.75" customHeight="1">
      <c r="A10" s="63" t="s">
        <v>8</v>
      </c>
      <c r="B10" s="12" t="s">
        <v>9</v>
      </c>
      <c r="C10" s="12" t="s">
        <v>9</v>
      </c>
      <c r="D10" s="12" t="s">
        <v>8</v>
      </c>
      <c r="E10" s="12" t="s">
        <v>50</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IE10" s="14"/>
      <c r="IF10" s="14"/>
      <c r="IG10" s="14"/>
      <c r="IH10" s="14"/>
      <c r="II10" s="14"/>
    </row>
    <row r="11" spans="1:243" s="13" customFormat="1" ht="57" customHeight="1">
      <c r="A11" s="63" t="s">
        <v>14</v>
      </c>
      <c r="B11" s="12" t="s">
        <v>15</v>
      </c>
      <c r="C11" s="12" t="s">
        <v>16</v>
      </c>
      <c r="D11" s="12" t="s">
        <v>17</v>
      </c>
      <c r="E11" s="12" t="s">
        <v>18</v>
      </c>
      <c r="F11" s="12" t="s">
        <v>41</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40</v>
      </c>
      <c r="BB11" s="16" t="s">
        <v>31</v>
      </c>
      <c r="BC11" s="16" t="s">
        <v>32</v>
      </c>
      <c r="IE11" s="14"/>
      <c r="IF11" s="14"/>
      <c r="IG11" s="14"/>
      <c r="IH11" s="14"/>
      <c r="II11" s="14"/>
    </row>
    <row r="12" spans="1:243" s="13" customFormat="1" ht="15">
      <c r="A12" s="63">
        <v>1</v>
      </c>
      <c r="B12" s="12">
        <v>2</v>
      </c>
      <c r="C12" s="29">
        <v>3</v>
      </c>
      <c r="D12" s="32">
        <v>4</v>
      </c>
      <c r="E12" s="32">
        <v>5</v>
      </c>
      <c r="F12" s="32">
        <v>6</v>
      </c>
      <c r="G12" s="32">
        <v>7</v>
      </c>
      <c r="H12" s="32">
        <v>8</v>
      </c>
      <c r="I12" s="32">
        <v>9</v>
      </c>
      <c r="J12" s="32">
        <v>10</v>
      </c>
      <c r="K12" s="32">
        <v>11</v>
      </c>
      <c r="L12" s="32">
        <v>12</v>
      </c>
      <c r="M12" s="32">
        <v>13</v>
      </c>
      <c r="N12" s="32">
        <v>14</v>
      </c>
      <c r="O12" s="32">
        <v>15</v>
      </c>
      <c r="P12" s="32">
        <v>16</v>
      </c>
      <c r="Q12" s="32">
        <v>17</v>
      </c>
      <c r="R12" s="32">
        <v>18</v>
      </c>
      <c r="S12" s="32">
        <v>19</v>
      </c>
      <c r="T12" s="32">
        <v>20</v>
      </c>
      <c r="U12" s="32">
        <v>21</v>
      </c>
      <c r="V12" s="32">
        <v>22</v>
      </c>
      <c r="W12" s="32">
        <v>23</v>
      </c>
      <c r="X12" s="32">
        <v>24</v>
      </c>
      <c r="Y12" s="32">
        <v>25</v>
      </c>
      <c r="Z12" s="32">
        <v>26</v>
      </c>
      <c r="AA12" s="32">
        <v>27</v>
      </c>
      <c r="AB12" s="32">
        <v>28</v>
      </c>
      <c r="AC12" s="32">
        <v>29</v>
      </c>
      <c r="AD12" s="32">
        <v>30</v>
      </c>
      <c r="AE12" s="32">
        <v>31</v>
      </c>
      <c r="AF12" s="32">
        <v>32</v>
      </c>
      <c r="AG12" s="32">
        <v>33</v>
      </c>
      <c r="AH12" s="32">
        <v>34</v>
      </c>
      <c r="AI12" s="32">
        <v>35</v>
      </c>
      <c r="AJ12" s="32">
        <v>36</v>
      </c>
      <c r="AK12" s="32">
        <v>37</v>
      </c>
      <c r="AL12" s="32">
        <v>38</v>
      </c>
      <c r="AM12" s="32">
        <v>39</v>
      </c>
      <c r="AN12" s="32">
        <v>40</v>
      </c>
      <c r="AO12" s="32">
        <v>41</v>
      </c>
      <c r="AP12" s="32">
        <v>42</v>
      </c>
      <c r="AQ12" s="32">
        <v>43</v>
      </c>
      <c r="AR12" s="32">
        <v>44</v>
      </c>
      <c r="AS12" s="32">
        <v>45</v>
      </c>
      <c r="AT12" s="32">
        <v>46</v>
      </c>
      <c r="AU12" s="32">
        <v>47</v>
      </c>
      <c r="AV12" s="32">
        <v>48</v>
      </c>
      <c r="AW12" s="32">
        <v>49</v>
      </c>
      <c r="AX12" s="32">
        <v>50</v>
      </c>
      <c r="AY12" s="32">
        <v>51</v>
      </c>
      <c r="AZ12" s="32">
        <v>52</v>
      </c>
      <c r="BA12" s="32">
        <v>7</v>
      </c>
      <c r="BB12" s="33">
        <v>54</v>
      </c>
      <c r="BC12" s="12">
        <v>8</v>
      </c>
      <c r="IE12" s="14"/>
      <c r="IF12" s="14"/>
      <c r="IG12" s="14"/>
      <c r="IH12" s="14"/>
      <c r="II12" s="14"/>
    </row>
    <row r="13" spans="1:243" s="17" customFormat="1" ht="24.75" customHeight="1">
      <c r="A13" s="52">
        <v>1.1</v>
      </c>
      <c r="B13" s="53" t="s">
        <v>64</v>
      </c>
      <c r="C13" s="54"/>
      <c r="D13" s="75"/>
      <c r="E13" s="75"/>
      <c r="F13" s="75"/>
      <c r="G13" s="75"/>
      <c r="H13" s="75"/>
      <c r="I13" s="75"/>
      <c r="J13" s="75"/>
      <c r="K13" s="75"/>
      <c r="L13" s="75"/>
      <c r="M13" s="75"/>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IA13" s="17">
        <v>1.1</v>
      </c>
      <c r="IB13" s="17" t="s">
        <v>64</v>
      </c>
      <c r="IE13" s="18"/>
      <c r="IF13" s="18"/>
      <c r="IG13" s="18"/>
      <c r="IH13" s="18"/>
      <c r="II13" s="18"/>
    </row>
    <row r="14" spans="1:243" s="17" customFormat="1" ht="79.5" customHeight="1">
      <c r="A14" s="52">
        <v>1.2</v>
      </c>
      <c r="B14" s="53" t="s">
        <v>65</v>
      </c>
      <c r="C14" s="54"/>
      <c r="D14" s="75"/>
      <c r="E14" s="75"/>
      <c r="F14" s="75"/>
      <c r="G14" s="75"/>
      <c r="H14" s="75"/>
      <c r="I14" s="75"/>
      <c r="J14" s="75"/>
      <c r="K14" s="75"/>
      <c r="L14" s="75"/>
      <c r="M14" s="75"/>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IA14" s="17">
        <v>1.2</v>
      </c>
      <c r="IB14" s="17" t="s">
        <v>65</v>
      </c>
      <c r="IE14" s="18"/>
      <c r="IF14" s="18"/>
      <c r="IG14" s="18"/>
      <c r="IH14" s="18"/>
      <c r="II14" s="18"/>
    </row>
    <row r="15" spans="1:243" s="17" customFormat="1" ht="42.75">
      <c r="A15" s="52">
        <v>1.3</v>
      </c>
      <c r="B15" s="53" t="s">
        <v>66</v>
      </c>
      <c r="C15" s="54"/>
      <c r="D15" s="55">
        <v>511</v>
      </c>
      <c r="E15" s="56" t="s">
        <v>42</v>
      </c>
      <c r="F15" s="57">
        <v>93.82</v>
      </c>
      <c r="G15" s="58"/>
      <c r="H15" s="59"/>
      <c r="I15" s="60" t="s">
        <v>33</v>
      </c>
      <c r="J15" s="61">
        <f>IF(I15="Less(-)",-1,1)</f>
        <v>1</v>
      </c>
      <c r="K15" s="59" t="s">
        <v>34</v>
      </c>
      <c r="L15" s="59" t="s">
        <v>4</v>
      </c>
      <c r="M15" s="31"/>
      <c r="N15" s="39"/>
      <c r="O15" s="39"/>
      <c r="P15" s="40"/>
      <c r="Q15" s="39"/>
      <c r="R15" s="39"/>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2">
        <f>total_amount_ba($B$2,$D$2,D15,F15,J15,K15,M15)</f>
        <v>47942.02</v>
      </c>
      <c r="BB15" s="41">
        <f>BA15+SUM(N15:AZ15)</f>
        <v>47942.02</v>
      </c>
      <c r="BC15" s="45" t="str">
        <f>SpellNumber(L15,BB15)</f>
        <v>INR  Forty Seven Thousand Nine Hundred &amp; Forty Two  and Paise Two Only</v>
      </c>
      <c r="IA15" s="17">
        <v>1.3</v>
      </c>
      <c r="IB15" s="17" t="s">
        <v>66</v>
      </c>
      <c r="ID15" s="17">
        <v>511</v>
      </c>
      <c r="IE15" s="18" t="s">
        <v>42</v>
      </c>
      <c r="IF15" s="18"/>
      <c r="IG15" s="18"/>
      <c r="IH15" s="18"/>
      <c r="II15" s="18"/>
    </row>
    <row r="16" spans="1:243" s="17" customFormat="1" ht="173.25">
      <c r="A16" s="52">
        <v>1.4</v>
      </c>
      <c r="B16" s="53" t="s">
        <v>67</v>
      </c>
      <c r="C16" s="54"/>
      <c r="D16" s="75"/>
      <c r="E16" s="75"/>
      <c r="F16" s="75"/>
      <c r="G16" s="75"/>
      <c r="H16" s="75"/>
      <c r="I16" s="75"/>
      <c r="J16" s="75"/>
      <c r="K16" s="75"/>
      <c r="L16" s="75"/>
      <c r="M16" s="75"/>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IA16" s="17">
        <v>1.4</v>
      </c>
      <c r="IB16" s="17" t="s">
        <v>67</v>
      </c>
      <c r="IE16" s="18"/>
      <c r="IF16" s="18"/>
      <c r="IG16" s="18"/>
      <c r="IH16" s="18"/>
      <c r="II16" s="18"/>
    </row>
    <row r="17" spans="1:243" s="17" customFormat="1" ht="28.5">
      <c r="A17" s="52">
        <v>1.5</v>
      </c>
      <c r="B17" s="53" t="s">
        <v>68</v>
      </c>
      <c r="C17" s="54"/>
      <c r="D17" s="55">
        <v>2.5</v>
      </c>
      <c r="E17" s="56" t="s">
        <v>45</v>
      </c>
      <c r="F17" s="57">
        <v>251.51</v>
      </c>
      <c r="G17" s="58"/>
      <c r="H17" s="59"/>
      <c r="I17" s="60" t="s">
        <v>33</v>
      </c>
      <c r="J17" s="61">
        <f aca="true" t="shared" si="0" ref="J17:J23">IF(I17="Less(-)",-1,1)</f>
        <v>1</v>
      </c>
      <c r="K17" s="59" t="s">
        <v>34</v>
      </c>
      <c r="L17" s="59" t="s">
        <v>4</v>
      </c>
      <c r="M17" s="31"/>
      <c r="N17" s="39"/>
      <c r="O17" s="39"/>
      <c r="P17" s="40"/>
      <c r="Q17" s="39"/>
      <c r="R17" s="39"/>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2">
        <f aca="true" t="shared" si="1" ref="BA17:BA23">total_amount_ba($B$2,$D$2,D17,F17,J17,K17,M17)</f>
        <v>628.78</v>
      </c>
      <c r="BB17" s="41">
        <f aca="true" t="shared" si="2" ref="BB17:BB23">BA17+SUM(N17:AZ17)</f>
        <v>628.78</v>
      </c>
      <c r="BC17" s="45" t="str">
        <f aca="true" t="shared" si="3" ref="BC17:BC23">SpellNumber(L17,BB17)</f>
        <v>INR  Six Hundred &amp; Twenty Eight  and Paise Seventy Eight Only</v>
      </c>
      <c r="IA17" s="17">
        <v>1.5</v>
      </c>
      <c r="IB17" s="17" t="s">
        <v>68</v>
      </c>
      <c r="ID17" s="17">
        <v>2.5</v>
      </c>
      <c r="IE17" s="18" t="s">
        <v>45</v>
      </c>
      <c r="IF17" s="18"/>
      <c r="IG17" s="18"/>
      <c r="IH17" s="18"/>
      <c r="II17" s="18"/>
    </row>
    <row r="18" spans="1:243" s="17" customFormat="1" ht="64.5" customHeight="1">
      <c r="A18" s="52">
        <v>1.6</v>
      </c>
      <c r="B18" s="53" t="s">
        <v>69</v>
      </c>
      <c r="C18" s="54"/>
      <c r="D18" s="75"/>
      <c r="E18" s="75"/>
      <c r="F18" s="75"/>
      <c r="G18" s="75"/>
      <c r="H18" s="75"/>
      <c r="I18" s="75"/>
      <c r="J18" s="75"/>
      <c r="K18" s="75"/>
      <c r="L18" s="75"/>
      <c r="M18" s="75"/>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IA18" s="17">
        <v>1.6</v>
      </c>
      <c r="IB18" s="17" t="s">
        <v>69</v>
      </c>
      <c r="IE18" s="18"/>
      <c r="IF18" s="18"/>
      <c r="IG18" s="18"/>
      <c r="IH18" s="18"/>
      <c r="II18" s="18"/>
    </row>
    <row r="19" spans="1:243" s="17" customFormat="1" ht="29.25" customHeight="1">
      <c r="A19" s="52">
        <v>1.7</v>
      </c>
      <c r="B19" s="53" t="s">
        <v>66</v>
      </c>
      <c r="C19" s="54"/>
      <c r="D19" s="75"/>
      <c r="E19" s="75"/>
      <c r="F19" s="75"/>
      <c r="G19" s="75"/>
      <c r="H19" s="75"/>
      <c r="I19" s="75"/>
      <c r="J19" s="75"/>
      <c r="K19" s="75"/>
      <c r="L19" s="75"/>
      <c r="M19" s="75"/>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IA19" s="17">
        <v>1.7</v>
      </c>
      <c r="IB19" s="17" t="s">
        <v>66</v>
      </c>
      <c r="IE19" s="18"/>
      <c r="IF19" s="18"/>
      <c r="IG19" s="18"/>
      <c r="IH19" s="18"/>
      <c r="II19" s="18"/>
    </row>
    <row r="20" spans="1:243" s="17" customFormat="1" ht="33" customHeight="1">
      <c r="A20" s="52">
        <v>1.8</v>
      </c>
      <c r="B20" s="53" t="s">
        <v>70</v>
      </c>
      <c r="C20" s="54"/>
      <c r="D20" s="55">
        <v>87</v>
      </c>
      <c r="E20" s="56" t="s">
        <v>43</v>
      </c>
      <c r="F20" s="57">
        <v>365.94</v>
      </c>
      <c r="G20" s="58"/>
      <c r="H20" s="59"/>
      <c r="I20" s="60" t="s">
        <v>33</v>
      </c>
      <c r="J20" s="61">
        <f t="shared" si="0"/>
        <v>1</v>
      </c>
      <c r="K20" s="59" t="s">
        <v>34</v>
      </c>
      <c r="L20" s="59" t="s">
        <v>4</v>
      </c>
      <c r="M20" s="31"/>
      <c r="N20" s="39"/>
      <c r="O20" s="39"/>
      <c r="P20" s="40"/>
      <c r="Q20" s="39"/>
      <c r="R20" s="39"/>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2">
        <f t="shared" si="1"/>
        <v>31836.78</v>
      </c>
      <c r="BB20" s="41">
        <f t="shared" si="2"/>
        <v>31836.78</v>
      </c>
      <c r="BC20" s="45" t="str">
        <f t="shared" si="3"/>
        <v>INR  Thirty One Thousand Eight Hundred &amp; Thirty Six  and Paise Seventy Eight Only</v>
      </c>
      <c r="IA20" s="17">
        <v>1.8</v>
      </c>
      <c r="IB20" s="17" t="s">
        <v>70</v>
      </c>
      <c r="ID20" s="17">
        <v>87</v>
      </c>
      <c r="IE20" s="18" t="s">
        <v>43</v>
      </c>
      <c r="IF20" s="18"/>
      <c r="IG20" s="18"/>
      <c r="IH20" s="18"/>
      <c r="II20" s="18"/>
    </row>
    <row r="21" spans="1:243" s="17" customFormat="1" ht="78.75">
      <c r="A21" s="52">
        <v>1.9</v>
      </c>
      <c r="B21" s="53" t="s">
        <v>71</v>
      </c>
      <c r="C21" s="54"/>
      <c r="D21" s="75"/>
      <c r="E21" s="75"/>
      <c r="F21" s="75"/>
      <c r="G21" s="75"/>
      <c r="H21" s="75"/>
      <c r="I21" s="75"/>
      <c r="J21" s="75"/>
      <c r="K21" s="75"/>
      <c r="L21" s="75"/>
      <c r="M21" s="75"/>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IA21" s="17">
        <v>1.9</v>
      </c>
      <c r="IB21" s="17" t="s">
        <v>71</v>
      </c>
      <c r="IE21" s="18"/>
      <c r="IF21" s="18"/>
      <c r="IG21" s="18"/>
      <c r="IH21" s="18"/>
      <c r="II21" s="18"/>
    </row>
    <row r="22" spans="1:243" s="17" customFormat="1" ht="18" customHeight="1">
      <c r="A22" s="52">
        <v>2</v>
      </c>
      <c r="B22" s="53" t="s">
        <v>66</v>
      </c>
      <c r="C22" s="54"/>
      <c r="D22" s="55">
        <v>197</v>
      </c>
      <c r="E22" s="56" t="s">
        <v>42</v>
      </c>
      <c r="F22" s="57">
        <v>24.68</v>
      </c>
      <c r="G22" s="58"/>
      <c r="H22" s="59"/>
      <c r="I22" s="60" t="s">
        <v>33</v>
      </c>
      <c r="J22" s="61">
        <f t="shared" si="0"/>
        <v>1</v>
      </c>
      <c r="K22" s="59" t="s">
        <v>34</v>
      </c>
      <c r="L22" s="59" t="s">
        <v>4</v>
      </c>
      <c r="M22" s="31"/>
      <c r="N22" s="39"/>
      <c r="O22" s="39"/>
      <c r="P22" s="40"/>
      <c r="Q22" s="39"/>
      <c r="R22" s="39"/>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2">
        <f t="shared" si="1"/>
        <v>4861.96</v>
      </c>
      <c r="BB22" s="41">
        <f t="shared" si="2"/>
        <v>4861.96</v>
      </c>
      <c r="BC22" s="45" t="str">
        <f t="shared" si="3"/>
        <v>INR  Four Thousand Eight Hundred &amp; Sixty One  and Paise Ninety Six Only</v>
      </c>
      <c r="IA22" s="17">
        <v>2</v>
      </c>
      <c r="IB22" s="17" t="s">
        <v>66</v>
      </c>
      <c r="ID22" s="17">
        <v>197</v>
      </c>
      <c r="IE22" s="18" t="s">
        <v>42</v>
      </c>
      <c r="IF22" s="18"/>
      <c r="IG22" s="18"/>
      <c r="IH22" s="18"/>
      <c r="II22" s="18"/>
    </row>
    <row r="23" spans="1:243" s="17" customFormat="1" ht="47.25">
      <c r="A23" s="52">
        <v>2.1</v>
      </c>
      <c r="B23" s="53" t="s">
        <v>72</v>
      </c>
      <c r="C23" s="54"/>
      <c r="D23" s="55">
        <v>21</v>
      </c>
      <c r="E23" s="56" t="s">
        <v>45</v>
      </c>
      <c r="F23" s="57">
        <v>67.25</v>
      </c>
      <c r="G23" s="58"/>
      <c r="H23" s="59"/>
      <c r="I23" s="60" t="s">
        <v>33</v>
      </c>
      <c r="J23" s="61">
        <f t="shared" si="0"/>
        <v>1</v>
      </c>
      <c r="K23" s="59" t="s">
        <v>34</v>
      </c>
      <c r="L23" s="59" t="s">
        <v>4</v>
      </c>
      <c r="M23" s="31"/>
      <c r="N23" s="39"/>
      <c r="O23" s="39"/>
      <c r="P23" s="40"/>
      <c r="Q23" s="39"/>
      <c r="R23" s="39"/>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2">
        <f t="shared" si="1"/>
        <v>1412.25</v>
      </c>
      <c r="BB23" s="41">
        <f t="shared" si="2"/>
        <v>1412.25</v>
      </c>
      <c r="BC23" s="45" t="str">
        <f t="shared" si="3"/>
        <v>INR  One Thousand Four Hundred &amp; Twelve  and Paise Twenty Five Only</v>
      </c>
      <c r="IA23" s="17">
        <v>2.1</v>
      </c>
      <c r="IB23" s="17" t="s">
        <v>72</v>
      </c>
      <c r="ID23" s="17">
        <v>21</v>
      </c>
      <c r="IE23" s="18" t="s">
        <v>45</v>
      </c>
      <c r="IF23" s="18"/>
      <c r="IG23" s="18"/>
      <c r="IH23" s="18"/>
      <c r="II23" s="18"/>
    </row>
    <row r="24" spans="1:243" s="17" customFormat="1" ht="19.5" customHeight="1">
      <c r="A24" s="52">
        <v>2.2</v>
      </c>
      <c r="B24" s="53" t="s">
        <v>73</v>
      </c>
      <c r="C24" s="54"/>
      <c r="D24" s="75"/>
      <c r="E24" s="75"/>
      <c r="F24" s="75"/>
      <c r="G24" s="75"/>
      <c r="H24" s="75"/>
      <c r="I24" s="75"/>
      <c r="J24" s="75"/>
      <c r="K24" s="75"/>
      <c r="L24" s="75"/>
      <c r="M24" s="75"/>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IA24" s="17">
        <v>2.2</v>
      </c>
      <c r="IB24" s="17" t="s">
        <v>73</v>
      </c>
      <c r="IE24" s="18"/>
      <c r="IF24" s="18"/>
      <c r="IG24" s="18"/>
      <c r="IH24" s="18"/>
      <c r="II24" s="18"/>
    </row>
    <row r="25" spans="1:243" s="17" customFormat="1" ht="45" customHeight="1">
      <c r="A25" s="52">
        <v>2.3</v>
      </c>
      <c r="B25" s="53" t="s">
        <v>74</v>
      </c>
      <c r="C25" s="54"/>
      <c r="D25" s="75"/>
      <c r="E25" s="75"/>
      <c r="F25" s="75"/>
      <c r="G25" s="75"/>
      <c r="H25" s="75"/>
      <c r="I25" s="75"/>
      <c r="J25" s="75"/>
      <c r="K25" s="75"/>
      <c r="L25" s="75"/>
      <c r="M25" s="75"/>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IA25" s="17">
        <v>2.3</v>
      </c>
      <c r="IB25" s="17" t="s">
        <v>74</v>
      </c>
      <c r="IE25" s="18"/>
      <c r="IF25" s="18"/>
      <c r="IG25" s="18"/>
      <c r="IH25" s="18"/>
      <c r="II25" s="18"/>
    </row>
    <row r="26" spans="1:243" s="17" customFormat="1" ht="78.75">
      <c r="A26" s="52">
        <v>2.4</v>
      </c>
      <c r="B26" s="53" t="s">
        <v>75</v>
      </c>
      <c r="C26" s="54"/>
      <c r="D26" s="55">
        <v>3.72</v>
      </c>
      <c r="E26" s="56" t="s">
        <v>45</v>
      </c>
      <c r="F26" s="57">
        <v>6457.83</v>
      </c>
      <c r="G26" s="58"/>
      <c r="H26" s="59"/>
      <c r="I26" s="60" t="s">
        <v>33</v>
      </c>
      <c r="J26" s="61">
        <f aca="true" t="shared" si="4" ref="J26:J88">IF(I26="Less(-)",-1,1)</f>
        <v>1</v>
      </c>
      <c r="K26" s="59" t="s">
        <v>34</v>
      </c>
      <c r="L26" s="59" t="s">
        <v>4</v>
      </c>
      <c r="M26" s="31"/>
      <c r="N26" s="39"/>
      <c r="O26" s="39"/>
      <c r="P26" s="40"/>
      <c r="Q26" s="39"/>
      <c r="R26" s="39"/>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2">
        <f aca="true" t="shared" si="5" ref="BA26:BA88">total_amount_ba($B$2,$D$2,D26,F26,J26,K26,M26)</f>
        <v>24023.13</v>
      </c>
      <c r="BB26" s="41">
        <f aca="true" t="shared" si="6" ref="BB26:BB88">BA26+SUM(N26:AZ26)</f>
        <v>24023.13</v>
      </c>
      <c r="BC26" s="45" t="str">
        <f aca="true" t="shared" si="7" ref="BC26:BC88">SpellNumber(L26,BB26)</f>
        <v>INR  Twenty Four Thousand  &amp;Twenty Three  and Paise Thirteen Only</v>
      </c>
      <c r="IA26" s="17">
        <v>2.4</v>
      </c>
      <c r="IB26" s="17" t="s">
        <v>75</v>
      </c>
      <c r="ID26" s="17">
        <v>3.72</v>
      </c>
      <c r="IE26" s="18" t="s">
        <v>45</v>
      </c>
      <c r="IF26" s="18"/>
      <c r="IG26" s="18"/>
      <c r="IH26" s="18"/>
      <c r="II26" s="18"/>
    </row>
    <row r="27" spans="1:243" s="17" customFormat="1" ht="78.75">
      <c r="A27" s="52">
        <v>2.5</v>
      </c>
      <c r="B27" s="53" t="s">
        <v>76</v>
      </c>
      <c r="C27" s="54"/>
      <c r="D27" s="55">
        <v>25</v>
      </c>
      <c r="E27" s="56" t="s">
        <v>45</v>
      </c>
      <c r="F27" s="57">
        <v>5546.73</v>
      </c>
      <c r="G27" s="58"/>
      <c r="H27" s="59"/>
      <c r="I27" s="60" t="s">
        <v>33</v>
      </c>
      <c r="J27" s="61">
        <f t="shared" si="4"/>
        <v>1</v>
      </c>
      <c r="K27" s="59" t="s">
        <v>34</v>
      </c>
      <c r="L27" s="59" t="s">
        <v>4</v>
      </c>
      <c r="M27" s="31"/>
      <c r="N27" s="39"/>
      <c r="O27" s="39"/>
      <c r="P27" s="40"/>
      <c r="Q27" s="39"/>
      <c r="R27" s="39"/>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2">
        <f t="shared" si="5"/>
        <v>138668.25</v>
      </c>
      <c r="BB27" s="41">
        <f t="shared" si="6"/>
        <v>138668.25</v>
      </c>
      <c r="BC27" s="45" t="str">
        <f t="shared" si="7"/>
        <v>INR  One Lakh Thirty Eight Thousand Six Hundred &amp; Sixty Eight  and Paise Twenty Five Only</v>
      </c>
      <c r="IA27" s="17">
        <v>2.5</v>
      </c>
      <c r="IB27" s="17" t="s">
        <v>76</v>
      </c>
      <c r="ID27" s="17">
        <v>25</v>
      </c>
      <c r="IE27" s="18" t="s">
        <v>45</v>
      </c>
      <c r="IF27" s="18"/>
      <c r="IG27" s="18"/>
      <c r="IH27" s="18"/>
      <c r="II27" s="18"/>
    </row>
    <row r="28" spans="1:243" s="17" customFormat="1" ht="64.5" customHeight="1">
      <c r="A28" s="52">
        <v>2.6</v>
      </c>
      <c r="B28" s="53" t="s">
        <v>77</v>
      </c>
      <c r="C28" s="54"/>
      <c r="D28" s="55">
        <v>14.2</v>
      </c>
      <c r="E28" s="56" t="s">
        <v>45</v>
      </c>
      <c r="F28" s="57">
        <v>5305.26</v>
      </c>
      <c r="G28" s="58"/>
      <c r="H28" s="59"/>
      <c r="I28" s="60" t="s">
        <v>33</v>
      </c>
      <c r="J28" s="61">
        <f t="shared" si="4"/>
        <v>1</v>
      </c>
      <c r="K28" s="59" t="s">
        <v>34</v>
      </c>
      <c r="L28" s="59" t="s">
        <v>4</v>
      </c>
      <c r="M28" s="31"/>
      <c r="N28" s="39"/>
      <c r="O28" s="39"/>
      <c r="P28" s="40"/>
      <c r="Q28" s="39"/>
      <c r="R28" s="39"/>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2">
        <f t="shared" si="5"/>
        <v>75334.69</v>
      </c>
      <c r="BB28" s="41">
        <f t="shared" si="6"/>
        <v>75334.69</v>
      </c>
      <c r="BC28" s="45" t="str">
        <f t="shared" si="7"/>
        <v>INR  Seventy Five Thousand Three Hundred &amp; Thirty Four  and Paise Sixty Nine Only</v>
      </c>
      <c r="IA28" s="17">
        <v>2.6</v>
      </c>
      <c r="IB28" s="17" t="s">
        <v>77</v>
      </c>
      <c r="ID28" s="17">
        <v>14.2</v>
      </c>
      <c r="IE28" s="18" t="s">
        <v>45</v>
      </c>
      <c r="IF28" s="18"/>
      <c r="IG28" s="18"/>
      <c r="IH28" s="18"/>
      <c r="II28" s="18"/>
    </row>
    <row r="29" spans="1:243" s="17" customFormat="1" ht="189">
      <c r="A29" s="52">
        <v>2.7</v>
      </c>
      <c r="B29" s="53" t="s">
        <v>78</v>
      </c>
      <c r="C29" s="54"/>
      <c r="D29" s="55">
        <v>3.2</v>
      </c>
      <c r="E29" s="56" t="s">
        <v>42</v>
      </c>
      <c r="F29" s="57">
        <v>597.68</v>
      </c>
      <c r="G29" s="58"/>
      <c r="H29" s="59"/>
      <c r="I29" s="60" t="s">
        <v>33</v>
      </c>
      <c r="J29" s="61">
        <f t="shared" si="4"/>
        <v>1</v>
      </c>
      <c r="K29" s="59" t="s">
        <v>34</v>
      </c>
      <c r="L29" s="59" t="s">
        <v>4</v>
      </c>
      <c r="M29" s="31"/>
      <c r="N29" s="39"/>
      <c r="O29" s="39"/>
      <c r="P29" s="40"/>
      <c r="Q29" s="39"/>
      <c r="R29" s="39"/>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2">
        <f t="shared" si="5"/>
        <v>1912.58</v>
      </c>
      <c r="BB29" s="41">
        <f t="shared" si="6"/>
        <v>1912.58</v>
      </c>
      <c r="BC29" s="45" t="str">
        <f t="shared" si="7"/>
        <v>INR  One Thousand Nine Hundred &amp; Twelve  and Paise Fifty Eight Only</v>
      </c>
      <c r="IA29" s="17">
        <v>2.7</v>
      </c>
      <c r="IB29" s="17" t="s">
        <v>78</v>
      </c>
      <c r="ID29" s="17">
        <v>3.2</v>
      </c>
      <c r="IE29" s="18" t="s">
        <v>42</v>
      </c>
      <c r="IF29" s="18"/>
      <c r="IG29" s="18"/>
      <c r="IH29" s="18"/>
      <c r="II29" s="18"/>
    </row>
    <row r="30" spans="1:243" s="17" customFormat="1" ht="18" customHeight="1">
      <c r="A30" s="52">
        <v>2.8</v>
      </c>
      <c r="B30" s="53" t="s">
        <v>79</v>
      </c>
      <c r="C30" s="54"/>
      <c r="D30" s="75"/>
      <c r="E30" s="75"/>
      <c r="F30" s="75"/>
      <c r="G30" s="75"/>
      <c r="H30" s="75"/>
      <c r="I30" s="75"/>
      <c r="J30" s="75"/>
      <c r="K30" s="75"/>
      <c r="L30" s="75"/>
      <c r="M30" s="75"/>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IA30" s="17">
        <v>2.8</v>
      </c>
      <c r="IB30" s="17" t="s">
        <v>79</v>
      </c>
      <c r="IE30" s="18"/>
      <c r="IF30" s="18"/>
      <c r="IG30" s="18"/>
      <c r="IH30" s="18"/>
      <c r="II30" s="18"/>
    </row>
    <row r="31" spans="1:243" s="17" customFormat="1" ht="141.75">
      <c r="A31" s="52">
        <v>2.9</v>
      </c>
      <c r="B31" s="53" t="s">
        <v>80</v>
      </c>
      <c r="C31" s="54"/>
      <c r="D31" s="75"/>
      <c r="E31" s="75"/>
      <c r="F31" s="75"/>
      <c r="G31" s="75"/>
      <c r="H31" s="75"/>
      <c r="I31" s="75"/>
      <c r="J31" s="75"/>
      <c r="K31" s="75"/>
      <c r="L31" s="75"/>
      <c r="M31" s="75"/>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IA31" s="17">
        <v>2.9</v>
      </c>
      <c r="IB31" s="17" t="s">
        <v>80</v>
      </c>
      <c r="IE31" s="18"/>
      <c r="IF31" s="18"/>
      <c r="IG31" s="18"/>
      <c r="IH31" s="18"/>
      <c r="II31" s="18"/>
    </row>
    <row r="32" spans="1:243" s="17" customFormat="1" ht="78.75">
      <c r="A32" s="52">
        <v>3</v>
      </c>
      <c r="B32" s="53" t="s">
        <v>81</v>
      </c>
      <c r="C32" s="54"/>
      <c r="D32" s="55">
        <v>0.37</v>
      </c>
      <c r="E32" s="56" t="s">
        <v>45</v>
      </c>
      <c r="F32" s="57">
        <v>8930.34</v>
      </c>
      <c r="G32" s="58"/>
      <c r="H32" s="59"/>
      <c r="I32" s="60" t="s">
        <v>33</v>
      </c>
      <c r="J32" s="61">
        <f t="shared" si="4"/>
        <v>1</v>
      </c>
      <c r="K32" s="59" t="s">
        <v>34</v>
      </c>
      <c r="L32" s="59" t="s">
        <v>4</v>
      </c>
      <c r="M32" s="31"/>
      <c r="N32" s="39"/>
      <c r="O32" s="39"/>
      <c r="P32" s="40"/>
      <c r="Q32" s="39"/>
      <c r="R32" s="39"/>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2">
        <f t="shared" si="5"/>
        <v>3304.23</v>
      </c>
      <c r="BB32" s="41">
        <f t="shared" si="6"/>
        <v>3304.23</v>
      </c>
      <c r="BC32" s="45" t="str">
        <f t="shared" si="7"/>
        <v>INR  Three Thousand Three Hundred &amp; Four  and Paise Twenty Three Only</v>
      </c>
      <c r="IA32" s="17">
        <v>3</v>
      </c>
      <c r="IB32" s="17" t="s">
        <v>81</v>
      </c>
      <c r="ID32" s="17">
        <v>0.37</v>
      </c>
      <c r="IE32" s="18" t="s">
        <v>45</v>
      </c>
      <c r="IF32" s="18"/>
      <c r="IG32" s="18"/>
      <c r="IH32" s="18"/>
      <c r="II32" s="18"/>
    </row>
    <row r="33" spans="1:243" s="17" customFormat="1" ht="158.25" customHeight="1">
      <c r="A33" s="52">
        <v>3.1</v>
      </c>
      <c r="B33" s="53" t="s">
        <v>82</v>
      </c>
      <c r="C33" s="54"/>
      <c r="D33" s="55">
        <v>0.2</v>
      </c>
      <c r="E33" s="56" t="s">
        <v>45</v>
      </c>
      <c r="F33" s="57">
        <v>9398.77</v>
      </c>
      <c r="G33" s="58"/>
      <c r="H33" s="59"/>
      <c r="I33" s="60" t="s">
        <v>33</v>
      </c>
      <c r="J33" s="61">
        <f t="shared" si="4"/>
        <v>1</v>
      </c>
      <c r="K33" s="59" t="s">
        <v>34</v>
      </c>
      <c r="L33" s="59" t="s">
        <v>4</v>
      </c>
      <c r="M33" s="31"/>
      <c r="N33" s="39"/>
      <c r="O33" s="39"/>
      <c r="P33" s="40"/>
      <c r="Q33" s="39"/>
      <c r="R33" s="39"/>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2">
        <f t="shared" si="5"/>
        <v>1879.75</v>
      </c>
      <c r="BB33" s="41">
        <f t="shared" si="6"/>
        <v>1879.75</v>
      </c>
      <c r="BC33" s="45" t="str">
        <f t="shared" si="7"/>
        <v>INR  One Thousand Eight Hundred &amp; Seventy Nine  and Paise Seventy Five Only</v>
      </c>
      <c r="IA33" s="17">
        <v>3.1</v>
      </c>
      <c r="IB33" s="17" t="s">
        <v>82</v>
      </c>
      <c r="ID33" s="17">
        <v>0.2</v>
      </c>
      <c r="IE33" s="18" t="s">
        <v>45</v>
      </c>
      <c r="IF33" s="18"/>
      <c r="IG33" s="18"/>
      <c r="IH33" s="18"/>
      <c r="II33" s="18"/>
    </row>
    <row r="34" spans="1:243" s="17" customFormat="1" ht="31.5" customHeight="1">
      <c r="A34" s="52">
        <v>3.2</v>
      </c>
      <c r="B34" s="53" t="s">
        <v>83</v>
      </c>
      <c r="C34" s="54"/>
      <c r="D34" s="75"/>
      <c r="E34" s="75"/>
      <c r="F34" s="75"/>
      <c r="G34" s="75"/>
      <c r="H34" s="75"/>
      <c r="I34" s="75"/>
      <c r="J34" s="75"/>
      <c r="K34" s="75"/>
      <c r="L34" s="75"/>
      <c r="M34" s="75"/>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IA34" s="17">
        <v>3.2</v>
      </c>
      <c r="IB34" s="17" t="s">
        <v>83</v>
      </c>
      <c r="IE34" s="18"/>
      <c r="IF34" s="18"/>
      <c r="IG34" s="18"/>
      <c r="IH34" s="18"/>
      <c r="II34" s="18"/>
    </row>
    <row r="35" spans="1:243" s="17" customFormat="1" ht="31.5" customHeight="1">
      <c r="A35" s="52">
        <v>3.3</v>
      </c>
      <c r="B35" s="53" t="s">
        <v>84</v>
      </c>
      <c r="C35" s="54"/>
      <c r="D35" s="55">
        <v>2.6</v>
      </c>
      <c r="E35" s="56" t="s">
        <v>42</v>
      </c>
      <c r="F35" s="57">
        <v>672.12</v>
      </c>
      <c r="G35" s="58"/>
      <c r="H35" s="59"/>
      <c r="I35" s="60" t="s">
        <v>33</v>
      </c>
      <c r="J35" s="61">
        <f t="shared" si="4"/>
        <v>1</v>
      </c>
      <c r="K35" s="59" t="s">
        <v>34</v>
      </c>
      <c r="L35" s="59" t="s">
        <v>4</v>
      </c>
      <c r="M35" s="31"/>
      <c r="N35" s="39"/>
      <c r="O35" s="39"/>
      <c r="P35" s="40"/>
      <c r="Q35" s="39"/>
      <c r="R35" s="39"/>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2">
        <f t="shared" si="5"/>
        <v>1747.51</v>
      </c>
      <c r="BB35" s="41">
        <f t="shared" si="6"/>
        <v>1747.51</v>
      </c>
      <c r="BC35" s="45" t="str">
        <f t="shared" si="7"/>
        <v>INR  One Thousand Seven Hundred &amp; Forty Seven  and Paise Fifty One Only</v>
      </c>
      <c r="IA35" s="17">
        <v>3.3</v>
      </c>
      <c r="IB35" s="17" t="s">
        <v>84</v>
      </c>
      <c r="ID35" s="17">
        <v>2.6</v>
      </c>
      <c r="IE35" s="18" t="s">
        <v>42</v>
      </c>
      <c r="IF35" s="18"/>
      <c r="IG35" s="18"/>
      <c r="IH35" s="18"/>
      <c r="II35" s="18"/>
    </row>
    <row r="36" spans="1:243" s="17" customFormat="1" ht="42.75">
      <c r="A36" s="52">
        <v>3.4</v>
      </c>
      <c r="B36" s="53" t="s">
        <v>85</v>
      </c>
      <c r="C36" s="54"/>
      <c r="D36" s="55">
        <v>3.07</v>
      </c>
      <c r="E36" s="56" t="s">
        <v>42</v>
      </c>
      <c r="F36" s="57">
        <v>705.17</v>
      </c>
      <c r="G36" s="58"/>
      <c r="H36" s="59"/>
      <c r="I36" s="60" t="s">
        <v>33</v>
      </c>
      <c r="J36" s="61">
        <f t="shared" si="4"/>
        <v>1</v>
      </c>
      <c r="K36" s="59" t="s">
        <v>34</v>
      </c>
      <c r="L36" s="59" t="s">
        <v>4</v>
      </c>
      <c r="M36" s="31"/>
      <c r="N36" s="39"/>
      <c r="O36" s="39"/>
      <c r="P36" s="40"/>
      <c r="Q36" s="39"/>
      <c r="R36" s="39"/>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2">
        <f t="shared" si="5"/>
        <v>2164.87</v>
      </c>
      <c r="BB36" s="41">
        <f t="shared" si="6"/>
        <v>2164.87</v>
      </c>
      <c r="BC36" s="45" t="str">
        <f t="shared" si="7"/>
        <v>INR  Two Thousand One Hundred &amp; Sixty Four  and Paise Eighty Seven Only</v>
      </c>
      <c r="IA36" s="17">
        <v>3.4</v>
      </c>
      <c r="IB36" s="17" t="s">
        <v>85</v>
      </c>
      <c r="ID36" s="17">
        <v>3.07</v>
      </c>
      <c r="IE36" s="18" t="s">
        <v>42</v>
      </c>
      <c r="IF36" s="18"/>
      <c r="IG36" s="18"/>
      <c r="IH36" s="18"/>
      <c r="II36" s="18"/>
    </row>
    <row r="37" spans="1:243" s="17" customFormat="1" ht="78.75">
      <c r="A37" s="52">
        <v>3.5</v>
      </c>
      <c r="B37" s="53" t="s">
        <v>86</v>
      </c>
      <c r="C37" s="54"/>
      <c r="D37" s="75"/>
      <c r="E37" s="75"/>
      <c r="F37" s="75"/>
      <c r="G37" s="75"/>
      <c r="H37" s="75"/>
      <c r="I37" s="75"/>
      <c r="J37" s="75"/>
      <c r="K37" s="75"/>
      <c r="L37" s="75"/>
      <c r="M37" s="75"/>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IA37" s="17">
        <v>3.5</v>
      </c>
      <c r="IB37" s="17" t="s">
        <v>86</v>
      </c>
      <c r="IE37" s="18"/>
      <c r="IF37" s="18"/>
      <c r="IG37" s="18"/>
      <c r="IH37" s="18"/>
      <c r="II37" s="18"/>
    </row>
    <row r="38" spans="1:243" s="17" customFormat="1" ht="31.5" customHeight="1">
      <c r="A38" s="52">
        <v>3.6</v>
      </c>
      <c r="B38" s="53" t="s">
        <v>51</v>
      </c>
      <c r="C38" s="54"/>
      <c r="D38" s="55">
        <v>36</v>
      </c>
      <c r="E38" s="56" t="s">
        <v>54</v>
      </c>
      <c r="F38" s="57">
        <v>78.61</v>
      </c>
      <c r="G38" s="58"/>
      <c r="H38" s="59"/>
      <c r="I38" s="60" t="s">
        <v>33</v>
      </c>
      <c r="J38" s="61">
        <f t="shared" si="4"/>
        <v>1</v>
      </c>
      <c r="K38" s="59" t="s">
        <v>34</v>
      </c>
      <c r="L38" s="59" t="s">
        <v>4</v>
      </c>
      <c r="M38" s="31"/>
      <c r="N38" s="39"/>
      <c r="O38" s="39"/>
      <c r="P38" s="40"/>
      <c r="Q38" s="39"/>
      <c r="R38" s="39"/>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2">
        <f t="shared" si="5"/>
        <v>2829.96</v>
      </c>
      <c r="BB38" s="41">
        <f t="shared" si="6"/>
        <v>2829.96</v>
      </c>
      <c r="BC38" s="45" t="str">
        <f t="shared" si="7"/>
        <v>INR  Two Thousand Eight Hundred &amp; Twenty Nine  and Paise Ninety Six Only</v>
      </c>
      <c r="IA38" s="17">
        <v>3.6</v>
      </c>
      <c r="IB38" s="17" t="s">
        <v>51</v>
      </c>
      <c r="ID38" s="17">
        <v>36</v>
      </c>
      <c r="IE38" s="18" t="s">
        <v>54</v>
      </c>
      <c r="IF38" s="18"/>
      <c r="IG38" s="18"/>
      <c r="IH38" s="18"/>
      <c r="II38" s="18"/>
    </row>
    <row r="39" spans="1:243" s="17" customFormat="1" ht="31.5" customHeight="1">
      <c r="A39" s="52">
        <v>3.7</v>
      </c>
      <c r="B39" s="53" t="s">
        <v>87</v>
      </c>
      <c r="C39" s="54"/>
      <c r="D39" s="75"/>
      <c r="E39" s="75"/>
      <c r="F39" s="75"/>
      <c r="G39" s="75"/>
      <c r="H39" s="75"/>
      <c r="I39" s="75"/>
      <c r="J39" s="75"/>
      <c r="K39" s="75"/>
      <c r="L39" s="75"/>
      <c r="M39" s="75"/>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IA39" s="17">
        <v>3.7</v>
      </c>
      <c r="IB39" s="17" t="s">
        <v>87</v>
      </c>
      <c r="IE39" s="18"/>
      <c r="IF39" s="18"/>
      <c r="IG39" s="18"/>
      <c r="IH39" s="18"/>
      <c r="II39" s="18"/>
    </row>
    <row r="40" spans="1:243" s="17" customFormat="1" ht="63">
      <c r="A40" s="52">
        <v>3.8</v>
      </c>
      <c r="B40" s="53" t="s">
        <v>88</v>
      </c>
      <c r="C40" s="54"/>
      <c r="D40" s="75"/>
      <c r="E40" s="75"/>
      <c r="F40" s="75"/>
      <c r="G40" s="75"/>
      <c r="H40" s="75"/>
      <c r="I40" s="75"/>
      <c r="J40" s="75"/>
      <c r="K40" s="75"/>
      <c r="L40" s="75"/>
      <c r="M40" s="75"/>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IA40" s="17">
        <v>3.8</v>
      </c>
      <c r="IB40" s="17" t="s">
        <v>88</v>
      </c>
      <c r="IE40" s="18"/>
      <c r="IF40" s="18"/>
      <c r="IG40" s="18"/>
      <c r="IH40" s="18"/>
      <c r="II40" s="18"/>
    </row>
    <row r="41" spans="1:243" s="17" customFormat="1" ht="31.5" customHeight="1">
      <c r="A41" s="52">
        <v>3.9</v>
      </c>
      <c r="B41" s="53" t="s">
        <v>55</v>
      </c>
      <c r="C41" s="54"/>
      <c r="D41" s="55">
        <v>1.08</v>
      </c>
      <c r="E41" s="56" t="s">
        <v>45</v>
      </c>
      <c r="F41" s="57">
        <v>5838.01</v>
      </c>
      <c r="G41" s="58"/>
      <c r="H41" s="59"/>
      <c r="I41" s="60" t="s">
        <v>33</v>
      </c>
      <c r="J41" s="61">
        <f t="shared" si="4"/>
        <v>1</v>
      </c>
      <c r="K41" s="59" t="s">
        <v>34</v>
      </c>
      <c r="L41" s="59" t="s">
        <v>4</v>
      </c>
      <c r="M41" s="31"/>
      <c r="N41" s="39"/>
      <c r="O41" s="39"/>
      <c r="P41" s="40"/>
      <c r="Q41" s="39"/>
      <c r="R41" s="39"/>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2">
        <f t="shared" si="5"/>
        <v>6305.05</v>
      </c>
      <c r="BB41" s="41">
        <f t="shared" si="6"/>
        <v>6305.05</v>
      </c>
      <c r="BC41" s="45" t="str">
        <f t="shared" si="7"/>
        <v>INR  Six Thousand Three Hundred &amp; Five  and Paise Five Only</v>
      </c>
      <c r="IA41" s="17">
        <v>3.9</v>
      </c>
      <c r="IB41" s="17" t="s">
        <v>55</v>
      </c>
      <c r="ID41" s="17">
        <v>1.08</v>
      </c>
      <c r="IE41" s="18" t="s">
        <v>45</v>
      </c>
      <c r="IF41" s="18"/>
      <c r="IG41" s="18"/>
      <c r="IH41" s="18"/>
      <c r="II41" s="18"/>
    </row>
    <row r="42" spans="1:243" s="17" customFormat="1" ht="110.25">
      <c r="A42" s="52">
        <v>4</v>
      </c>
      <c r="B42" s="53" t="s">
        <v>89</v>
      </c>
      <c r="C42" s="54"/>
      <c r="D42" s="75"/>
      <c r="E42" s="75"/>
      <c r="F42" s="75"/>
      <c r="G42" s="75"/>
      <c r="H42" s="75"/>
      <c r="I42" s="75"/>
      <c r="J42" s="75"/>
      <c r="K42" s="75"/>
      <c r="L42" s="75"/>
      <c r="M42" s="75"/>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IA42" s="17">
        <v>4</v>
      </c>
      <c r="IB42" s="17" t="s">
        <v>89</v>
      </c>
      <c r="IE42" s="18"/>
      <c r="IF42" s="18"/>
      <c r="IG42" s="18"/>
      <c r="IH42" s="18"/>
      <c r="II42" s="18"/>
    </row>
    <row r="43" spans="1:243" s="17" customFormat="1" ht="31.5" customHeight="1">
      <c r="A43" s="52">
        <v>4.1</v>
      </c>
      <c r="B43" s="53" t="s">
        <v>90</v>
      </c>
      <c r="C43" s="54"/>
      <c r="D43" s="55">
        <v>0.46</v>
      </c>
      <c r="E43" s="56" t="s">
        <v>45</v>
      </c>
      <c r="F43" s="57">
        <v>7041.3</v>
      </c>
      <c r="G43" s="58"/>
      <c r="H43" s="59"/>
      <c r="I43" s="60" t="s">
        <v>33</v>
      </c>
      <c r="J43" s="61">
        <f t="shared" si="4"/>
        <v>1</v>
      </c>
      <c r="K43" s="59" t="s">
        <v>34</v>
      </c>
      <c r="L43" s="59" t="s">
        <v>4</v>
      </c>
      <c r="M43" s="31"/>
      <c r="N43" s="39"/>
      <c r="O43" s="39"/>
      <c r="P43" s="40"/>
      <c r="Q43" s="39"/>
      <c r="R43" s="39"/>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2">
        <f t="shared" si="5"/>
        <v>3239</v>
      </c>
      <c r="BB43" s="41">
        <f t="shared" si="6"/>
        <v>3239</v>
      </c>
      <c r="BC43" s="45" t="str">
        <f t="shared" si="7"/>
        <v>INR  Three Thousand Two Hundred &amp; Thirty Nine  Only</v>
      </c>
      <c r="IA43" s="17">
        <v>4.1</v>
      </c>
      <c r="IB43" s="17" t="s">
        <v>90</v>
      </c>
      <c r="ID43" s="17">
        <v>0.46</v>
      </c>
      <c r="IE43" s="18" t="s">
        <v>45</v>
      </c>
      <c r="IF43" s="18"/>
      <c r="IG43" s="18"/>
      <c r="IH43" s="18"/>
      <c r="II43" s="18"/>
    </row>
    <row r="44" spans="1:243" s="17" customFormat="1" ht="63">
      <c r="A44" s="52">
        <v>4.2</v>
      </c>
      <c r="B44" s="53" t="s">
        <v>91</v>
      </c>
      <c r="C44" s="54"/>
      <c r="D44" s="75"/>
      <c r="E44" s="75"/>
      <c r="F44" s="75"/>
      <c r="G44" s="75"/>
      <c r="H44" s="75"/>
      <c r="I44" s="75"/>
      <c r="J44" s="75"/>
      <c r="K44" s="75"/>
      <c r="L44" s="75"/>
      <c r="M44" s="75"/>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IA44" s="17">
        <v>4.2</v>
      </c>
      <c r="IB44" s="17" t="s">
        <v>91</v>
      </c>
      <c r="IE44" s="18"/>
      <c r="IF44" s="18"/>
      <c r="IG44" s="18"/>
      <c r="IH44" s="18"/>
      <c r="II44" s="18"/>
    </row>
    <row r="45" spans="1:243" s="17" customFormat="1" ht="31.5" customHeight="1">
      <c r="A45" s="52">
        <v>4.3</v>
      </c>
      <c r="B45" s="53" t="s">
        <v>92</v>
      </c>
      <c r="C45" s="54"/>
      <c r="D45" s="55">
        <v>3</v>
      </c>
      <c r="E45" s="56" t="s">
        <v>42</v>
      </c>
      <c r="F45" s="57">
        <v>734.63</v>
      </c>
      <c r="G45" s="58"/>
      <c r="H45" s="59"/>
      <c r="I45" s="60" t="s">
        <v>33</v>
      </c>
      <c r="J45" s="61">
        <f t="shared" si="4"/>
        <v>1</v>
      </c>
      <c r="K45" s="59" t="s">
        <v>34</v>
      </c>
      <c r="L45" s="59" t="s">
        <v>4</v>
      </c>
      <c r="M45" s="31"/>
      <c r="N45" s="39"/>
      <c r="O45" s="39"/>
      <c r="P45" s="40"/>
      <c r="Q45" s="39"/>
      <c r="R45" s="39"/>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2">
        <f t="shared" si="5"/>
        <v>2203.89</v>
      </c>
      <c r="BB45" s="41">
        <f t="shared" si="6"/>
        <v>2203.89</v>
      </c>
      <c r="BC45" s="45" t="str">
        <f t="shared" si="7"/>
        <v>INR  Two Thousand Two Hundred &amp; Three  and Paise Eighty Nine Only</v>
      </c>
      <c r="IA45" s="17">
        <v>4.3</v>
      </c>
      <c r="IB45" s="17" t="s">
        <v>92</v>
      </c>
      <c r="ID45" s="17">
        <v>3</v>
      </c>
      <c r="IE45" s="18" t="s">
        <v>42</v>
      </c>
      <c r="IF45" s="18"/>
      <c r="IG45" s="18"/>
      <c r="IH45" s="18"/>
      <c r="II45" s="18"/>
    </row>
    <row r="46" spans="1:243" s="17" customFormat="1" ht="110.25">
      <c r="A46" s="52">
        <v>4.4</v>
      </c>
      <c r="B46" s="53" t="s">
        <v>93</v>
      </c>
      <c r="C46" s="54"/>
      <c r="D46" s="75"/>
      <c r="E46" s="75"/>
      <c r="F46" s="75"/>
      <c r="G46" s="75"/>
      <c r="H46" s="75"/>
      <c r="I46" s="75"/>
      <c r="J46" s="75"/>
      <c r="K46" s="75"/>
      <c r="L46" s="75"/>
      <c r="M46" s="75"/>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IA46" s="17">
        <v>4.4</v>
      </c>
      <c r="IB46" s="17" t="s">
        <v>93</v>
      </c>
      <c r="IE46" s="18"/>
      <c r="IF46" s="18"/>
      <c r="IG46" s="18"/>
      <c r="IH46" s="18"/>
      <c r="II46" s="18"/>
    </row>
    <row r="47" spans="1:243" s="17" customFormat="1" ht="30" customHeight="1">
      <c r="A47" s="52">
        <v>4.5</v>
      </c>
      <c r="B47" s="53" t="s">
        <v>94</v>
      </c>
      <c r="C47" s="54"/>
      <c r="D47" s="55">
        <v>0.69</v>
      </c>
      <c r="E47" s="56" t="s">
        <v>45</v>
      </c>
      <c r="F47" s="57">
        <v>6329.46</v>
      </c>
      <c r="G47" s="58"/>
      <c r="H47" s="59"/>
      <c r="I47" s="60" t="s">
        <v>33</v>
      </c>
      <c r="J47" s="61">
        <f t="shared" si="4"/>
        <v>1</v>
      </c>
      <c r="K47" s="59" t="s">
        <v>34</v>
      </c>
      <c r="L47" s="59" t="s">
        <v>4</v>
      </c>
      <c r="M47" s="31"/>
      <c r="N47" s="39"/>
      <c r="O47" s="39"/>
      <c r="P47" s="40"/>
      <c r="Q47" s="39"/>
      <c r="R47" s="39"/>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2">
        <f t="shared" si="5"/>
        <v>4367.33</v>
      </c>
      <c r="BB47" s="41">
        <f t="shared" si="6"/>
        <v>4367.33</v>
      </c>
      <c r="BC47" s="45" t="str">
        <f t="shared" si="7"/>
        <v>INR  Four Thousand Three Hundred &amp; Sixty Seven  and Paise Thirty Three Only</v>
      </c>
      <c r="IA47" s="17">
        <v>4.5</v>
      </c>
      <c r="IB47" s="17" t="s">
        <v>94</v>
      </c>
      <c r="ID47" s="17">
        <v>0.69</v>
      </c>
      <c r="IE47" s="18" t="s">
        <v>45</v>
      </c>
      <c r="IF47" s="18"/>
      <c r="IG47" s="18"/>
      <c r="IH47" s="18"/>
      <c r="II47" s="18"/>
    </row>
    <row r="48" spans="1:243" s="17" customFormat="1" ht="94.5">
      <c r="A48" s="52">
        <v>4.6</v>
      </c>
      <c r="B48" s="53" t="s">
        <v>95</v>
      </c>
      <c r="C48" s="54"/>
      <c r="D48" s="55">
        <v>17.5</v>
      </c>
      <c r="E48" s="56" t="s">
        <v>43</v>
      </c>
      <c r="F48" s="57">
        <v>48.93</v>
      </c>
      <c r="G48" s="58"/>
      <c r="H48" s="59"/>
      <c r="I48" s="60" t="s">
        <v>33</v>
      </c>
      <c r="J48" s="61">
        <f t="shared" si="4"/>
        <v>1</v>
      </c>
      <c r="K48" s="59" t="s">
        <v>34</v>
      </c>
      <c r="L48" s="59" t="s">
        <v>4</v>
      </c>
      <c r="M48" s="31"/>
      <c r="N48" s="39"/>
      <c r="O48" s="39"/>
      <c r="P48" s="40"/>
      <c r="Q48" s="39"/>
      <c r="R48" s="39"/>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2">
        <f t="shared" si="5"/>
        <v>856.28</v>
      </c>
      <c r="BB48" s="41">
        <f t="shared" si="6"/>
        <v>856.28</v>
      </c>
      <c r="BC48" s="45" t="str">
        <f t="shared" si="7"/>
        <v>INR  Eight Hundred &amp; Fifty Six  and Paise Twenty Eight Only</v>
      </c>
      <c r="IA48" s="17">
        <v>4.6</v>
      </c>
      <c r="IB48" s="17" t="s">
        <v>95</v>
      </c>
      <c r="ID48" s="17">
        <v>17.5</v>
      </c>
      <c r="IE48" s="18" t="s">
        <v>43</v>
      </c>
      <c r="IF48" s="18"/>
      <c r="IG48" s="18"/>
      <c r="IH48" s="18"/>
      <c r="II48" s="18"/>
    </row>
    <row r="49" spans="1:243" s="17" customFormat="1" ht="15.75">
      <c r="A49" s="52">
        <v>4.7</v>
      </c>
      <c r="B49" s="53" t="s">
        <v>96</v>
      </c>
      <c r="C49" s="54"/>
      <c r="D49" s="75"/>
      <c r="E49" s="75"/>
      <c r="F49" s="75"/>
      <c r="G49" s="75"/>
      <c r="H49" s="75"/>
      <c r="I49" s="75"/>
      <c r="J49" s="75"/>
      <c r="K49" s="75"/>
      <c r="L49" s="75"/>
      <c r="M49" s="75"/>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IA49" s="17">
        <v>4.7</v>
      </c>
      <c r="IB49" s="17" t="s">
        <v>96</v>
      </c>
      <c r="IE49" s="18"/>
      <c r="IF49" s="18"/>
      <c r="IG49" s="18"/>
      <c r="IH49" s="18"/>
      <c r="II49" s="18"/>
    </row>
    <row r="50" spans="1:243" s="17" customFormat="1" ht="236.25">
      <c r="A50" s="52">
        <v>4.79999999999999</v>
      </c>
      <c r="B50" s="53" t="s">
        <v>58</v>
      </c>
      <c r="C50" s="54"/>
      <c r="D50" s="55">
        <v>5.76</v>
      </c>
      <c r="E50" s="56" t="s">
        <v>42</v>
      </c>
      <c r="F50" s="57">
        <v>932.44</v>
      </c>
      <c r="G50" s="58"/>
      <c r="H50" s="59"/>
      <c r="I50" s="60" t="s">
        <v>33</v>
      </c>
      <c r="J50" s="61">
        <f t="shared" si="4"/>
        <v>1</v>
      </c>
      <c r="K50" s="59" t="s">
        <v>34</v>
      </c>
      <c r="L50" s="59" t="s">
        <v>4</v>
      </c>
      <c r="M50" s="31"/>
      <c r="N50" s="39"/>
      <c r="O50" s="39"/>
      <c r="P50" s="40"/>
      <c r="Q50" s="39"/>
      <c r="R50" s="39"/>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2">
        <f t="shared" si="5"/>
        <v>5370.85</v>
      </c>
      <c r="BB50" s="41">
        <f t="shared" si="6"/>
        <v>5370.85</v>
      </c>
      <c r="BC50" s="45" t="str">
        <f t="shared" si="7"/>
        <v>INR  Five Thousand Three Hundred &amp; Seventy  and Paise Eighty Five Only</v>
      </c>
      <c r="IA50" s="17">
        <v>4.79999999999999</v>
      </c>
      <c r="IB50" s="17" t="s">
        <v>58</v>
      </c>
      <c r="ID50" s="17">
        <v>5.76</v>
      </c>
      <c r="IE50" s="18" t="s">
        <v>42</v>
      </c>
      <c r="IF50" s="18"/>
      <c r="IG50" s="18"/>
      <c r="IH50" s="18"/>
      <c r="II50" s="18"/>
    </row>
    <row r="51" spans="1:243" s="17" customFormat="1" ht="19.5" customHeight="1">
      <c r="A51" s="52">
        <v>4.89999999999999</v>
      </c>
      <c r="B51" s="53" t="s">
        <v>97</v>
      </c>
      <c r="C51" s="54"/>
      <c r="D51" s="75"/>
      <c r="E51" s="75"/>
      <c r="F51" s="75"/>
      <c r="G51" s="75"/>
      <c r="H51" s="75"/>
      <c r="I51" s="75"/>
      <c r="J51" s="75"/>
      <c r="K51" s="75"/>
      <c r="L51" s="75"/>
      <c r="M51" s="75"/>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IA51" s="17">
        <v>4.89999999999999</v>
      </c>
      <c r="IB51" s="17" t="s">
        <v>97</v>
      </c>
      <c r="IE51" s="18"/>
      <c r="IF51" s="18"/>
      <c r="IG51" s="18"/>
      <c r="IH51" s="18"/>
      <c r="II51" s="18"/>
    </row>
    <row r="52" spans="1:243" s="17" customFormat="1" ht="126">
      <c r="A52" s="52">
        <v>5</v>
      </c>
      <c r="B52" s="53" t="s">
        <v>98</v>
      </c>
      <c r="C52" s="54"/>
      <c r="D52" s="75"/>
      <c r="E52" s="75"/>
      <c r="F52" s="75"/>
      <c r="G52" s="75"/>
      <c r="H52" s="75"/>
      <c r="I52" s="75"/>
      <c r="J52" s="75"/>
      <c r="K52" s="75"/>
      <c r="L52" s="75"/>
      <c r="M52" s="75"/>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IA52" s="17">
        <v>5</v>
      </c>
      <c r="IB52" s="17" t="s">
        <v>98</v>
      </c>
      <c r="IE52" s="18"/>
      <c r="IF52" s="18"/>
      <c r="IG52" s="18"/>
      <c r="IH52" s="18"/>
      <c r="II52" s="18"/>
    </row>
    <row r="53" spans="1:243" s="17" customFormat="1" ht="33" customHeight="1">
      <c r="A53" s="52">
        <v>5.09999999999999</v>
      </c>
      <c r="B53" s="53" t="s">
        <v>99</v>
      </c>
      <c r="C53" s="54"/>
      <c r="D53" s="55">
        <v>60</v>
      </c>
      <c r="E53" s="56" t="s">
        <v>54</v>
      </c>
      <c r="F53" s="57">
        <v>135.82</v>
      </c>
      <c r="G53" s="58"/>
      <c r="H53" s="59"/>
      <c r="I53" s="60" t="s">
        <v>33</v>
      </c>
      <c r="J53" s="61">
        <f t="shared" si="4"/>
        <v>1</v>
      </c>
      <c r="K53" s="59" t="s">
        <v>34</v>
      </c>
      <c r="L53" s="59" t="s">
        <v>4</v>
      </c>
      <c r="M53" s="31"/>
      <c r="N53" s="39"/>
      <c r="O53" s="39"/>
      <c r="P53" s="40"/>
      <c r="Q53" s="39"/>
      <c r="R53" s="39"/>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2">
        <f t="shared" si="5"/>
        <v>8149.2</v>
      </c>
      <c r="BB53" s="41">
        <f t="shared" si="6"/>
        <v>8149.2</v>
      </c>
      <c r="BC53" s="45" t="str">
        <f t="shared" si="7"/>
        <v>INR  Eight Thousand One Hundred &amp; Forty Nine  and Paise Twenty Only</v>
      </c>
      <c r="IA53" s="17">
        <v>5.09999999999999</v>
      </c>
      <c r="IB53" s="17" t="s">
        <v>99</v>
      </c>
      <c r="ID53" s="17">
        <v>60</v>
      </c>
      <c r="IE53" s="18" t="s">
        <v>54</v>
      </c>
      <c r="IF53" s="18"/>
      <c r="IG53" s="18"/>
      <c r="IH53" s="18"/>
      <c r="II53" s="18"/>
    </row>
    <row r="54" spans="1:243" s="17" customFormat="1" ht="15.75">
      <c r="A54" s="52">
        <v>5.19999999999999</v>
      </c>
      <c r="B54" s="53" t="s">
        <v>100</v>
      </c>
      <c r="C54" s="54"/>
      <c r="D54" s="75"/>
      <c r="E54" s="75"/>
      <c r="F54" s="75"/>
      <c r="G54" s="75"/>
      <c r="H54" s="75"/>
      <c r="I54" s="75"/>
      <c r="J54" s="75"/>
      <c r="K54" s="75"/>
      <c r="L54" s="75"/>
      <c r="M54" s="75"/>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IA54" s="17">
        <v>5.19999999999999</v>
      </c>
      <c r="IB54" s="17" t="s">
        <v>100</v>
      </c>
      <c r="IE54" s="18"/>
      <c r="IF54" s="18"/>
      <c r="IG54" s="18"/>
      <c r="IH54" s="18"/>
      <c r="II54" s="18"/>
    </row>
    <row r="55" spans="1:243" s="17" customFormat="1" ht="110.25">
      <c r="A55" s="52">
        <v>5.29999999999999</v>
      </c>
      <c r="B55" s="53" t="s">
        <v>101</v>
      </c>
      <c r="C55" s="54"/>
      <c r="D55" s="75"/>
      <c r="E55" s="75"/>
      <c r="F55" s="75"/>
      <c r="G55" s="75"/>
      <c r="H55" s="75"/>
      <c r="I55" s="75"/>
      <c r="J55" s="75"/>
      <c r="K55" s="75"/>
      <c r="L55" s="75"/>
      <c r="M55" s="75"/>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IA55" s="17">
        <v>5.29999999999999</v>
      </c>
      <c r="IB55" s="17" t="s">
        <v>101</v>
      </c>
      <c r="IE55" s="18"/>
      <c r="IF55" s="18"/>
      <c r="IG55" s="18"/>
      <c r="IH55" s="18"/>
      <c r="II55" s="18"/>
    </row>
    <row r="56" spans="1:243" s="17" customFormat="1" ht="33" customHeight="1">
      <c r="A56" s="52">
        <v>5.39999999999999</v>
      </c>
      <c r="B56" s="53" t="s">
        <v>102</v>
      </c>
      <c r="C56" s="54"/>
      <c r="D56" s="55">
        <v>3.25</v>
      </c>
      <c r="E56" s="56" t="s">
        <v>42</v>
      </c>
      <c r="F56" s="57">
        <v>477.86</v>
      </c>
      <c r="G56" s="58"/>
      <c r="H56" s="59"/>
      <c r="I56" s="60" t="s">
        <v>33</v>
      </c>
      <c r="J56" s="61">
        <f t="shared" si="4"/>
        <v>1</v>
      </c>
      <c r="K56" s="59" t="s">
        <v>34</v>
      </c>
      <c r="L56" s="59" t="s">
        <v>4</v>
      </c>
      <c r="M56" s="31"/>
      <c r="N56" s="39"/>
      <c r="O56" s="39"/>
      <c r="P56" s="40"/>
      <c r="Q56" s="39"/>
      <c r="R56" s="39"/>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2">
        <f t="shared" si="5"/>
        <v>1553.05</v>
      </c>
      <c r="BB56" s="41">
        <f t="shared" si="6"/>
        <v>1553.05</v>
      </c>
      <c r="BC56" s="45" t="str">
        <f t="shared" si="7"/>
        <v>INR  One Thousand Five Hundred &amp; Fifty Three  and Paise Five Only</v>
      </c>
      <c r="IA56" s="17">
        <v>5.39999999999999</v>
      </c>
      <c r="IB56" s="17" t="s">
        <v>102</v>
      </c>
      <c r="ID56" s="17">
        <v>3.25</v>
      </c>
      <c r="IE56" s="18" t="s">
        <v>42</v>
      </c>
      <c r="IF56" s="18"/>
      <c r="IG56" s="18"/>
      <c r="IH56" s="18"/>
      <c r="II56" s="18"/>
    </row>
    <row r="57" spans="1:243" s="17" customFormat="1" ht="51.75" customHeight="1">
      <c r="A57" s="52">
        <v>5.49999999999999</v>
      </c>
      <c r="B57" s="53" t="s">
        <v>103</v>
      </c>
      <c r="C57" s="54"/>
      <c r="D57" s="55">
        <v>15.45</v>
      </c>
      <c r="E57" s="56" t="s">
        <v>45</v>
      </c>
      <c r="F57" s="57">
        <v>6978.21</v>
      </c>
      <c r="G57" s="58"/>
      <c r="H57" s="59"/>
      <c r="I57" s="60" t="s">
        <v>33</v>
      </c>
      <c r="J57" s="61">
        <f t="shared" si="4"/>
        <v>1</v>
      </c>
      <c r="K57" s="59" t="s">
        <v>34</v>
      </c>
      <c r="L57" s="59" t="s">
        <v>4</v>
      </c>
      <c r="M57" s="31"/>
      <c r="N57" s="39"/>
      <c r="O57" s="39"/>
      <c r="P57" s="40"/>
      <c r="Q57" s="39"/>
      <c r="R57" s="39"/>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2">
        <f t="shared" si="5"/>
        <v>107813.34</v>
      </c>
      <c r="BB57" s="41">
        <f t="shared" si="6"/>
        <v>107813.34</v>
      </c>
      <c r="BC57" s="45" t="str">
        <f t="shared" si="7"/>
        <v>INR  One Lakh Seven Thousand Eight Hundred &amp; Thirteen  and Paise Thirty Four Only</v>
      </c>
      <c r="IA57" s="17">
        <v>5.49999999999999</v>
      </c>
      <c r="IB57" s="17" t="s">
        <v>103</v>
      </c>
      <c r="ID57" s="17">
        <v>15.45</v>
      </c>
      <c r="IE57" s="18" t="s">
        <v>45</v>
      </c>
      <c r="IF57" s="18"/>
      <c r="IG57" s="18"/>
      <c r="IH57" s="18"/>
      <c r="II57" s="18"/>
    </row>
    <row r="58" spans="1:243" s="17" customFormat="1" ht="96" customHeight="1">
      <c r="A58" s="52">
        <v>5.59999999999999</v>
      </c>
      <c r="B58" s="53" t="s">
        <v>104</v>
      </c>
      <c r="C58" s="54"/>
      <c r="D58" s="55">
        <v>1.7</v>
      </c>
      <c r="E58" s="56" t="s">
        <v>42</v>
      </c>
      <c r="F58" s="57">
        <v>1787.42</v>
      </c>
      <c r="G58" s="58"/>
      <c r="H58" s="59"/>
      <c r="I58" s="60" t="s">
        <v>33</v>
      </c>
      <c r="J58" s="61">
        <f t="shared" si="4"/>
        <v>1</v>
      </c>
      <c r="K58" s="59" t="s">
        <v>34</v>
      </c>
      <c r="L58" s="59" t="s">
        <v>4</v>
      </c>
      <c r="M58" s="31"/>
      <c r="N58" s="39"/>
      <c r="O58" s="39"/>
      <c r="P58" s="40"/>
      <c r="Q58" s="39"/>
      <c r="R58" s="39"/>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2">
        <f t="shared" si="5"/>
        <v>3038.61</v>
      </c>
      <c r="BB58" s="41">
        <f t="shared" si="6"/>
        <v>3038.61</v>
      </c>
      <c r="BC58" s="45" t="str">
        <f t="shared" si="7"/>
        <v>INR  Three Thousand  &amp;Thirty Eight  and Paise Sixty One Only</v>
      </c>
      <c r="IA58" s="17">
        <v>5.59999999999999</v>
      </c>
      <c r="IB58" s="17" t="s">
        <v>104</v>
      </c>
      <c r="ID58" s="17">
        <v>1.7</v>
      </c>
      <c r="IE58" s="18" t="s">
        <v>42</v>
      </c>
      <c r="IF58" s="18"/>
      <c r="IG58" s="18"/>
      <c r="IH58" s="18"/>
      <c r="II58" s="18"/>
    </row>
    <row r="59" spans="1:243" s="17" customFormat="1" ht="204.75">
      <c r="A59" s="52">
        <v>5.69999999999999</v>
      </c>
      <c r="B59" s="53" t="s">
        <v>105</v>
      </c>
      <c r="C59" s="54"/>
      <c r="D59" s="55">
        <v>4</v>
      </c>
      <c r="E59" s="56" t="s">
        <v>42</v>
      </c>
      <c r="F59" s="57">
        <v>1002.02</v>
      </c>
      <c r="G59" s="58"/>
      <c r="H59" s="59"/>
      <c r="I59" s="60" t="s">
        <v>33</v>
      </c>
      <c r="J59" s="61">
        <f t="shared" si="4"/>
        <v>1</v>
      </c>
      <c r="K59" s="59" t="s">
        <v>34</v>
      </c>
      <c r="L59" s="59" t="s">
        <v>4</v>
      </c>
      <c r="M59" s="31"/>
      <c r="N59" s="39"/>
      <c r="O59" s="39"/>
      <c r="P59" s="40"/>
      <c r="Q59" s="39"/>
      <c r="R59" s="39"/>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2">
        <f t="shared" si="5"/>
        <v>4008.08</v>
      </c>
      <c r="BB59" s="41">
        <f t="shared" si="6"/>
        <v>4008.08</v>
      </c>
      <c r="BC59" s="45" t="str">
        <f t="shared" si="7"/>
        <v>INR  Four Thousand  &amp;Eight  and Paise Eight Only</v>
      </c>
      <c r="IA59" s="17">
        <v>5.69999999999999</v>
      </c>
      <c r="IB59" s="17" t="s">
        <v>105</v>
      </c>
      <c r="ID59" s="17">
        <v>4</v>
      </c>
      <c r="IE59" s="18" t="s">
        <v>42</v>
      </c>
      <c r="IF59" s="18"/>
      <c r="IG59" s="18"/>
      <c r="IH59" s="18"/>
      <c r="II59" s="18"/>
    </row>
    <row r="60" spans="1:243" s="17" customFormat="1" ht="15.75">
      <c r="A60" s="52">
        <v>5.79999999999999</v>
      </c>
      <c r="B60" s="53" t="s">
        <v>106</v>
      </c>
      <c r="C60" s="54"/>
      <c r="D60" s="75"/>
      <c r="E60" s="75"/>
      <c r="F60" s="75"/>
      <c r="G60" s="75"/>
      <c r="H60" s="75"/>
      <c r="I60" s="75"/>
      <c r="J60" s="75"/>
      <c r="K60" s="75"/>
      <c r="L60" s="75"/>
      <c r="M60" s="75"/>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IA60" s="17">
        <v>5.79999999999999</v>
      </c>
      <c r="IB60" s="17" t="s">
        <v>106</v>
      </c>
      <c r="IE60" s="18"/>
      <c r="IF60" s="18"/>
      <c r="IG60" s="18"/>
      <c r="IH60" s="18"/>
      <c r="II60" s="18"/>
    </row>
    <row r="61" spans="1:243" s="17" customFormat="1" ht="31.5">
      <c r="A61" s="52">
        <v>5.89999999999999</v>
      </c>
      <c r="B61" s="53" t="s">
        <v>107</v>
      </c>
      <c r="C61" s="54"/>
      <c r="D61" s="75"/>
      <c r="E61" s="75"/>
      <c r="F61" s="75"/>
      <c r="G61" s="75"/>
      <c r="H61" s="75"/>
      <c r="I61" s="75"/>
      <c r="J61" s="75"/>
      <c r="K61" s="75"/>
      <c r="L61" s="75"/>
      <c r="M61" s="75"/>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IA61" s="17">
        <v>5.89999999999999</v>
      </c>
      <c r="IB61" s="17" t="s">
        <v>107</v>
      </c>
      <c r="IE61" s="18"/>
      <c r="IF61" s="18"/>
      <c r="IG61" s="18"/>
      <c r="IH61" s="18"/>
      <c r="II61" s="18"/>
    </row>
    <row r="62" spans="1:243" s="17" customFormat="1" ht="33.75" customHeight="1">
      <c r="A62" s="52">
        <v>5.99999999999999</v>
      </c>
      <c r="B62" s="53" t="s">
        <v>47</v>
      </c>
      <c r="C62" s="54"/>
      <c r="D62" s="55">
        <v>40.84</v>
      </c>
      <c r="E62" s="56" t="s">
        <v>42</v>
      </c>
      <c r="F62" s="57">
        <v>297.33</v>
      </c>
      <c r="G62" s="58"/>
      <c r="H62" s="59"/>
      <c r="I62" s="60" t="s">
        <v>33</v>
      </c>
      <c r="J62" s="61">
        <f t="shared" si="4"/>
        <v>1</v>
      </c>
      <c r="K62" s="59" t="s">
        <v>34</v>
      </c>
      <c r="L62" s="59" t="s">
        <v>4</v>
      </c>
      <c r="M62" s="31"/>
      <c r="N62" s="39"/>
      <c r="O62" s="39"/>
      <c r="P62" s="40"/>
      <c r="Q62" s="39"/>
      <c r="R62" s="39"/>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2">
        <f t="shared" si="5"/>
        <v>12142.96</v>
      </c>
      <c r="BB62" s="41">
        <f t="shared" si="6"/>
        <v>12142.96</v>
      </c>
      <c r="BC62" s="45" t="str">
        <f t="shared" si="7"/>
        <v>INR  Twelve Thousand One Hundred &amp; Forty Two  and Paise Ninety Six Only</v>
      </c>
      <c r="IA62" s="17">
        <v>5.99999999999999</v>
      </c>
      <c r="IB62" s="17" t="s">
        <v>47</v>
      </c>
      <c r="ID62" s="17">
        <v>40.84</v>
      </c>
      <c r="IE62" s="18" t="s">
        <v>42</v>
      </c>
      <c r="IF62" s="18"/>
      <c r="IG62" s="18"/>
      <c r="IH62" s="18"/>
      <c r="II62" s="18"/>
    </row>
    <row r="63" spans="1:243" s="17" customFormat="1" ht="31.5">
      <c r="A63" s="52">
        <v>6.09999999999999</v>
      </c>
      <c r="B63" s="53" t="s">
        <v>108</v>
      </c>
      <c r="C63" s="54"/>
      <c r="D63" s="75"/>
      <c r="E63" s="75"/>
      <c r="F63" s="75"/>
      <c r="G63" s="75"/>
      <c r="H63" s="75"/>
      <c r="I63" s="75"/>
      <c r="J63" s="75"/>
      <c r="K63" s="75"/>
      <c r="L63" s="75"/>
      <c r="M63" s="75"/>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IA63" s="17">
        <v>6.09999999999999</v>
      </c>
      <c r="IB63" s="17" t="s">
        <v>108</v>
      </c>
      <c r="IE63" s="18"/>
      <c r="IF63" s="18"/>
      <c r="IG63" s="18"/>
      <c r="IH63" s="18"/>
      <c r="II63" s="18"/>
    </row>
    <row r="64" spans="1:243" s="17" customFormat="1" ht="31.5" customHeight="1">
      <c r="A64" s="52">
        <v>6.19999999999999</v>
      </c>
      <c r="B64" s="53" t="s">
        <v>57</v>
      </c>
      <c r="C64" s="54"/>
      <c r="D64" s="55">
        <v>15</v>
      </c>
      <c r="E64" s="56" t="s">
        <v>42</v>
      </c>
      <c r="F64" s="57">
        <v>316.79</v>
      </c>
      <c r="G64" s="58"/>
      <c r="H64" s="59"/>
      <c r="I64" s="60" t="s">
        <v>33</v>
      </c>
      <c r="J64" s="61">
        <f t="shared" si="4"/>
        <v>1</v>
      </c>
      <c r="K64" s="59" t="s">
        <v>34</v>
      </c>
      <c r="L64" s="59" t="s">
        <v>4</v>
      </c>
      <c r="M64" s="31"/>
      <c r="N64" s="39"/>
      <c r="O64" s="39"/>
      <c r="P64" s="40"/>
      <c r="Q64" s="39"/>
      <c r="R64" s="39"/>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2">
        <f t="shared" si="5"/>
        <v>4751.85</v>
      </c>
      <c r="BB64" s="41">
        <f t="shared" si="6"/>
        <v>4751.85</v>
      </c>
      <c r="BC64" s="45" t="str">
        <f t="shared" si="7"/>
        <v>INR  Four Thousand Seven Hundred &amp; Fifty One  and Paise Eighty Five Only</v>
      </c>
      <c r="IA64" s="17">
        <v>6.19999999999999</v>
      </c>
      <c r="IB64" s="17" t="s">
        <v>57</v>
      </c>
      <c r="ID64" s="17">
        <v>15</v>
      </c>
      <c r="IE64" s="18" t="s">
        <v>42</v>
      </c>
      <c r="IF64" s="18"/>
      <c r="IG64" s="18"/>
      <c r="IH64" s="18"/>
      <c r="II64" s="18"/>
    </row>
    <row r="65" spans="1:243" s="17" customFormat="1" ht="15.75">
      <c r="A65" s="52">
        <v>6.29999999999999</v>
      </c>
      <c r="B65" s="53" t="s">
        <v>109</v>
      </c>
      <c r="C65" s="54"/>
      <c r="D65" s="75"/>
      <c r="E65" s="75"/>
      <c r="F65" s="75"/>
      <c r="G65" s="75"/>
      <c r="H65" s="75"/>
      <c r="I65" s="75"/>
      <c r="J65" s="75"/>
      <c r="K65" s="75"/>
      <c r="L65" s="75"/>
      <c r="M65" s="75"/>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IA65" s="17">
        <v>6.29999999999999</v>
      </c>
      <c r="IB65" s="17" t="s">
        <v>109</v>
      </c>
      <c r="IE65" s="18"/>
      <c r="IF65" s="18"/>
      <c r="IG65" s="18"/>
      <c r="IH65" s="18"/>
      <c r="II65" s="18"/>
    </row>
    <row r="66" spans="1:243" s="17" customFormat="1" ht="28.5">
      <c r="A66" s="52">
        <v>6.39999999999999</v>
      </c>
      <c r="B66" s="53" t="s">
        <v>52</v>
      </c>
      <c r="C66" s="54"/>
      <c r="D66" s="55">
        <v>4</v>
      </c>
      <c r="E66" s="56" t="s">
        <v>42</v>
      </c>
      <c r="F66" s="57">
        <v>221.88</v>
      </c>
      <c r="G66" s="58"/>
      <c r="H66" s="59"/>
      <c r="I66" s="60" t="s">
        <v>33</v>
      </c>
      <c r="J66" s="61">
        <f t="shared" si="4"/>
        <v>1</v>
      </c>
      <c r="K66" s="59" t="s">
        <v>34</v>
      </c>
      <c r="L66" s="59" t="s">
        <v>4</v>
      </c>
      <c r="M66" s="31"/>
      <c r="N66" s="39"/>
      <c r="O66" s="39"/>
      <c r="P66" s="40"/>
      <c r="Q66" s="39"/>
      <c r="R66" s="39"/>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2">
        <f t="shared" si="5"/>
        <v>887.52</v>
      </c>
      <c r="BB66" s="41">
        <f t="shared" si="6"/>
        <v>887.52</v>
      </c>
      <c r="BC66" s="45" t="str">
        <f t="shared" si="7"/>
        <v>INR  Eight Hundred &amp; Eighty Seven  and Paise Fifty Two Only</v>
      </c>
      <c r="IA66" s="17">
        <v>6.39999999999999</v>
      </c>
      <c r="IB66" s="17" t="s">
        <v>52</v>
      </c>
      <c r="ID66" s="17">
        <v>4</v>
      </c>
      <c r="IE66" s="18" t="s">
        <v>42</v>
      </c>
      <c r="IF66" s="18"/>
      <c r="IG66" s="18"/>
      <c r="IH66" s="18"/>
      <c r="II66" s="18"/>
    </row>
    <row r="67" spans="1:243" s="17" customFormat="1" ht="47.25">
      <c r="A67" s="52">
        <v>6.49999999999999</v>
      </c>
      <c r="B67" s="53" t="s">
        <v>110</v>
      </c>
      <c r="C67" s="54"/>
      <c r="D67" s="75"/>
      <c r="E67" s="75"/>
      <c r="F67" s="75"/>
      <c r="G67" s="75"/>
      <c r="H67" s="75"/>
      <c r="I67" s="75"/>
      <c r="J67" s="75"/>
      <c r="K67" s="75"/>
      <c r="L67" s="75"/>
      <c r="M67" s="75"/>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IA67" s="17">
        <v>6.49999999999999</v>
      </c>
      <c r="IB67" s="17" t="s">
        <v>110</v>
      </c>
      <c r="IE67" s="18"/>
      <c r="IF67" s="18"/>
      <c r="IG67" s="18"/>
      <c r="IH67" s="18"/>
      <c r="II67" s="18"/>
    </row>
    <row r="68" spans="1:243" s="17" customFormat="1" ht="63">
      <c r="A68" s="52">
        <v>6.59999999999999</v>
      </c>
      <c r="B68" s="53" t="s">
        <v>56</v>
      </c>
      <c r="C68" s="54"/>
      <c r="D68" s="55">
        <v>10</v>
      </c>
      <c r="E68" s="56" t="s">
        <v>42</v>
      </c>
      <c r="F68" s="57">
        <v>142.35</v>
      </c>
      <c r="G68" s="58"/>
      <c r="H68" s="59"/>
      <c r="I68" s="60" t="s">
        <v>33</v>
      </c>
      <c r="J68" s="61">
        <f t="shared" si="4"/>
        <v>1</v>
      </c>
      <c r="K68" s="59" t="s">
        <v>34</v>
      </c>
      <c r="L68" s="59" t="s">
        <v>4</v>
      </c>
      <c r="M68" s="31"/>
      <c r="N68" s="39"/>
      <c r="O68" s="39"/>
      <c r="P68" s="40"/>
      <c r="Q68" s="39"/>
      <c r="R68" s="39"/>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2">
        <f t="shared" si="5"/>
        <v>1423.5</v>
      </c>
      <c r="BB68" s="41">
        <f t="shared" si="6"/>
        <v>1423.5</v>
      </c>
      <c r="BC68" s="45" t="str">
        <f t="shared" si="7"/>
        <v>INR  One Thousand Four Hundred &amp; Twenty Three  and Paise Fifty Only</v>
      </c>
      <c r="IA68" s="17">
        <v>6.59999999999999</v>
      </c>
      <c r="IB68" s="17" t="s">
        <v>56</v>
      </c>
      <c r="ID68" s="17">
        <v>10</v>
      </c>
      <c r="IE68" s="18" t="s">
        <v>42</v>
      </c>
      <c r="IF68" s="18"/>
      <c r="IG68" s="18"/>
      <c r="IH68" s="18"/>
      <c r="II68" s="18"/>
    </row>
    <row r="69" spans="1:243" s="17" customFormat="1" ht="63">
      <c r="A69" s="52">
        <v>6.69999999999999</v>
      </c>
      <c r="B69" s="53" t="s">
        <v>111</v>
      </c>
      <c r="C69" s="54"/>
      <c r="D69" s="75"/>
      <c r="E69" s="75"/>
      <c r="F69" s="75"/>
      <c r="G69" s="75"/>
      <c r="H69" s="75"/>
      <c r="I69" s="75"/>
      <c r="J69" s="75"/>
      <c r="K69" s="75"/>
      <c r="L69" s="75"/>
      <c r="M69" s="75"/>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IA69" s="17">
        <v>6.69999999999999</v>
      </c>
      <c r="IB69" s="17" t="s">
        <v>111</v>
      </c>
      <c r="IE69" s="18"/>
      <c r="IF69" s="18"/>
      <c r="IG69" s="18"/>
      <c r="IH69" s="18"/>
      <c r="II69" s="18"/>
    </row>
    <row r="70" spans="1:243" s="17" customFormat="1" ht="28.5">
      <c r="A70" s="52">
        <v>6.79999999999999</v>
      </c>
      <c r="B70" s="53" t="s">
        <v>60</v>
      </c>
      <c r="C70" s="54"/>
      <c r="D70" s="55">
        <v>7</v>
      </c>
      <c r="E70" s="56" t="s">
        <v>42</v>
      </c>
      <c r="F70" s="57">
        <v>75.89</v>
      </c>
      <c r="G70" s="58"/>
      <c r="H70" s="59"/>
      <c r="I70" s="60" t="s">
        <v>33</v>
      </c>
      <c r="J70" s="61">
        <f t="shared" si="4"/>
        <v>1</v>
      </c>
      <c r="K70" s="59" t="s">
        <v>34</v>
      </c>
      <c r="L70" s="59" t="s">
        <v>4</v>
      </c>
      <c r="M70" s="31"/>
      <c r="N70" s="39"/>
      <c r="O70" s="39"/>
      <c r="P70" s="40"/>
      <c r="Q70" s="39"/>
      <c r="R70" s="39"/>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2">
        <f t="shared" si="5"/>
        <v>531.23</v>
      </c>
      <c r="BB70" s="41">
        <f t="shared" si="6"/>
        <v>531.23</v>
      </c>
      <c r="BC70" s="45" t="str">
        <f t="shared" si="7"/>
        <v>INR  Five Hundred &amp; Thirty One  and Paise Twenty Three Only</v>
      </c>
      <c r="IA70" s="17">
        <v>6.79999999999999</v>
      </c>
      <c r="IB70" s="17" t="s">
        <v>60</v>
      </c>
      <c r="ID70" s="17">
        <v>7</v>
      </c>
      <c r="IE70" s="18" t="s">
        <v>42</v>
      </c>
      <c r="IF70" s="18"/>
      <c r="IG70" s="18"/>
      <c r="IH70" s="18"/>
      <c r="II70" s="18"/>
    </row>
    <row r="71" spans="1:243" s="17" customFormat="1" ht="15.75">
      <c r="A71" s="52">
        <v>6.89999999999999</v>
      </c>
      <c r="B71" s="53" t="s">
        <v>112</v>
      </c>
      <c r="C71" s="54"/>
      <c r="D71" s="75"/>
      <c r="E71" s="75"/>
      <c r="F71" s="75"/>
      <c r="G71" s="75"/>
      <c r="H71" s="75"/>
      <c r="I71" s="75"/>
      <c r="J71" s="75"/>
      <c r="K71" s="75"/>
      <c r="L71" s="75"/>
      <c r="M71" s="75"/>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IA71" s="17">
        <v>6.89999999999999</v>
      </c>
      <c r="IB71" s="17" t="s">
        <v>112</v>
      </c>
      <c r="IE71" s="18"/>
      <c r="IF71" s="18"/>
      <c r="IG71" s="18"/>
      <c r="IH71" s="18"/>
      <c r="II71" s="18"/>
    </row>
    <row r="72" spans="1:243" s="17" customFormat="1" ht="252">
      <c r="A72" s="52">
        <v>6.99999999999999</v>
      </c>
      <c r="B72" s="53" t="s">
        <v>113</v>
      </c>
      <c r="C72" s="54"/>
      <c r="D72" s="75"/>
      <c r="E72" s="75"/>
      <c r="F72" s="75"/>
      <c r="G72" s="75"/>
      <c r="H72" s="75"/>
      <c r="I72" s="75"/>
      <c r="J72" s="75"/>
      <c r="K72" s="75"/>
      <c r="L72" s="75"/>
      <c r="M72" s="75"/>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IA72" s="17">
        <v>6.99999999999999</v>
      </c>
      <c r="IB72" s="17" t="s">
        <v>113</v>
      </c>
      <c r="IE72" s="18"/>
      <c r="IF72" s="18"/>
      <c r="IG72" s="18"/>
      <c r="IH72" s="18"/>
      <c r="II72" s="18"/>
    </row>
    <row r="73" spans="1:243" s="17" customFormat="1" ht="42.75">
      <c r="A73" s="52">
        <v>7.09999999999999</v>
      </c>
      <c r="B73" s="53" t="s">
        <v>114</v>
      </c>
      <c r="C73" s="54"/>
      <c r="D73" s="55">
        <v>2</v>
      </c>
      <c r="E73" s="56" t="s">
        <v>46</v>
      </c>
      <c r="F73" s="57">
        <v>1319.86</v>
      </c>
      <c r="G73" s="58"/>
      <c r="H73" s="59"/>
      <c r="I73" s="60" t="s">
        <v>33</v>
      </c>
      <c r="J73" s="61">
        <f t="shared" si="4"/>
        <v>1</v>
      </c>
      <c r="K73" s="59" t="s">
        <v>34</v>
      </c>
      <c r="L73" s="59" t="s">
        <v>4</v>
      </c>
      <c r="M73" s="31"/>
      <c r="N73" s="39"/>
      <c r="O73" s="39"/>
      <c r="P73" s="40"/>
      <c r="Q73" s="39"/>
      <c r="R73" s="39"/>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2">
        <f t="shared" si="5"/>
        <v>2639.72</v>
      </c>
      <c r="BB73" s="41">
        <f t="shared" si="6"/>
        <v>2639.72</v>
      </c>
      <c r="BC73" s="45" t="str">
        <f t="shared" si="7"/>
        <v>INR  Two Thousand Six Hundred &amp; Thirty Nine  and Paise Seventy Two Only</v>
      </c>
      <c r="IA73" s="17">
        <v>7.09999999999999</v>
      </c>
      <c r="IB73" s="17" t="s">
        <v>114</v>
      </c>
      <c r="ID73" s="17">
        <v>2</v>
      </c>
      <c r="IE73" s="18" t="s">
        <v>46</v>
      </c>
      <c r="IF73" s="18"/>
      <c r="IG73" s="18"/>
      <c r="IH73" s="18"/>
      <c r="II73" s="18"/>
    </row>
    <row r="74" spans="1:243" s="17" customFormat="1" ht="63">
      <c r="A74" s="52">
        <v>7.19999999999999</v>
      </c>
      <c r="B74" s="53" t="s">
        <v>115</v>
      </c>
      <c r="C74" s="54"/>
      <c r="D74" s="55">
        <v>2</v>
      </c>
      <c r="E74" s="56" t="s">
        <v>46</v>
      </c>
      <c r="F74" s="57">
        <v>97.06</v>
      </c>
      <c r="G74" s="58"/>
      <c r="H74" s="59"/>
      <c r="I74" s="60" t="s">
        <v>33</v>
      </c>
      <c r="J74" s="61">
        <f t="shared" si="4"/>
        <v>1</v>
      </c>
      <c r="K74" s="59" t="s">
        <v>34</v>
      </c>
      <c r="L74" s="59" t="s">
        <v>4</v>
      </c>
      <c r="M74" s="31"/>
      <c r="N74" s="39"/>
      <c r="O74" s="39"/>
      <c r="P74" s="40"/>
      <c r="Q74" s="39"/>
      <c r="R74" s="39"/>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2">
        <f t="shared" si="5"/>
        <v>194.12</v>
      </c>
      <c r="BB74" s="41">
        <f t="shared" si="6"/>
        <v>194.12</v>
      </c>
      <c r="BC74" s="45" t="str">
        <f t="shared" si="7"/>
        <v>INR  One Hundred &amp; Ninety Four  and Paise Twelve Only</v>
      </c>
      <c r="IA74" s="17">
        <v>7.19999999999999</v>
      </c>
      <c r="IB74" s="17" t="s">
        <v>115</v>
      </c>
      <c r="ID74" s="17">
        <v>2</v>
      </c>
      <c r="IE74" s="18" t="s">
        <v>46</v>
      </c>
      <c r="IF74" s="18"/>
      <c r="IG74" s="18"/>
      <c r="IH74" s="18"/>
      <c r="II74" s="18"/>
    </row>
    <row r="75" spans="1:243" s="17" customFormat="1" ht="78.75">
      <c r="A75" s="52">
        <v>7.29999999999999</v>
      </c>
      <c r="B75" s="53" t="s">
        <v>116</v>
      </c>
      <c r="C75" s="54"/>
      <c r="D75" s="55">
        <v>212.8</v>
      </c>
      <c r="E75" s="56" t="s">
        <v>43</v>
      </c>
      <c r="F75" s="57">
        <v>2.5</v>
      </c>
      <c r="G75" s="58"/>
      <c r="H75" s="59"/>
      <c r="I75" s="60" t="s">
        <v>33</v>
      </c>
      <c r="J75" s="61">
        <f t="shared" si="4"/>
        <v>1</v>
      </c>
      <c r="K75" s="59" t="s">
        <v>34</v>
      </c>
      <c r="L75" s="59" t="s">
        <v>4</v>
      </c>
      <c r="M75" s="31"/>
      <c r="N75" s="39"/>
      <c r="O75" s="39"/>
      <c r="P75" s="40"/>
      <c r="Q75" s="39"/>
      <c r="R75" s="39"/>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2">
        <f t="shared" si="5"/>
        <v>532</v>
      </c>
      <c r="BB75" s="41">
        <f t="shared" si="6"/>
        <v>532</v>
      </c>
      <c r="BC75" s="45" t="str">
        <f t="shared" si="7"/>
        <v>INR  Five Hundred &amp; Thirty Two  Only</v>
      </c>
      <c r="IA75" s="17">
        <v>7.29999999999999</v>
      </c>
      <c r="IB75" s="17" t="s">
        <v>116</v>
      </c>
      <c r="ID75" s="17">
        <v>212.8</v>
      </c>
      <c r="IE75" s="18" t="s">
        <v>43</v>
      </c>
      <c r="IF75" s="18"/>
      <c r="IG75" s="18"/>
      <c r="IH75" s="18"/>
      <c r="II75" s="18"/>
    </row>
    <row r="76" spans="1:243" s="17" customFormat="1" ht="28.5" customHeight="1">
      <c r="A76" s="52">
        <v>7.39999999999999</v>
      </c>
      <c r="B76" s="53" t="s">
        <v>220</v>
      </c>
      <c r="C76" s="54"/>
      <c r="D76" s="55">
        <v>2091</v>
      </c>
      <c r="E76" s="56" t="s">
        <v>42</v>
      </c>
      <c r="F76" s="57">
        <v>62.52</v>
      </c>
      <c r="G76" s="58"/>
      <c r="H76" s="59"/>
      <c r="I76" s="60" t="s">
        <v>33</v>
      </c>
      <c r="J76" s="61">
        <f>IF(I76="Less(-)",-1,1)</f>
        <v>1</v>
      </c>
      <c r="K76" s="59" t="s">
        <v>34</v>
      </c>
      <c r="L76" s="59" t="s">
        <v>4</v>
      </c>
      <c r="M76" s="31"/>
      <c r="N76" s="39"/>
      <c r="O76" s="39"/>
      <c r="P76" s="40"/>
      <c r="Q76" s="39"/>
      <c r="R76" s="39"/>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2">
        <f>total_amount_ba($B$2,$D$2,D76,F76,J76,K76,M76)</f>
        <v>130729.32</v>
      </c>
      <c r="BB76" s="41">
        <f>BA76+SUM(N76:AZ76)</f>
        <v>130729.32</v>
      </c>
      <c r="BC76" s="45" t="str">
        <f>SpellNumber(L76,BB76)</f>
        <v>INR  One Lakh Thirty Thousand Seven Hundred &amp; Twenty Nine  and Paise Thirty Two Only</v>
      </c>
      <c r="IA76" s="17">
        <v>7.39999999999999</v>
      </c>
      <c r="IB76" s="17" t="s">
        <v>220</v>
      </c>
      <c r="ID76" s="17">
        <v>2091</v>
      </c>
      <c r="IE76" s="18" t="s">
        <v>42</v>
      </c>
      <c r="IF76" s="18"/>
      <c r="IG76" s="18"/>
      <c r="IH76" s="18"/>
      <c r="II76" s="18"/>
    </row>
    <row r="77" spans="1:243" s="17" customFormat="1" ht="15.75">
      <c r="A77" s="52">
        <v>7.49999999999999</v>
      </c>
      <c r="B77" s="53" t="s">
        <v>117</v>
      </c>
      <c r="C77" s="54"/>
      <c r="D77" s="75"/>
      <c r="E77" s="75"/>
      <c r="F77" s="75"/>
      <c r="G77" s="75"/>
      <c r="H77" s="75"/>
      <c r="I77" s="75"/>
      <c r="J77" s="75"/>
      <c r="K77" s="75"/>
      <c r="L77" s="75"/>
      <c r="M77" s="75"/>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IA77" s="17">
        <v>7.49999999999999</v>
      </c>
      <c r="IB77" s="17" t="s">
        <v>117</v>
      </c>
      <c r="IE77" s="18"/>
      <c r="IF77" s="18"/>
      <c r="IG77" s="18"/>
      <c r="IH77" s="18"/>
      <c r="II77" s="18"/>
    </row>
    <row r="78" spans="1:243" s="17" customFormat="1" ht="78.75">
      <c r="A78" s="52">
        <v>7.59999999999999</v>
      </c>
      <c r="B78" s="53" t="s">
        <v>118</v>
      </c>
      <c r="C78" s="54"/>
      <c r="D78" s="75"/>
      <c r="E78" s="75"/>
      <c r="F78" s="75"/>
      <c r="G78" s="75"/>
      <c r="H78" s="75"/>
      <c r="I78" s="75"/>
      <c r="J78" s="75"/>
      <c r="K78" s="75"/>
      <c r="L78" s="75"/>
      <c r="M78" s="75"/>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IA78" s="17">
        <v>7.59999999999999</v>
      </c>
      <c r="IB78" s="17" t="s">
        <v>118</v>
      </c>
      <c r="IE78" s="18"/>
      <c r="IF78" s="18"/>
      <c r="IG78" s="18"/>
      <c r="IH78" s="18"/>
      <c r="II78" s="18"/>
    </row>
    <row r="79" spans="1:243" s="17" customFormat="1" ht="42.75">
      <c r="A79" s="52">
        <v>7.69999999999999</v>
      </c>
      <c r="B79" s="53" t="s">
        <v>53</v>
      </c>
      <c r="C79" s="54"/>
      <c r="D79" s="55">
        <v>3.73</v>
      </c>
      <c r="E79" s="56" t="s">
        <v>45</v>
      </c>
      <c r="F79" s="57">
        <v>1759.84</v>
      </c>
      <c r="G79" s="58"/>
      <c r="H79" s="59"/>
      <c r="I79" s="60" t="s">
        <v>33</v>
      </c>
      <c r="J79" s="61">
        <f t="shared" si="4"/>
        <v>1</v>
      </c>
      <c r="K79" s="59" t="s">
        <v>34</v>
      </c>
      <c r="L79" s="59" t="s">
        <v>4</v>
      </c>
      <c r="M79" s="31"/>
      <c r="N79" s="39"/>
      <c r="O79" s="39"/>
      <c r="P79" s="40"/>
      <c r="Q79" s="39"/>
      <c r="R79" s="39"/>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2">
        <f t="shared" si="5"/>
        <v>6564.2</v>
      </c>
      <c r="BB79" s="41">
        <f t="shared" si="6"/>
        <v>6564.2</v>
      </c>
      <c r="BC79" s="45" t="str">
        <f t="shared" si="7"/>
        <v>INR  Six Thousand Five Hundred &amp; Sixty Four  and Paise Twenty Only</v>
      </c>
      <c r="IA79" s="17">
        <v>7.69999999999999</v>
      </c>
      <c r="IB79" s="17" t="s">
        <v>53</v>
      </c>
      <c r="ID79" s="17">
        <v>3.73</v>
      </c>
      <c r="IE79" s="18" t="s">
        <v>45</v>
      </c>
      <c r="IF79" s="18"/>
      <c r="IG79" s="18"/>
      <c r="IH79" s="18"/>
      <c r="II79" s="18"/>
    </row>
    <row r="80" spans="1:243" s="17" customFormat="1" ht="94.5">
      <c r="A80" s="52">
        <v>7.79999999999999</v>
      </c>
      <c r="B80" s="53" t="s">
        <v>119</v>
      </c>
      <c r="C80" s="54"/>
      <c r="D80" s="55">
        <v>0.15</v>
      </c>
      <c r="E80" s="56" t="s">
        <v>45</v>
      </c>
      <c r="F80" s="57">
        <v>2567.38</v>
      </c>
      <c r="G80" s="58"/>
      <c r="H80" s="59"/>
      <c r="I80" s="60" t="s">
        <v>33</v>
      </c>
      <c r="J80" s="61">
        <f t="shared" si="4"/>
        <v>1</v>
      </c>
      <c r="K80" s="59" t="s">
        <v>34</v>
      </c>
      <c r="L80" s="59" t="s">
        <v>4</v>
      </c>
      <c r="M80" s="31"/>
      <c r="N80" s="39"/>
      <c r="O80" s="39"/>
      <c r="P80" s="40"/>
      <c r="Q80" s="39"/>
      <c r="R80" s="39"/>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2">
        <f t="shared" si="5"/>
        <v>385.11</v>
      </c>
      <c r="BB80" s="41">
        <f t="shared" si="6"/>
        <v>385.11</v>
      </c>
      <c r="BC80" s="45" t="str">
        <f t="shared" si="7"/>
        <v>INR  Three Hundred &amp; Eighty Five  and Paise Eleven Only</v>
      </c>
      <c r="IA80" s="17">
        <v>7.79999999999999</v>
      </c>
      <c r="IB80" s="17" t="s">
        <v>119</v>
      </c>
      <c r="ID80" s="17">
        <v>0.15</v>
      </c>
      <c r="IE80" s="18" t="s">
        <v>45</v>
      </c>
      <c r="IF80" s="18"/>
      <c r="IG80" s="18"/>
      <c r="IH80" s="18"/>
      <c r="II80" s="18"/>
    </row>
    <row r="81" spans="1:243" s="17" customFormat="1" ht="94.5">
      <c r="A81" s="52">
        <v>7.89999999999999</v>
      </c>
      <c r="B81" s="53" t="s">
        <v>120</v>
      </c>
      <c r="C81" s="54"/>
      <c r="D81" s="75"/>
      <c r="E81" s="75"/>
      <c r="F81" s="75"/>
      <c r="G81" s="75"/>
      <c r="H81" s="75"/>
      <c r="I81" s="75"/>
      <c r="J81" s="75"/>
      <c r="K81" s="75"/>
      <c r="L81" s="75"/>
      <c r="M81" s="75"/>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IA81" s="17">
        <v>7.89999999999999</v>
      </c>
      <c r="IB81" s="17" t="s">
        <v>120</v>
      </c>
      <c r="IE81" s="18"/>
      <c r="IF81" s="18"/>
      <c r="IG81" s="18"/>
      <c r="IH81" s="18"/>
      <c r="II81" s="18"/>
    </row>
    <row r="82" spans="1:243" s="17" customFormat="1" ht="42.75">
      <c r="A82" s="52">
        <v>7.99999999999999</v>
      </c>
      <c r="B82" s="53" t="s">
        <v>48</v>
      </c>
      <c r="C82" s="54"/>
      <c r="D82" s="55">
        <v>1.53</v>
      </c>
      <c r="E82" s="56" t="s">
        <v>45</v>
      </c>
      <c r="F82" s="57">
        <v>1489.22</v>
      </c>
      <c r="G82" s="58"/>
      <c r="H82" s="59"/>
      <c r="I82" s="60" t="s">
        <v>33</v>
      </c>
      <c r="J82" s="61">
        <f t="shared" si="4"/>
        <v>1</v>
      </c>
      <c r="K82" s="59" t="s">
        <v>34</v>
      </c>
      <c r="L82" s="59" t="s">
        <v>4</v>
      </c>
      <c r="M82" s="31"/>
      <c r="N82" s="39"/>
      <c r="O82" s="39"/>
      <c r="P82" s="40"/>
      <c r="Q82" s="39"/>
      <c r="R82" s="39"/>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2">
        <f t="shared" si="5"/>
        <v>2278.51</v>
      </c>
      <c r="BB82" s="41">
        <f t="shared" si="6"/>
        <v>2278.51</v>
      </c>
      <c r="BC82" s="45" t="str">
        <f t="shared" si="7"/>
        <v>INR  Two Thousand Two Hundred &amp; Seventy Eight  and Paise Fifty One Only</v>
      </c>
      <c r="IA82" s="17">
        <v>7.99999999999999</v>
      </c>
      <c r="IB82" s="17" t="s">
        <v>48</v>
      </c>
      <c r="ID82" s="17">
        <v>1.53</v>
      </c>
      <c r="IE82" s="18" t="s">
        <v>45</v>
      </c>
      <c r="IF82" s="18"/>
      <c r="IG82" s="18"/>
      <c r="IH82" s="18"/>
      <c r="II82" s="18"/>
    </row>
    <row r="83" spans="1:243" s="17" customFormat="1" ht="78.75">
      <c r="A83" s="52">
        <v>8.09999999999999</v>
      </c>
      <c r="B83" s="53" t="s">
        <v>121</v>
      </c>
      <c r="C83" s="54"/>
      <c r="D83" s="75"/>
      <c r="E83" s="75"/>
      <c r="F83" s="75"/>
      <c r="G83" s="75"/>
      <c r="H83" s="75"/>
      <c r="I83" s="75"/>
      <c r="J83" s="75"/>
      <c r="K83" s="75"/>
      <c r="L83" s="75"/>
      <c r="M83" s="75"/>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IA83" s="17">
        <v>8.09999999999999</v>
      </c>
      <c r="IB83" s="17" t="s">
        <v>121</v>
      </c>
      <c r="IE83" s="18"/>
      <c r="IF83" s="18"/>
      <c r="IG83" s="18"/>
      <c r="IH83" s="18"/>
      <c r="II83" s="18"/>
    </row>
    <row r="84" spans="1:243" s="17" customFormat="1" ht="28.5">
      <c r="A84" s="52">
        <v>8.19999999999999</v>
      </c>
      <c r="B84" s="53" t="s">
        <v>122</v>
      </c>
      <c r="C84" s="54"/>
      <c r="D84" s="55">
        <v>2</v>
      </c>
      <c r="E84" s="56" t="s">
        <v>46</v>
      </c>
      <c r="F84" s="57">
        <v>363.48</v>
      </c>
      <c r="G84" s="58"/>
      <c r="H84" s="59"/>
      <c r="I84" s="60" t="s">
        <v>33</v>
      </c>
      <c r="J84" s="61">
        <f t="shared" si="4"/>
        <v>1</v>
      </c>
      <c r="K84" s="59" t="s">
        <v>34</v>
      </c>
      <c r="L84" s="59" t="s">
        <v>4</v>
      </c>
      <c r="M84" s="31"/>
      <c r="N84" s="39"/>
      <c r="O84" s="39"/>
      <c r="P84" s="40"/>
      <c r="Q84" s="39"/>
      <c r="R84" s="39"/>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2">
        <f t="shared" si="5"/>
        <v>726.96</v>
      </c>
      <c r="BB84" s="41">
        <f t="shared" si="6"/>
        <v>726.96</v>
      </c>
      <c r="BC84" s="45" t="str">
        <f t="shared" si="7"/>
        <v>INR  Seven Hundred &amp; Twenty Six  and Paise Ninety Six Only</v>
      </c>
      <c r="IA84" s="17">
        <v>8.19999999999999</v>
      </c>
      <c r="IB84" s="17" t="s">
        <v>122</v>
      </c>
      <c r="ID84" s="17">
        <v>2</v>
      </c>
      <c r="IE84" s="18" t="s">
        <v>46</v>
      </c>
      <c r="IF84" s="18"/>
      <c r="IG84" s="18"/>
      <c r="IH84" s="18"/>
      <c r="II84" s="18"/>
    </row>
    <row r="85" spans="1:243" s="17" customFormat="1" ht="63">
      <c r="A85" s="52">
        <v>8.29999999999999</v>
      </c>
      <c r="B85" s="53" t="s">
        <v>123</v>
      </c>
      <c r="C85" s="54"/>
      <c r="D85" s="75"/>
      <c r="E85" s="75"/>
      <c r="F85" s="75"/>
      <c r="G85" s="75"/>
      <c r="H85" s="75"/>
      <c r="I85" s="75"/>
      <c r="J85" s="75"/>
      <c r="K85" s="75"/>
      <c r="L85" s="75"/>
      <c r="M85" s="75"/>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IA85" s="17">
        <v>8.29999999999999</v>
      </c>
      <c r="IB85" s="17" t="s">
        <v>123</v>
      </c>
      <c r="IE85" s="18"/>
      <c r="IF85" s="18"/>
      <c r="IG85" s="18"/>
      <c r="IH85" s="18"/>
      <c r="II85" s="18"/>
    </row>
    <row r="86" spans="1:243" s="17" customFormat="1" ht="32.25" customHeight="1">
      <c r="A86" s="52">
        <v>8.39999999999999</v>
      </c>
      <c r="B86" s="53" t="s">
        <v>61</v>
      </c>
      <c r="C86" s="54"/>
      <c r="D86" s="55">
        <v>8</v>
      </c>
      <c r="E86" s="56" t="s">
        <v>42</v>
      </c>
      <c r="F86" s="57">
        <v>53.05</v>
      </c>
      <c r="G86" s="58"/>
      <c r="H86" s="59"/>
      <c r="I86" s="60" t="s">
        <v>33</v>
      </c>
      <c r="J86" s="61">
        <f t="shared" si="4"/>
        <v>1</v>
      </c>
      <c r="K86" s="59" t="s">
        <v>34</v>
      </c>
      <c r="L86" s="59" t="s">
        <v>4</v>
      </c>
      <c r="M86" s="31"/>
      <c r="N86" s="39"/>
      <c r="O86" s="39"/>
      <c r="P86" s="40"/>
      <c r="Q86" s="39"/>
      <c r="R86" s="39"/>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2">
        <f t="shared" si="5"/>
        <v>424.4</v>
      </c>
      <c r="BB86" s="41">
        <f t="shared" si="6"/>
        <v>424.4</v>
      </c>
      <c r="BC86" s="45" t="str">
        <f t="shared" si="7"/>
        <v>INR  Four Hundred &amp; Twenty Four  and Paise Forty Only</v>
      </c>
      <c r="IA86" s="17">
        <v>8.39999999999999</v>
      </c>
      <c r="IB86" s="17" t="s">
        <v>61</v>
      </c>
      <c r="ID86" s="17">
        <v>8</v>
      </c>
      <c r="IE86" s="18" t="s">
        <v>42</v>
      </c>
      <c r="IF86" s="18"/>
      <c r="IG86" s="18"/>
      <c r="IH86" s="18"/>
      <c r="II86" s="18"/>
    </row>
    <row r="87" spans="1:243" s="17" customFormat="1" ht="63">
      <c r="A87" s="52">
        <v>8.49999999999999</v>
      </c>
      <c r="B87" s="53" t="s">
        <v>124</v>
      </c>
      <c r="C87" s="54"/>
      <c r="D87" s="75"/>
      <c r="E87" s="75"/>
      <c r="F87" s="75"/>
      <c r="G87" s="75"/>
      <c r="H87" s="75"/>
      <c r="I87" s="75"/>
      <c r="J87" s="75"/>
      <c r="K87" s="75"/>
      <c r="L87" s="75"/>
      <c r="M87" s="75"/>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IA87" s="17">
        <v>8.49999999999999</v>
      </c>
      <c r="IB87" s="17" t="s">
        <v>124</v>
      </c>
      <c r="IE87" s="18"/>
      <c r="IF87" s="18"/>
      <c r="IG87" s="18"/>
      <c r="IH87" s="18"/>
      <c r="II87" s="18"/>
    </row>
    <row r="88" spans="1:243" s="17" customFormat="1" ht="42.75">
      <c r="A88" s="52">
        <v>8.59999999999999</v>
      </c>
      <c r="B88" s="53" t="s">
        <v>125</v>
      </c>
      <c r="C88" s="54"/>
      <c r="D88" s="55">
        <v>98.6</v>
      </c>
      <c r="E88" s="56" t="s">
        <v>43</v>
      </c>
      <c r="F88" s="57">
        <v>56.38</v>
      </c>
      <c r="G88" s="58"/>
      <c r="H88" s="59"/>
      <c r="I88" s="60" t="s">
        <v>33</v>
      </c>
      <c r="J88" s="61">
        <f t="shared" si="4"/>
        <v>1</v>
      </c>
      <c r="K88" s="59" t="s">
        <v>34</v>
      </c>
      <c r="L88" s="59" t="s">
        <v>4</v>
      </c>
      <c r="M88" s="31"/>
      <c r="N88" s="39"/>
      <c r="O88" s="39"/>
      <c r="P88" s="40"/>
      <c r="Q88" s="39"/>
      <c r="R88" s="39"/>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2">
        <f t="shared" si="5"/>
        <v>5559.07</v>
      </c>
      <c r="BB88" s="41">
        <f t="shared" si="6"/>
        <v>5559.07</v>
      </c>
      <c r="BC88" s="45" t="str">
        <f t="shared" si="7"/>
        <v>INR  Five Thousand Five Hundred &amp; Fifty Nine  and Paise Seven Only</v>
      </c>
      <c r="IA88" s="17">
        <v>8.59999999999999</v>
      </c>
      <c r="IB88" s="17" t="s">
        <v>125</v>
      </c>
      <c r="ID88" s="17">
        <v>98.6</v>
      </c>
      <c r="IE88" s="18" t="s">
        <v>43</v>
      </c>
      <c r="IF88" s="18"/>
      <c r="IG88" s="18"/>
      <c r="IH88" s="18"/>
      <c r="II88" s="18"/>
    </row>
    <row r="89" spans="1:243" s="17" customFormat="1" ht="141.75">
      <c r="A89" s="52">
        <v>8.69999999999999</v>
      </c>
      <c r="B89" s="53" t="s">
        <v>62</v>
      </c>
      <c r="C89" s="54"/>
      <c r="D89" s="55">
        <v>15.52</v>
      </c>
      <c r="E89" s="56" t="s">
        <v>45</v>
      </c>
      <c r="F89" s="57">
        <v>192.33</v>
      </c>
      <c r="G89" s="58"/>
      <c r="H89" s="59"/>
      <c r="I89" s="60" t="s">
        <v>33</v>
      </c>
      <c r="J89" s="61">
        <f aca="true" t="shared" si="8" ref="J89:J152">IF(I89="Less(-)",-1,1)</f>
        <v>1</v>
      </c>
      <c r="K89" s="59" t="s">
        <v>34</v>
      </c>
      <c r="L89" s="59" t="s">
        <v>4</v>
      </c>
      <c r="M89" s="31"/>
      <c r="N89" s="39"/>
      <c r="O89" s="39"/>
      <c r="P89" s="40"/>
      <c r="Q89" s="39"/>
      <c r="R89" s="39"/>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2">
        <f aca="true" t="shared" si="9" ref="BA89:BA152">total_amount_ba($B$2,$D$2,D89,F89,J89,K89,M89)</f>
        <v>2984.96</v>
      </c>
      <c r="BB89" s="41">
        <f aca="true" t="shared" si="10" ref="BB89:BB152">BA89+SUM(N89:AZ89)</f>
        <v>2984.96</v>
      </c>
      <c r="BC89" s="45" t="str">
        <f aca="true" t="shared" si="11" ref="BC89:BC152">SpellNumber(L89,BB89)</f>
        <v>INR  Two Thousand Nine Hundred &amp; Eighty Four  and Paise Ninety Six Only</v>
      </c>
      <c r="IA89" s="17">
        <v>8.69999999999999</v>
      </c>
      <c r="IB89" s="17" t="s">
        <v>62</v>
      </c>
      <c r="ID89" s="17">
        <v>15.52</v>
      </c>
      <c r="IE89" s="18" t="s">
        <v>45</v>
      </c>
      <c r="IF89" s="18"/>
      <c r="IG89" s="18"/>
      <c r="IH89" s="18"/>
      <c r="II89" s="18"/>
    </row>
    <row r="90" spans="1:243" s="17" customFormat="1" ht="15.75">
      <c r="A90" s="52">
        <v>8.79999999999999</v>
      </c>
      <c r="B90" s="53" t="s">
        <v>126</v>
      </c>
      <c r="C90" s="54"/>
      <c r="D90" s="75"/>
      <c r="E90" s="75"/>
      <c r="F90" s="75"/>
      <c r="G90" s="75"/>
      <c r="H90" s="75"/>
      <c r="I90" s="75"/>
      <c r="J90" s="75"/>
      <c r="K90" s="75"/>
      <c r="L90" s="75"/>
      <c r="M90" s="75"/>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IA90" s="17">
        <v>8.79999999999999</v>
      </c>
      <c r="IB90" s="17" t="s">
        <v>126</v>
      </c>
      <c r="IE90" s="18"/>
      <c r="IF90" s="18"/>
      <c r="IG90" s="18"/>
      <c r="IH90" s="18"/>
      <c r="II90" s="18"/>
    </row>
    <row r="91" spans="1:243" s="17" customFormat="1" ht="189">
      <c r="A91" s="52">
        <v>8.89999999999999</v>
      </c>
      <c r="B91" s="53" t="s">
        <v>127</v>
      </c>
      <c r="C91" s="54"/>
      <c r="D91" s="55">
        <v>461</v>
      </c>
      <c r="E91" s="56" t="s">
        <v>42</v>
      </c>
      <c r="F91" s="57">
        <v>833.84</v>
      </c>
      <c r="G91" s="58"/>
      <c r="H91" s="59"/>
      <c r="I91" s="60" t="s">
        <v>33</v>
      </c>
      <c r="J91" s="61">
        <f t="shared" si="8"/>
        <v>1</v>
      </c>
      <c r="K91" s="59" t="s">
        <v>34</v>
      </c>
      <c r="L91" s="59" t="s">
        <v>4</v>
      </c>
      <c r="M91" s="31"/>
      <c r="N91" s="39"/>
      <c r="O91" s="39"/>
      <c r="P91" s="40"/>
      <c r="Q91" s="39"/>
      <c r="R91" s="39"/>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2">
        <f t="shared" si="9"/>
        <v>384400.24</v>
      </c>
      <c r="BB91" s="41">
        <f t="shared" si="10"/>
        <v>384400.24</v>
      </c>
      <c r="BC91" s="45" t="str">
        <f t="shared" si="11"/>
        <v>INR  Three Lakh Eighty Four Thousand Four Hundred    and Paise Twenty Four Only</v>
      </c>
      <c r="IA91" s="17">
        <v>8.89999999999999</v>
      </c>
      <c r="IB91" s="17" t="s">
        <v>127</v>
      </c>
      <c r="ID91" s="17">
        <v>461</v>
      </c>
      <c r="IE91" s="18" t="s">
        <v>42</v>
      </c>
      <c r="IF91" s="18"/>
      <c r="IG91" s="18"/>
      <c r="IH91" s="18"/>
      <c r="II91" s="18"/>
    </row>
    <row r="92" spans="1:243" s="17" customFormat="1" ht="267.75">
      <c r="A92" s="52">
        <v>8.99999999999999</v>
      </c>
      <c r="B92" s="53" t="s">
        <v>128</v>
      </c>
      <c r="C92" s="54"/>
      <c r="D92" s="55">
        <v>6</v>
      </c>
      <c r="E92" s="56" t="s">
        <v>45</v>
      </c>
      <c r="F92" s="57">
        <v>7552.43</v>
      </c>
      <c r="G92" s="58"/>
      <c r="H92" s="59"/>
      <c r="I92" s="60" t="s">
        <v>33</v>
      </c>
      <c r="J92" s="61">
        <f t="shared" si="8"/>
        <v>1</v>
      </c>
      <c r="K92" s="59" t="s">
        <v>34</v>
      </c>
      <c r="L92" s="59" t="s">
        <v>4</v>
      </c>
      <c r="M92" s="31"/>
      <c r="N92" s="39"/>
      <c r="O92" s="39"/>
      <c r="P92" s="40"/>
      <c r="Q92" s="39"/>
      <c r="R92" s="39"/>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2">
        <f t="shared" si="9"/>
        <v>45314.58</v>
      </c>
      <c r="BB92" s="41">
        <f t="shared" si="10"/>
        <v>45314.58</v>
      </c>
      <c r="BC92" s="45" t="str">
        <f t="shared" si="11"/>
        <v>INR  Forty Five Thousand Three Hundred &amp; Fourteen  and Paise Fifty Eight Only</v>
      </c>
      <c r="IA92" s="17">
        <v>8.99999999999999</v>
      </c>
      <c r="IB92" s="17" t="s">
        <v>128</v>
      </c>
      <c r="ID92" s="17">
        <v>6</v>
      </c>
      <c r="IE92" s="18" t="s">
        <v>45</v>
      </c>
      <c r="IF92" s="18"/>
      <c r="IG92" s="18"/>
      <c r="IH92" s="18"/>
      <c r="II92" s="18"/>
    </row>
    <row r="93" spans="1:243" s="17" customFormat="1" ht="15.75">
      <c r="A93" s="52">
        <v>9.09999999999999</v>
      </c>
      <c r="B93" s="53" t="s">
        <v>129</v>
      </c>
      <c r="C93" s="54"/>
      <c r="D93" s="75"/>
      <c r="E93" s="75"/>
      <c r="F93" s="75"/>
      <c r="G93" s="75"/>
      <c r="H93" s="75"/>
      <c r="I93" s="75"/>
      <c r="J93" s="75"/>
      <c r="K93" s="75"/>
      <c r="L93" s="75"/>
      <c r="M93" s="75"/>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IA93" s="17">
        <v>9.09999999999999</v>
      </c>
      <c r="IB93" s="17" t="s">
        <v>129</v>
      </c>
      <c r="IE93" s="18"/>
      <c r="IF93" s="18"/>
      <c r="IG93" s="18"/>
      <c r="IH93" s="18"/>
      <c r="II93" s="18"/>
    </row>
    <row r="94" spans="1:243" s="17" customFormat="1" ht="47.25">
      <c r="A94" s="52">
        <v>9.19999999999999</v>
      </c>
      <c r="B94" s="53" t="s">
        <v>130</v>
      </c>
      <c r="C94" s="54"/>
      <c r="D94" s="55">
        <v>2</v>
      </c>
      <c r="E94" s="56" t="s">
        <v>46</v>
      </c>
      <c r="F94" s="57">
        <v>2107.54</v>
      </c>
      <c r="G94" s="58"/>
      <c r="H94" s="59"/>
      <c r="I94" s="60" t="s">
        <v>33</v>
      </c>
      <c r="J94" s="61">
        <f t="shared" si="8"/>
        <v>1</v>
      </c>
      <c r="K94" s="59" t="s">
        <v>34</v>
      </c>
      <c r="L94" s="59" t="s">
        <v>4</v>
      </c>
      <c r="M94" s="31"/>
      <c r="N94" s="39"/>
      <c r="O94" s="39"/>
      <c r="P94" s="40"/>
      <c r="Q94" s="39"/>
      <c r="R94" s="39"/>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2">
        <f t="shared" si="9"/>
        <v>4215.08</v>
      </c>
      <c r="BB94" s="41">
        <f t="shared" si="10"/>
        <v>4215.08</v>
      </c>
      <c r="BC94" s="45" t="str">
        <f t="shared" si="11"/>
        <v>INR  Four Thousand Two Hundred &amp; Fifteen  and Paise Eight Only</v>
      </c>
      <c r="IA94" s="17">
        <v>9.19999999999999</v>
      </c>
      <c r="IB94" s="17" t="s">
        <v>130</v>
      </c>
      <c r="ID94" s="17">
        <v>2</v>
      </c>
      <c r="IE94" s="18" t="s">
        <v>46</v>
      </c>
      <c r="IF94" s="18"/>
      <c r="IG94" s="18"/>
      <c r="IH94" s="18"/>
      <c r="II94" s="18"/>
    </row>
    <row r="95" spans="1:243" s="17" customFormat="1" ht="47.25">
      <c r="A95" s="52">
        <v>9.29999999999999</v>
      </c>
      <c r="B95" s="53" t="s">
        <v>131</v>
      </c>
      <c r="C95" s="54"/>
      <c r="D95" s="75"/>
      <c r="E95" s="75"/>
      <c r="F95" s="75"/>
      <c r="G95" s="75"/>
      <c r="H95" s="75"/>
      <c r="I95" s="75"/>
      <c r="J95" s="75"/>
      <c r="K95" s="75"/>
      <c r="L95" s="75"/>
      <c r="M95" s="75"/>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IA95" s="17">
        <v>9.29999999999999</v>
      </c>
      <c r="IB95" s="17" t="s">
        <v>131</v>
      </c>
      <c r="IE95" s="18"/>
      <c r="IF95" s="18"/>
      <c r="IG95" s="18"/>
      <c r="IH95" s="18"/>
      <c r="II95" s="18"/>
    </row>
    <row r="96" spans="1:243" s="17" customFormat="1" ht="28.5">
      <c r="A96" s="52">
        <v>9.39999999999999</v>
      </c>
      <c r="B96" s="53" t="s">
        <v>132</v>
      </c>
      <c r="C96" s="54"/>
      <c r="D96" s="55">
        <v>2</v>
      </c>
      <c r="E96" s="56" t="s">
        <v>46</v>
      </c>
      <c r="F96" s="57">
        <v>514.29</v>
      </c>
      <c r="G96" s="58"/>
      <c r="H96" s="59"/>
      <c r="I96" s="60" t="s">
        <v>33</v>
      </c>
      <c r="J96" s="61">
        <f t="shared" si="8"/>
        <v>1</v>
      </c>
      <c r="K96" s="59" t="s">
        <v>34</v>
      </c>
      <c r="L96" s="59" t="s">
        <v>4</v>
      </c>
      <c r="M96" s="31"/>
      <c r="N96" s="39"/>
      <c r="O96" s="39"/>
      <c r="P96" s="40"/>
      <c r="Q96" s="39"/>
      <c r="R96" s="39"/>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2">
        <f t="shared" si="9"/>
        <v>1028.58</v>
      </c>
      <c r="BB96" s="41">
        <f t="shared" si="10"/>
        <v>1028.58</v>
      </c>
      <c r="BC96" s="45" t="str">
        <f t="shared" si="11"/>
        <v>INR  One Thousand  &amp;Twenty Eight  and Paise Fifty Eight Only</v>
      </c>
      <c r="IA96" s="17">
        <v>9.39999999999999</v>
      </c>
      <c r="IB96" s="17" t="s">
        <v>132</v>
      </c>
      <c r="ID96" s="17">
        <v>2</v>
      </c>
      <c r="IE96" s="18" t="s">
        <v>46</v>
      </c>
      <c r="IF96" s="18"/>
      <c r="IG96" s="18"/>
      <c r="IH96" s="18"/>
      <c r="II96" s="18"/>
    </row>
    <row r="97" spans="1:243" s="17" customFormat="1" ht="47.25">
      <c r="A97" s="52">
        <v>9.49999999999999</v>
      </c>
      <c r="B97" s="53" t="s">
        <v>133</v>
      </c>
      <c r="C97" s="54"/>
      <c r="D97" s="55">
        <v>2</v>
      </c>
      <c r="E97" s="56" t="s">
        <v>46</v>
      </c>
      <c r="F97" s="57">
        <v>115.43</v>
      </c>
      <c r="G97" s="58"/>
      <c r="H97" s="59"/>
      <c r="I97" s="60" t="s">
        <v>33</v>
      </c>
      <c r="J97" s="61">
        <f t="shared" si="8"/>
        <v>1</v>
      </c>
      <c r="K97" s="59" t="s">
        <v>34</v>
      </c>
      <c r="L97" s="59" t="s">
        <v>4</v>
      </c>
      <c r="M97" s="31"/>
      <c r="N97" s="39"/>
      <c r="O97" s="39"/>
      <c r="P97" s="40"/>
      <c r="Q97" s="39"/>
      <c r="R97" s="39"/>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2">
        <f t="shared" si="9"/>
        <v>230.86</v>
      </c>
      <c r="BB97" s="41">
        <f t="shared" si="10"/>
        <v>230.86</v>
      </c>
      <c r="BC97" s="45" t="str">
        <f t="shared" si="11"/>
        <v>INR  Two Hundred &amp; Thirty  and Paise Eighty Six Only</v>
      </c>
      <c r="IA97" s="17">
        <v>9.49999999999999</v>
      </c>
      <c r="IB97" s="17" t="s">
        <v>133</v>
      </c>
      <c r="ID97" s="17">
        <v>2</v>
      </c>
      <c r="IE97" s="18" t="s">
        <v>46</v>
      </c>
      <c r="IF97" s="18"/>
      <c r="IG97" s="18"/>
      <c r="IH97" s="18"/>
      <c r="II97" s="18"/>
    </row>
    <row r="98" spans="1:243" s="17" customFormat="1" ht="31.5">
      <c r="A98" s="52">
        <v>9.59999999999999</v>
      </c>
      <c r="B98" s="53" t="s">
        <v>134</v>
      </c>
      <c r="C98" s="54"/>
      <c r="D98" s="75"/>
      <c r="E98" s="75"/>
      <c r="F98" s="75"/>
      <c r="G98" s="75"/>
      <c r="H98" s="75"/>
      <c r="I98" s="75"/>
      <c r="J98" s="75"/>
      <c r="K98" s="75"/>
      <c r="L98" s="75"/>
      <c r="M98" s="75"/>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IA98" s="17">
        <v>9.59999999999999</v>
      </c>
      <c r="IB98" s="17" t="s">
        <v>134</v>
      </c>
      <c r="IE98" s="18"/>
      <c r="IF98" s="18"/>
      <c r="IG98" s="18"/>
      <c r="IH98" s="18"/>
      <c r="II98" s="18"/>
    </row>
    <row r="99" spans="1:243" s="17" customFormat="1" ht="15.75">
      <c r="A99" s="52">
        <v>9.69999999999999</v>
      </c>
      <c r="B99" s="53" t="s">
        <v>135</v>
      </c>
      <c r="C99" s="54"/>
      <c r="D99" s="75"/>
      <c r="E99" s="75"/>
      <c r="F99" s="75"/>
      <c r="G99" s="75"/>
      <c r="H99" s="75"/>
      <c r="I99" s="75"/>
      <c r="J99" s="75"/>
      <c r="K99" s="75"/>
      <c r="L99" s="75"/>
      <c r="M99" s="75"/>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IA99" s="17">
        <v>9.69999999999999</v>
      </c>
      <c r="IB99" s="17" t="s">
        <v>135</v>
      </c>
      <c r="IE99" s="18"/>
      <c r="IF99" s="18"/>
      <c r="IG99" s="18"/>
      <c r="IH99" s="18"/>
      <c r="II99" s="18"/>
    </row>
    <row r="100" spans="1:243" s="17" customFormat="1" ht="42.75">
      <c r="A100" s="52">
        <v>9.79999999999999</v>
      </c>
      <c r="B100" s="53" t="s">
        <v>136</v>
      </c>
      <c r="C100" s="54"/>
      <c r="D100" s="55">
        <v>145.5</v>
      </c>
      <c r="E100" s="56" t="s">
        <v>43</v>
      </c>
      <c r="F100" s="57">
        <v>944.67</v>
      </c>
      <c r="G100" s="58"/>
      <c r="H100" s="59"/>
      <c r="I100" s="60" t="s">
        <v>33</v>
      </c>
      <c r="J100" s="61">
        <f t="shared" si="8"/>
        <v>1</v>
      </c>
      <c r="K100" s="59" t="s">
        <v>34</v>
      </c>
      <c r="L100" s="59" t="s">
        <v>4</v>
      </c>
      <c r="M100" s="31"/>
      <c r="N100" s="39"/>
      <c r="O100" s="39"/>
      <c r="P100" s="40"/>
      <c r="Q100" s="39"/>
      <c r="R100" s="39"/>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2">
        <f t="shared" si="9"/>
        <v>137449.49</v>
      </c>
      <c r="BB100" s="41">
        <f t="shared" si="10"/>
        <v>137449.49</v>
      </c>
      <c r="BC100" s="45" t="str">
        <f t="shared" si="11"/>
        <v>INR  One Lakh Thirty Seven Thousand Four Hundred &amp; Forty Nine  and Paise Forty Nine Only</v>
      </c>
      <c r="IA100" s="17">
        <v>9.79999999999999</v>
      </c>
      <c r="IB100" s="17" t="s">
        <v>136</v>
      </c>
      <c r="ID100" s="17">
        <v>145.5</v>
      </c>
      <c r="IE100" s="18" t="s">
        <v>43</v>
      </c>
      <c r="IF100" s="18"/>
      <c r="IG100" s="18"/>
      <c r="IH100" s="18"/>
      <c r="II100" s="18"/>
    </row>
    <row r="101" spans="1:243" s="17" customFormat="1" ht="15.75">
      <c r="A101" s="52">
        <v>9.89999999999999</v>
      </c>
      <c r="B101" s="53" t="s">
        <v>137</v>
      </c>
      <c r="C101" s="54"/>
      <c r="D101" s="75"/>
      <c r="E101" s="75"/>
      <c r="F101" s="75"/>
      <c r="G101" s="75"/>
      <c r="H101" s="75"/>
      <c r="I101" s="75"/>
      <c r="J101" s="75"/>
      <c r="K101" s="75"/>
      <c r="L101" s="75"/>
      <c r="M101" s="75"/>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IA101" s="17">
        <v>9.89999999999999</v>
      </c>
      <c r="IB101" s="17" t="s">
        <v>137</v>
      </c>
      <c r="IE101" s="18"/>
      <c r="IF101" s="18"/>
      <c r="IG101" s="18"/>
      <c r="IH101" s="18"/>
      <c r="II101" s="18"/>
    </row>
    <row r="102" spans="1:243" s="17" customFormat="1" ht="42.75">
      <c r="A102" s="52">
        <v>9.99999999999999</v>
      </c>
      <c r="B102" s="53" t="s">
        <v>138</v>
      </c>
      <c r="C102" s="54"/>
      <c r="D102" s="55">
        <v>2.4</v>
      </c>
      <c r="E102" s="56" t="s">
        <v>43</v>
      </c>
      <c r="F102" s="57">
        <v>913.72</v>
      </c>
      <c r="G102" s="58"/>
      <c r="H102" s="59"/>
      <c r="I102" s="60" t="s">
        <v>33</v>
      </c>
      <c r="J102" s="61">
        <f t="shared" si="8"/>
        <v>1</v>
      </c>
      <c r="K102" s="59" t="s">
        <v>34</v>
      </c>
      <c r="L102" s="59" t="s">
        <v>4</v>
      </c>
      <c r="M102" s="31"/>
      <c r="N102" s="39"/>
      <c r="O102" s="39"/>
      <c r="P102" s="40"/>
      <c r="Q102" s="39"/>
      <c r="R102" s="39"/>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2">
        <f t="shared" si="9"/>
        <v>2192.93</v>
      </c>
      <c r="BB102" s="41">
        <f t="shared" si="10"/>
        <v>2192.93</v>
      </c>
      <c r="BC102" s="45" t="str">
        <f t="shared" si="11"/>
        <v>INR  Two Thousand One Hundred &amp; Ninety Two  and Paise Ninety Three Only</v>
      </c>
      <c r="IA102" s="17">
        <v>9.99999999999999</v>
      </c>
      <c r="IB102" s="17" t="s">
        <v>138</v>
      </c>
      <c r="ID102" s="17">
        <v>2.4</v>
      </c>
      <c r="IE102" s="18" t="s">
        <v>43</v>
      </c>
      <c r="IF102" s="18"/>
      <c r="IG102" s="18"/>
      <c r="IH102" s="18"/>
      <c r="II102" s="18"/>
    </row>
    <row r="103" spans="1:243" s="17" customFormat="1" ht="157.5">
      <c r="A103" s="52">
        <v>10.1</v>
      </c>
      <c r="B103" s="53" t="s">
        <v>139</v>
      </c>
      <c r="C103" s="54"/>
      <c r="D103" s="75"/>
      <c r="E103" s="75"/>
      <c r="F103" s="75"/>
      <c r="G103" s="75"/>
      <c r="H103" s="75"/>
      <c r="I103" s="75"/>
      <c r="J103" s="75"/>
      <c r="K103" s="75"/>
      <c r="L103" s="75"/>
      <c r="M103" s="75"/>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IA103" s="17">
        <v>10.1</v>
      </c>
      <c r="IB103" s="17" t="s">
        <v>139</v>
      </c>
      <c r="IE103" s="18"/>
      <c r="IF103" s="18"/>
      <c r="IG103" s="18"/>
      <c r="IH103" s="18"/>
      <c r="II103" s="18"/>
    </row>
    <row r="104" spans="1:243" s="17" customFormat="1" ht="42.75">
      <c r="A104" s="52">
        <v>10.2</v>
      </c>
      <c r="B104" s="53" t="s">
        <v>140</v>
      </c>
      <c r="C104" s="54"/>
      <c r="D104" s="55">
        <v>55</v>
      </c>
      <c r="E104" s="56" t="s">
        <v>46</v>
      </c>
      <c r="F104" s="57">
        <v>270.45</v>
      </c>
      <c r="G104" s="58"/>
      <c r="H104" s="59"/>
      <c r="I104" s="60" t="s">
        <v>33</v>
      </c>
      <c r="J104" s="61">
        <f t="shared" si="8"/>
        <v>1</v>
      </c>
      <c r="K104" s="59" t="s">
        <v>34</v>
      </c>
      <c r="L104" s="59" t="s">
        <v>4</v>
      </c>
      <c r="M104" s="31"/>
      <c r="N104" s="39"/>
      <c r="O104" s="39"/>
      <c r="P104" s="40"/>
      <c r="Q104" s="39"/>
      <c r="R104" s="39"/>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2">
        <f t="shared" si="9"/>
        <v>14874.75</v>
      </c>
      <c r="BB104" s="41">
        <f t="shared" si="10"/>
        <v>14874.75</v>
      </c>
      <c r="BC104" s="45" t="str">
        <f t="shared" si="11"/>
        <v>INR  Fourteen Thousand Eight Hundred &amp; Seventy Four  and Paise Seventy Five Only</v>
      </c>
      <c r="IA104" s="17">
        <v>10.2</v>
      </c>
      <c r="IB104" s="17" t="s">
        <v>140</v>
      </c>
      <c r="ID104" s="17">
        <v>55</v>
      </c>
      <c r="IE104" s="18" t="s">
        <v>46</v>
      </c>
      <c r="IF104" s="18"/>
      <c r="IG104" s="18"/>
      <c r="IH104" s="18"/>
      <c r="II104" s="18"/>
    </row>
    <row r="105" spans="1:243" s="17" customFormat="1" ht="63">
      <c r="A105" s="52">
        <v>10.3</v>
      </c>
      <c r="B105" s="53" t="s">
        <v>141</v>
      </c>
      <c r="C105" s="54"/>
      <c r="D105" s="75"/>
      <c r="E105" s="75"/>
      <c r="F105" s="75"/>
      <c r="G105" s="75"/>
      <c r="H105" s="75"/>
      <c r="I105" s="75"/>
      <c r="J105" s="75"/>
      <c r="K105" s="75"/>
      <c r="L105" s="75"/>
      <c r="M105" s="75"/>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IA105" s="17">
        <v>10.3</v>
      </c>
      <c r="IB105" s="17" t="s">
        <v>141</v>
      </c>
      <c r="IE105" s="18"/>
      <c r="IF105" s="18"/>
      <c r="IG105" s="18"/>
      <c r="IH105" s="18"/>
      <c r="II105" s="18"/>
    </row>
    <row r="106" spans="1:243" s="17" customFormat="1" ht="15.75">
      <c r="A106" s="52">
        <v>10.4</v>
      </c>
      <c r="B106" s="53" t="s">
        <v>135</v>
      </c>
      <c r="C106" s="54"/>
      <c r="D106" s="75"/>
      <c r="E106" s="75"/>
      <c r="F106" s="75"/>
      <c r="G106" s="75"/>
      <c r="H106" s="75"/>
      <c r="I106" s="75"/>
      <c r="J106" s="75"/>
      <c r="K106" s="75"/>
      <c r="L106" s="75"/>
      <c r="M106" s="75"/>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IA106" s="17">
        <v>10.4</v>
      </c>
      <c r="IB106" s="17" t="s">
        <v>135</v>
      </c>
      <c r="IE106" s="18"/>
      <c r="IF106" s="18"/>
      <c r="IG106" s="18"/>
      <c r="IH106" s="18"/>
      <c r="II106" s="18"/>
    </row>
    <row r="107" spans="1:243" s="17" customFormat="1" ht="42.75">
      <c r="A107" s="52">
        <v>10.5</v>
      </c>
      <c r="B107" s="53" t="s">
        <v>142</v>
      </c>
      <c r="C107" s="54"/>
      <c r="D107" s="55">
        <v>9</v>
      </c>
      <c r="E107" s="56" t="s">
        <v>46</v>
      </c>
      <c r="F107" s="57">
        <v>523.98</v>
      </c>
      <c r="G107" s="58"/>
      <c r="H107" s="59"/>
      <c r="I107" s="60" t="s">
        <v>33</v>
      </c>
      <c r="J107" s="61">
        <f t="shared" si="8"/>
        <v>1</v>
      </c>
      <c r="K107" s="59" t="s">
        <v>34</v>
      </c>
      <c r="L107" s="59" t="s">
        <v>4</v>
      </c>
      <c r="M107" s="31"/>
      <c r="N107" s="39"/>
      <c r="O107" s="39"/>
      <c r="P107" s="40"/>
      <c r="Q107" s="39"/>
      <c r="R107" s="39"/>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2">
        <f t="shared" si="9"/>
        <v>4715.82</v>
      </c>
      <c r="BB107" s="41">
        <f t="shared" si="10"/>
        <v>4715.82</v>
      </c>
      <c r="BC107" s="45" t="str">
        <f t="shared" si="11"/>
        <v>INR  Four Thousand Seven Hundred &amp; Fifteen  and Paise Eighty Two Only</v>
      </c>
      <c r="IA107" s="17">
        <v>10.5</v>
      </c>
      <c r="IB107" s="17" t="s">
        <v>142</v>
      </c>
      <c r="ID107" s="17">
        <v>9</v>
      </c>
      <c r="IE107" s="18" t="s">
        <v>46</v>
      </c>
      <c r="IF107" s="18"/>
      <c r="IG107" s="18"/>
      <c r="IH107" s="18"/>
      <c r="II107" s="18"/>
    </row>
    <row r="108" spans="1:243" s="17" customFormat="1" ht="31.5">
      <c r="A108" s="52">
        <v>10.6</v>
      </c>
      <c r="B108" s="53" t="s">
        <v>143</v>
      </c>
      <c r="C108" s="54"/>
      <c r="D108" s="75"/>
      <c r="E108" s="75"/>
      <c r="F108" s="75"/>
      <c r="G108" s="75"/>
      <c r="H108" s="75"/>
      <c r="I108" s="75"/>
      <c r="J108" s="75"/>
      <c r="K108" s="75"/>
      <c r="L108" s="75"/>
      <c r="M108" s="75"/>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IA108" s="17">
        <v>10.6</v>
      </c>
      <c r="IB108" s="17" t="s">
        <v>143</v>
      </c>
      <c r="IE108" s="18"/>
      <c r="IF108" s="18"/>
      <c r="IG108" s="18"/>
      <c r="IH108" s="18"/>
      <c r="II108" s="18"/>
    </row>
    <row r="109" spans="1:243" s="17" customFormat="1" ht="15.75">
      <c r="A109" s="52">
        <v>10.7</v>
      </c>
      <c r="B109" s="53" t="s">
        <v>135</v>
      </c>
      <c r="C109" s="54"/>
      <c r="D109" s="75"/>
      <c r="E109" s="75"/>
      <c r="F109" s="75"/>
      <c r="G109" s="75"/>
      <c r="H109" s="75"/>
      <c r="I109" s="75"/>
      <c r="J109" s="75"/>
      <c r="K109" s="75"/>
      <c r="L109" s="75"/>
      <c r="M109" s="75"/>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IA109" s="17">
        <v>10.7</v>
      </c>
      <c r="IB109" s="17" t="s">
        <v>135</v>
      </c>
      <c r="IE109" s="18"/>
      <c r="IF109" s="18"/>
      <c r="IG109" s="18"/>
      <c r="IH109" s="18"/>
      <c r="II109" s="18"/>
    </row>
    <row r="110" spans="1:243" s="17" customFormat="1" ht="42.75">
      <c r="A110" s="52">
        <v>10.8</v>
      </c>
      <c r="B110" s="53" t="s">
        <v>144</v>
      </c>
      <c r="C110" s="54"/>
      <c r="D110" s="55">
        <v>11</v>
      </c>
      <c r="E110" s="56" t="s">
        <v>46</v>
      </c>
      <c r="F110" s="57">
        <v>385.58</v>
      </c>
      <c r="G110" s="58"/>
      <c r="H110" s="59"/>
      <c r="I110" s="60" t="s">
        <v>33</v>
      </c>
      <c r="J110" s="61">
        <f t="shared" si="8"/>
        <v>1</v>
      </c>
      <c r="K110" s="59" t="s">
        <v>34</v>
      </c>
      <c r="L110" s="59" t="s">
        <v>4</v>
      </c>
      <c r="M110" s="31"/>
      <c r="N110" s="39"/>
      <c r="O110" s="39"/>
      <c r="P110" s="40"/>
      <c r="Q110" s="39"/>
      <c r="R110" s="39"/>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2">
        <f t="shared" si="9"/>
        <v>4241.38</v>
      </c>
      <c r="BB110" s="41">
        <f t="shared" si="10"/>
        <v>4241.38</v>
      </c>
      <c r="BC110" s="45" t="str">
        <f t="shared" si="11"/>
        <v>INR  Four Thousand Two Hundred &amp; Forty One  and Paise Thirty Eight Only</v>
      </c>
      <c r="IA110" s="17">
        <v>10.8</v>
      </c>
      <c r="IB110" s="17" t="s">
        <v>144</v>
      </c>
      <c r="ID110" s="17">
        <v>11</v>
      </c>
      <c r="IE110" s="18" t="s">
        <v>46</v>
      </c>
      <c r="IF110" s="18"/>
      <c r="IG110" s="18"/>
      <c r="IH110" s="18"/>
      <c r="II110" s="18"/>
    </row>
    <row r="111" spans="1:243" s="17" customFormat="1" ht="63">
      <c r="A111" s="52">
        <v>10.9</v>
      </c>
      <c r="B111" s="53" t="s">
        <v>145</v>
      </c>
      <c r="C111" s="54"/>
      <c r="D111" s="75"/>
      <c r="E111" s="75"/>
      <c r="F111" s="75"/>
      <c r="G111" s="75"/>
      <c r="H111" s="75"/>
      <c r="I111" s="75"/>
      <c r="J111" s="75"/>
      <c r="K111" s="75"/>
      <c r="L111" s="75"/>
      <c r="M111" s="75"/>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IA111" s="17">
        <v>10.9</v>
      </c>
      <c r="IB111" s="17" t="s">
        <v>145</v>
      </c>
      <c r="IE111" s="18"/>
      <c r="IF111" s="18"/>
      <c r="IG111" s="18"/>
      <c r="IH111" s="18"/>
      <c r="II111" s="18"/>
    </row>
    <row r="112" spans="1:243" s="17" customFormat="1" ht="15.75">
      <c r="A112" s="52">
        <v>11</v>
      </c>
      <c r="B112" s="53" t="s">
        <v>146</v>
      </c>
      <c r="C112" s="54"/>
      <c r="D112" s="75"/>
      <c r="E112" s="75"/>
      <c r="F112" s="75"/>
      <c r="G112" s="75"/>
      <c r="H112" s="75"/>
      <c r="I112" s="75"/>
      <c r="J112" s="75"/>
      <c r="K112" s="75"/>
      <c r="L112" s="75"/>
      <c r="M112" s="75"/>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IA112" s="17">
        <v>11</v>
      </c>
      <c r="IB112" s="17" t="s">
        <v>146</v>
      </c>
      <c r="IE112" s="18"/>
      <c r="IF112" s="18"/>
      <c r="IG112" s="18"/>
      <c r="IH112" s="18"/>
      <c r="II112" s="18"/>
    </row>
    <row r="113" spans="1:243" s="17" customFormat="1" ht="42.75">
      <c r="A113" s="52">
        <v>11.1</v>
      </c>
      <c r="B113" s="53" t="s">
        <v>142</v>
      </c>
      <c r="C113" s="54"/>
      <c r="D113" s="55">
        <v>18</v>
      </c>
      <c r="E113" s="56" t="s">
        <v>46</v>
      </c>
      <c r="F113" s="57">
        <v>641.3</v>
      </c>
      <c r="G113" s="58"/>
      <c r="H113" s="59"/>
      <c r="I113" s="60" t="s">
        <v>33</v>
      </c>
      <c r="J113" s="61">
        <f t="shared" si="8"/>
        <v>1</v>
      </c>
      <c r="K113" s="59" t="s">
        <v>34</v>
      </c>
      <c r="L113" s="59" t="s">
        <v>4</v>
      </c>
      <c r="M113" s="31"/>
      <c r="N113" s="39"/>
      <c r="O113" s="39"/>
      <c r="P113" s="40"/>
      <c r="Q113" s="39"/>
      <c r="R113" s="39"/>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2">
        <f t="shared" si="9"/>
        <v>11543.4</v>
      </c>
      <c r="BB113" s="41">
        <f t="shared" si="10"/>
        <v>11543.4</v>
      </c>
      <c r="BC113" s="45" t="str">
        <f t="shared" si="11"/>
        <v>INR  Eleven Thousand Five Hundred &amp; Forty Three  and Paise Forty Only</v>
      </c>
      <c r="IA113" s="17">
        <v>11.1</v>
      </c>
      <c r="IB113" s="17" t="s">
        <v>142</v>
      </c>
      <c r="ID113" s="17">
        <v>18</v>
      </c>
      <c r="IE113" s="18" t="s">
        <v>46</v>
      </c>
      <c r="IF113" s="18"/>
      <c r="IG113" s="18"/>
      <c r="IH113" s="18"/>
      <c r="II113" s="18"/>
    </row>
    <row r="114" spans="1:243" s="17" customFormat="1" ht="31.5">
      <c r="A114" s="52">
        <v>11.2</v>
      </c>
      <c r="B114" s="53" t="s">
        <v>147</v>
      </c>
      <c r="C114" s="54"/>
      <c r="D114" s="75"/>
      <c r="E114" s="75"/>
      <c r="F114" s="75"/>
      <c r="G114" s="75"/>
      <c r="H114" s="75"/>
      <c r="I114" s="75"/>
      <c r="J114" s="75"/>
      <c r="K114" s="75"/>
      <c r="L114" s="75"/>
      <c r="M114" s="75"/>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IA114" s="17">
        <v>11.2</v>
      </c>
      <c r="IB114" s="17" t="s">
        <v>147</v>
      </c>
      <c r="IE114" s="18"/>
      <c r="IF114" s="18"/>
      <c r="IG114" s="18"/>
      <c r="IH114" s="18"/>
      <c r="II114" s="18"/>
    </row>
    <row r="115" spans="1:243" s="17" customFormat="1" ht="15.75">
      <c r="A115" s="52">
        <v>11.3</v>
      </c>
      <c r="B115" s="53" t="s">
        <v>146</v>
      </c>
      <c r="C115" s="54"/>
      <c r="D115" s="75"/>
      <c r="E115" s="75"/>
      <c r="F115" s="75"/>
      <c r="G115" s="75"/>
      <c r="H115" s="75"/>
      <c r="I115" s="75"/>
      <c r="J115" s="75"/>
      <c r="K115" s="75"/>
      <c r="L115" s="75"/>
      <c r="M115" s="75"/>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IA115" s="17">
        <v>11.3</v>
      </c>
      <c r="IB115" s="17" t="s">
        <v>146</v>
      </c>
      <c r="IE115" s="18"/>
      <c r="IF115" s="18"/>
      <c r="IG115" s="18"/>
      <c r="IH115" s="18"/>
      <c r="II115" s="18"/>
    </row>
    <row r="116" spans="1:243" s="17" customFormat="1" ht="42.75">
      <c r="A116" s="52">
        <v>11.4</v>
      </c>
      <c r="B116" s="53" t="s">
        <v>142</v>
      </c>
      <c r="C116" s="54"/>
      <c r="D116" s="55">
        <v>6</v>
      </c>
      <c r="E116" s="56" t="s">
        <v>46</v>
      </c>
      <c r="F116" s="57">
        <v>620.17</v>
      </c>
      <c r="G116" s="58"/>
      <c r="H116" s="59"/>
      <c r="I116" s="60" t="s">
        <v>33</v>
      </c>
      <c r="J116" s="61">
        <f t="shared" si="8"/>
        <v>1</v>
      </c>
      <c r="K116" s="59" t="s">
        <v>34</v>
      </c>
      <c r="L116" s="59" t="s">
        <v>4</v>
      </c>
      <c r="M116" s="31"/>
      <c r="N116" s="39"/>
      <c r="O116" s="39"/>
      <c r="P116" s="40"/>
      <c r="Q116" s="39"/>
      <c r="R116" s="39"/>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2">
        <f t="shared" si="9"/>
        <v>3721.02</v>
      </c>
      <c r="BB116" s="41">
        <f t="shared" si="10"/>
        <v>3721.02</v>
      </c>
      <c r="BC116" s="45" t="str">
        <f t="shared" si="11"/>
        <v>INR  Three Thousand Seven Hundred &amp; Twenty One  and Paise Two Only</v>
      </c>
      <c r="IA116" s="17">
        <v>11.4</v>
      </c>
      <c r="IB116" s="17" t="s">
        <v>142</v>
      </c>
      <c r="ID116" s="17">
        <v>6</v>
      </c>
      <c r="IE116" s="18" t="s">
        <v>46</v>
      </c>
      <c r="IF116" s="18"/>
      <c r="IG116" s="18"/>
      <c r="IH116" s="18"/>
      <c r="II116" s="18"/>
    </row>
    <row r="117" spans="1:243" s="17" customFormat="1" ht="15.75">
      <c r="A117" s="52">
        <v>11.5</v>
      </c>
      <c r="B117" s="53" t="s">
        <v>148</v>
      </c>
      <c r="C117" s="54"/>
      <c r="D117" s="75"/>
      <c r="E117" s="75"/>
      <c r="F117" s="75"/>
      <c r="G117" s="75"/>
      <c r="H117" s="75"/>
      <c r="I117" s="75"/>
      <c r="J117" s="75"/>
      <c r="K117" s="75"/>
      <c r="L117" s="75"/>
      <c r="M117" s="75"/>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IA117" s="17">
        <v>11.5</v>
      </c>
      <c r="IB117" s="17" t="s">
        <v>148</v>
      </c>
      <c r="IE117" s="18"/>
      <c r="IF117" s="18"/>
      <c r="IG117" s="18"/>
      <c r="IH117" s="18"/>
      <c r="II117" s="18"/>
    </row>
    <row r="118" spans="1:243" s="17" customFormat="1" ht="15.75">
      <c r="A118" s="52">
        <v>11.6</v>
      </c>
      <c r="B118" s="53" t="s">
        <v>59</v>
      </c>
      <c r="C118" s="54"/>
      <c r="D118" s="75"/>
      <c r="E118" s="75"/>
      <c r="F118" s="75"/>
      <c r="G118" s="75"/>
      <c r="H118" s="75"/>
      <c r="I118" s="75"/>
      <c r="J118" s="75"/>
      <c r="K118" s="75"/>
      <c r="L118" s="75"/>
      <c r="M118" s="75"/>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IA118" s="17">
        <v>11.6</v>
      </c>
      <c r="IB118" s="17" t="s">
        <v>59</v>
      </c>
      <c r="IE118" s="18"/>
      <c r="IF118" s="18"/>
      <c r="IG118" s="18"/>
      <c r="IH118" s="18"/>
      <c r="II118" s="18"/>
    </row>
    <row r="119" spans="1:243" s="17" customFormat="1" ht="42.75">
      <c r="A119" s="52">
        <v>11.7</v>
      </c>
      <c r="B119" s="53" t="s">
        <v>142</v>
      </c>
      <c r="C119" s="54"/>
      <c r="D119" s="55">
        <v>10</v>
      </c>
      <c r="E119" s="56" t="s">
        <v>46</v>
      </c>
      <c r="F119" s="57">
        <v>385.58</v>
      </c>
      <c r="G119" s="58"/>
      <c r="H119" s="59"/>
      <c r="I119" s="60" t="s">
        <v>33</v>
      </c>
      <c r="J119" s="61">
        <f t="shared" si="8"/>
        <v>1</v>
      </c>
      <c r="K119" s="59" t="s">
        <v>34</v>
      </c>
      <c r="L119" s="59" t="s">
        <v>4</v>
      </c>
      <c r="M119" s="31"/>
      <c r="N119" s="39"/>
      <c r="O119" s="39"/>
      <c r="P119" s="40"/>
      <c r="Q119" s="39"/>
      <c r="R119" s="39"/>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2">
        <f t="shared" si="9"/>
        <v>3855.8</v>
      </c>
      <c r="BB119" s="41">
        <f t="shared" si="10"/>
        <v>3855.8</v>
      </c>
      <c r="BC119" s="45" t="str">
        <f t="shared" si="11"/>
        <v>INR  Three Thousand Eight Hundred &amp; Fifty Five  and Paise Eighty Only</v>
      </c>
      <c r="IA119" s="17">
        <v>11.7</v>
      </c>
      <c r="IB119" s="17" t="s">
        <v>142</v>
      </c>
      <c r="ID119" s="17">
        <v>10</v>
      </c>
      <c r="IE119" s="18" t="s">
        <v>46</v>
      </c>
      <c r="IF119" s="18"/>
      <c r="IG119" s="18"/>
      <c r="IH119" s="18"/>
      <c r="II119" s="18"/>
    </row>
    <row r="120" spans="1:243" s="17" customFormat="1" ht="15.75">
      <c r="A120" s="52">
        <v>11.8</v>
      </c>
      <c r="B120" s="53" t="s">
        <v>149</v>
      </c>
      <c r="C120" s="54"/>
      <c r="D120" s="75"/>
      <c r="E120" s="75"/>
      <c r="F120" s="75"/>
      <c r="G120" s="75"/>
      <c r="H120" s="75"/>
      <c r="I120" s="75"/>
      <c r="J120" s="75"/>
      <c r="K120" s="75"/>
      <c r="L120" s="75"/>
      <c r="M120" s="75"/>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IA120" s="17">
        <v>11.8</v>
      </c>
      <c r="IB120" s="17" t="s">
        <v>149</v>
      </c>
      <c r="IE120" s="18"/>
      <c r="IF120" s="18"/>
      <c r="IG120" s="18"/>
      <c r="IH120" s="18"/>
      <c r="II120" s="18"/>
    </row>
    <row r="121" spans="1:243" s="17" customFormat="1" ht="15.75">
      <c r="A121" s="52">
        <v>11.9</v>
      </c>
      <c r="B121" s="53" t="s">
        <v>59</v>
      </c>
      <c r="C121" s="54"/>
      <c r="D121" s="75"/>
      <c r="E121" s="75"/>
      <c r="F121" s="75"/>
      <c r="G121" s="75"/>
      <c r="H121" s="75"/>
      <c r="I121" s="75"/>
      <c r="J121" s="75"/>
      <c r="K121" s="75"/>
      <c r="L121" s="75"/>
      <c r="M121" s="75"/>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IA121" s="17">
        <v>11.9</v>
      </c>
      <c r="IB121" s="17" t="s">
        <v>59</v>
      </c>
      <c r="IE121" s="18"/>
      <c r="IF121" s="18"/>
      <c r="IG121" s="18"/>
      <c r="IH121" s="18"/>
      <c r="II121" s="18"/>
    </row>
    <row r="122" spans="1:243" s="17" customFormat="1" ht="42.75">
      <c r="A122" s="52">
        <v>12</v>
      </c>
      <c r="B122" s="53" t="s">
        <v>142</v>
      </c>
      <c r="C122" s="54"/>
      <c r="D122" s="55">
        <v>30</v>
      </c>
      <c r="E122" s="56" t="s">
        <v>46</v>
      </c>
      <c r="F122" s="57">
        <v>385.58</v>
      </c>
      <c r="G122" s="58"/>
      <c r="H122" s="59"/>
      <c r="I122" s="60" t="s">
        <v>33</v>
      </c>
      <c r="J122" s="61">
        <f t="shared" si="8"/>
        <v>1</v>
      </c>
      <c r="K122" s="59" t="s">
        <v>34</v>
      </c>
      <c r="L122" s="59" t="s">
        <v>4</v>
      </c>
      <c r="M122" s="31"/>
      <c r="N122" s="39"/>
      <c r="O122" s="39"/>
      <c r="P122" s="40"/>
      <c r="Q122" s="39"/>
      <c r="R122" s="39"/>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2">
        <f t="shared" si="9"/>
        <v>11567.4</v>
      </c>
      <c r="BB122" s="41">
        <f t="shared" si="10"/>
        <v>11567.4</v>
      </c>
      <c r="BC122" s="45" t="str">
        <f t="shared" si="11"/>
        <v>INR  Eleven Thousand Five Hundred &amp; Sixty Seven  and Paise Forty Only</v>
      </c>
      <c r="IA122" s="17">
        <v>12</v>
      </c>
      <c r="IB122" s="17" t="s">
        <v>142</v>
      </c>
      <c r="ID122" s="17">
        <v>30</v>
      </c>
      <c r="IE122" s="18" t="s">
        <v>46</v>
      </c>
      <c r="IF122" s="18"/>
      <c r="IG122" s="18"/>
      <c r="IH122" s="18"/>
      <c r="II122" s="18"/>
    </row>
    <row r="123" spans="1:243" s="17" customFormat="1" ht="15.75">
      <c r="A123" s="52">
        <v>12.1</v>
      </c>
      <c r="B123" s="53" t="s">
        <v>150</v>
      </c>
      <c r="C123" s="54"/>
      <c r="D123" s="75"/>
      <c r="E123" s="75"/>
      <c r="F123" s="75"/>
      <c r="G123" s="75"/>
      <c r="H123" s="75"/>
      <c r="I123" s="75"/>
      <c r="J123" s="75"/>
      <c r="K123" s="75"/>
      <c r="L123" s="75"/>
      <c r="M123" s="75"/>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IA123" s="17">
        <v>12.1</v>
      </c>
      <c r="IB123" s="17" t="s">
        <v>150</v>
      </c>
      <c r="IE123" s="18"/>
      <c r="IF123" s="18"/>
      <c r="IG123" s="18"/>
      <c r="IH123" s="18"/>
      <c r="II123" s="18"/>
    </row>
    <row r="124" spans="1:243" s="17" customFormat="1" ht="42.75">
      <c r="A124" s="52">
        <v>12.2</v>
      </c>
      <c r="B124" s="53" t="s">
        <v>142</v>
      </c>
      <c r="C124" s="54"/>
      <c r="D124" s="55">
        <v>3.1</v>
      </c>
      <c r="E124" s="56" t="s">
        <v>46</v>
      </c>
      <c r="F124" s="57">
        <v>238.01</v>
      </c>
      <c r="G124" s="58"/>
      <c r="H124" s="59"/>
      <c r="I124" s="60" t="s">
        <v>33</v>
      </c>
      <c r="J124" s="61">
        <f t="shared" si="8"/>
        <v>1</v>
      </c>
      <c r="K124" s="59" t="s">
        <v>34</v>
      </c>
      <c r="L124" s="59" t="s">
        <v>4</v>
      </c>
      <c r="M124" s="31"/>
      <c r="N124" s="39"/>
      <c r="O124" s="39"/>
      <c r="P124" s="40"/>
      <c r="Q124" s="39"/>
      <c r="R124" s="39"/>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2">
        <f t="shared" si="9"/>
        <v>737.83</v>
      </c>
      <c r="BB124" s="41">
        <f t="shared" si="10"/>
        <v>737.83</v>
      </c>
      <c r="BC124" s="45" t="str">
        <f t="shared" si="11"/>
        <v>INR  Seven Hundred &amp; Thirty Seven  and Paise Eighty Three Only</v>
      </c>
      <c r="IA124" s="17">
        <v>12.2</v>
      </c>
      <c r="IB124" s="17" t="s">
        <v>142</v>
      </c>
      <c r="ID124" s="17">
        <v>3.1</v>
      </c>
      <c r="IE124" s="18" t="s">
        <v>46</v>
      </c>
      <c r="IF124" s="18"/>
      <c r="IG124" s="18"/>
      <c r="IH124" s="18"/>
      <c r="II124" s="18"/>
    </row>
    <row r="125" spans="1:243" s="17" customFormat="1" ht="47.25">
      <c r="A125" s="52">
        <v>12.3</v>
      </c>
      <c r="B125" s="53" t="s">
        <v>151</v>
      </c>
      <c r="C125" s="54"/>
      <c r="D125" s="75"/>
      <c r="E125" s="75"/>
      <c r="F125" s="75"/>
      <c r="G125" s="75"/>
      <c r="H125" s="75"/>
      <c r="I125" s="75"/>
      <c r="J125" s="75"/>
      <c r="K125" s="75"/>
      <c r="L125" s="75"/>
      <c r="M125" s="75"/>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IA125" s="17">
        <v>12.3</v>
      </c>
      <c r="IB125" s="17" t="s">
        <v>151</v>
      </c>
      <c r="IE125" s="18"/>
      <c r="IF125" s="18"/>
      <c r="IG125" s="18"/>
      <c r="IH125" s="18"/>
      <c r="II125" s="18"/>
    </row>
    <row r="126" spans="1:243" s="17" customFormat="1" ht="42.75">
      <c r="A126" s="52">
        <v>12.4</v>
      </c>
      <c r="B126" s="53" t="s">
        <v>59</v>
      </c>
      <c r="C126" s="54"/>
      <c r="D126" s="55">
        <v>159</v>
      </c>
      <c r="E126" s="56" t="s">
        <v>46</v>
      </c>
      <c r="F126" s="57">
        <v>481.94</v>
      </c>
      <c r="G126" s="58"/>
      <c r="H126" s="59"/>
      <c r="I126" s="60" t="s">
        <v>33</v>
      </c>
      <c r="J126" s="61">
        <f t="shared" si="8"/>
        <v>1</v>
      </c>
      <c r="K126" s="59" t="s">
        <v>34</v>
      </c>
      <c r="L126" s="59" t="s">
        <v>4</v>
      </c>
      <c r="M126" s="31"/>
      <c r="N126" s="39"/>
      <c r="O126" s="39"/>
      <c r="P126" s="40"/>
      <c r="Q126" s="39"/>
      <c r="R126" s="39"/>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2">
        <f t="shared" si="9"/>
        <v>76628.46</v>
      </c>
      <c r="BB126" s="41">
        <f t="shared" si="10"/>
        <v>76628.46</v>
      </c>
      <c r="BC126" s="45" t="str">
        <f t="shared" si="11"/>
        <v>INR  Seventy Six Thousand Six Hundred &amp; Twenty Eight  and Paise Forty Six Only</v>
      </c>
      <c r="IA126" s="17">
        <v>12.4</v>
      </c>
      <c r="IB126" s="17" t="s">
        <v>59</v>
      </c>
      <c r="ID126" s="17">
        <v>159</v>
      </c>
      <c r="IE126" s="18" t="s">
        <v>46</v>
      </c>
      <c r="IF126" s="18"/>
      <c r="IG126" s="18"/>
      <c r="IH126" s="18"/>
      <c r="II126" s="18"/>
    </row>
    <row r="127" spans="1:243" s="17" customFormat="1" ht="42.75">
      <c r="A127" s="52">
        <v>12.5</v>
      </c>
      <c r="B127" s="53" t="s">
        <v>150</v>
      </c>
      <c r="C127" s="54"/>
      <c r="D127" s="55">
        <v>4</v>
      </c>
      <c r="E127" s="56" t="s">
        <v>46</v>
      </c>
      <c r="F127" s="57">
        <v>408.94</v>
      </c>
      <c r="G127" s="58"/>
      <c r="H127" s="59"/>
      <c r="I127" s="60" t="s">
        <v>33</v>
      </c>
      <c r="J127" s="61">
        <f t="shared" si="8"/>
        <v>1</v>
      </c>
      <c r="K127" s="59" t="s">
        <v>34</v>
      </c>
      <c r="L127" s="59" t="s">
        <v>4</v>
      </c>
      <c r="M127" s="31"/>
      <c r="N127" s="39"/>
      <c r="O127" s="39"/>
      <c r="P127" s="40"/>
      <c r="Q127" s="39"/>
      <c r="R127" s="39"/>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2">
        <f t="shared" si="9"/>
        <v>1635.76</v>
      </c>
      <c r="BB127" s="41">
        <f t="shared" si="10"/>
        <v>1635.76</v>
      </c>
      <c r="BC127" s="45" t="str">
        <f t="shared" si="11"/>
        <v>INR  One Thousand Six Hundred &amp; Thirty Five  and Paise Seventy Six Only</v>
      </c>
      <c r="IA127" s="17">
        <v>12.5</v>
      </c>
      <c r="IB127" s="17" t="s">
        <v>150</v>
      </c>
      <c r="ID127" s="17">
        <v>4</v>
      </c>
      <c r="IE127" s="18" t="s">
        <v>46</v>
      </c>
      <c r="IF127" s="18"/>
      <c r="IG127" s="18"/>
      <c r="IH127" s="18"/>
      <c r="II127" s="18"/>
    </row>
    <row r="128" spans="1:243" s="17" customFormat="1" ht="94.5">
      <c r="A128" s="52">
        <v>12.6</v>
      </c>
      <c r="B128" s="53" t="s">
        <v>152</v>
      </c>
      <c r="C128" s="54"/>
      <c r="D128" s="75"/>
      <c r="E128" s="75"/>
      <c r="F128" s="75"/>
      <c r="G128" s="75"/>
      <c r="H128" s="75"/>
      <c r="I128" s="75"/>
      <c r="J128" s="75"/>
      <c r="K128" s="75"/>
      <c r="L128" s="75"/>
      <c r="M128" s="75"/>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IA128" s="17">
        <v>12.6</v>
      </c>
      <c r="IB128" s="17" t="s">
        <v>152</v>
      </c>
      <c r="IE128" s="18"/>
      <c r="IF128" s="18"/>
      <c r="IG128" s="18"/>
      <c r="IH128" s="18"/>
      <c r="II128" s="18"/>
    </row>
    <row r="129" spans="1:243" s="17" customFormat="1" ht="15.75">
      <c r="A129" s="52">
        <v>12.7</v>
      </c>
      <c r="B129" s="53" t="s">
        <v>153</v>
      </c>
      <c r="C129" s="54"/>
      <c r="D129" s="75"/>
      <c r="E129" s="75"/>
      <c r="F129" s="75"/>
      <c r="G129" s="75"/>
      <c r="H129" s="75"/>
      <c r="I129" s="75"/>
      <c r="J129" s="75"/>
      <c r="K129" s="75"/>
      <c r="L129" s="75"/>
      <c r="M129" s="75"/>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IA129" s="17">
        <v>12.7</v>
      </c>
      <c r="IB129" s="17" t="s">
        <v>153</v>
      </c>
      <c r="IE129" s="18"/>
      <c r="IF129" s="18"/>
      <c r="IG129" s="18"/>
      <c r="IH129" s="18"/>
      <c r="II129" s="18"/>
    </row>
    <row r="130" spans="1:243" s="17" customFormat="1" ht="28.5">
      <c r="A130" s="52">
        <v>12.8</v>
      </c>
      <c r="B130" s="53" t="s">
        <v>142</v>
      </c>
      <c r="C130" s="54"/>
      <c r="D130" s="55">
        <v>2</v>
      </c>
      <c r="E130" s="56" t="s">
        <v>46</v>
      </c>
      <c r="F130" s="57">
        <v>1465.15</v>
      </c>
      <c r="G130" s="58"/>
      <c r="H130" s="59"/>
      <c r="I130" s="60" t="s">
        <v>33</v>
      </c>
      <c r="J130" s="61">
        <f t="shared" si="8"/>
        <v>1</v>
      </c>
      <c r="K130" s="59" t="s">
        <v>34</v>
      </c>
      <c r="L130" s="59" t="s">
        <v>4</v>
      </c>
      <c r="M130" s="31"/>
      <c r="N130" s="39"/>
      <c r="O130" s="39"/>
      <c r="P130" s="40"/>
      <c r="Q130" s="39"/>
      <c r="R130" s="39"/>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2">
        <f t="shared" si="9"/>
        <v>2930.3</v>
      </c>
      <c r="BB130" s="41">
        <f t="shared" si="10"/>
        <v>2930.3</v>
      </c>
      <c r="BC130" s="45" t="str">
        <f t="shared" si="11"/>
        <v>INR  Two Thousand Nine Hundred &amp; Thirty  and Paise Thirty Only</v>
      </c>
      <c r="IA130" s="17">
        <v>12.8</v>
      </c>
      <c r="IB130" s="17" t="s">
        <v>142</v>
      </c>
      <c r="ID130" s="17">
        <v>2</v>
      </c>
      <c r="IE130" s="18" t="s">
        <v>46</v>
      </c>
      <c r="IF130" s="18"/>
      <c r="IG130" s="18"/>
      <c r="IH130" s="18"/>
      <c r="II130" s="18"/>
    </row>
    <row r="131" spans="1:243" s="17" customFormat="1" ht="112.5" customHeight="1">
      <c r="A131" s="52">
        <v>12.9</v>
      </c>
      <c r="B131" s="53" t="s">
        <v>154</v>
      </c>
      <c r="C131" s="54"/>
      <c r="D131" s="75"/>
      <c r="E131" s="75"/>
      <c r="F131" s="75"/>
      <c r="G131" s="75"/>
      <c r="H131" s="75"/>
      <c r="I131" s="75"/>
      <c r="J131" s="75"/>
      <c r="K131" s="75"/>
      <c r="L131" s="75"/>
      <c r="M131" s="75"/>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IA131" s="17">
        <v>12.9</v>
      </c>
      <c r="IB131" s="17" t="s">
        <v>154</v>
      </c>
      <c r="IE131" s="18"/>
      <c r="IF131" s="18"/>
      <c r="IG131" s="18"/>
      <c r="IH131" s="18"/>
      <c r="II131" s="18"/>
    </row>
    <row r="132" spans="1:243" s="17" customFormat="1" ht="28.5">
      <c r="A132" s="52">
        <v>13</v>
      </c>
      <c r="B132" s="53" t="s">
        <v>155</v>
      </c>
      <c r="C132" s="54"/>
      <c r="D132" s="55">
        <v>2</v>
      </c>
      <c r="E132" s="56" t="s">
        <v>43</v>
      </c>
      <c r="F132" s="57">
        <v>252.08</v>
      </c>
      <c r="G132" s="58"/>
      <c r="H132" s="59"/>
      <c r="I132" s="60" t="s">
        <v>33</v>
      </c>
      <c r="J132" s="61">
        <f t="shared" si="8"/>
        <v>1</v>
      </c>
      <c r="K132" s="59" t="s">
        <v>34</v>
      </c>
      <c r="L132" s="59" t="s">
        <v>4</v>
      </c>
      <c r="M132" s="31"/>
      <c r="N132" s="39"/>
      <c r="O132" s="39"/>
      <c r="P132" s="40"/>
      <c r="Q132" s="39"/>
      <c r="R132" s="39"/>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2">
        <f t="shared" si="9"/>
        <v>504.16</v>
      </c>
      <c r="BB132" s="41">
        <f t="shared" si="10"/>
        <v>504.16</v>
      </c>
      <c r="BC132" s="45" t="str">
        <f t="shared" si="11"/>
        <v>INR  Five Hundred &amp; Four  and Paise Sixteen Only</v>
      </c>
      <c r="IA132" s="17">
        <v>13</v>
      </c>
      <c r="IB132" s="17" t="s">
        <v>155</v>
      </c>
      <c r="ID132" s="17">
        <v>2</v>
      </c>
      <c r="IE132" s="18" t="s">
        <v>43</v>
      </c>
      <c r="IF132" s="18"/>
      <c r="IG132" s="18"/>
      <c r="IH132" s="18"/>
      <c r="II132" s="18"/>
    </row>
    <row r="133" spans="1:243" s="17" customFormat="1" ht="15.75">
      <c r="A133" s="52">
        <v>13.1</v>
      </c>
      <c r="B133" s="53" t="s">
        <v>156</v>
      </c>
      <c r="C133" s="54"/>
      <c r="D133" s="75"/>
      <c r="E133" s="75"/>
      <c r="F133" s="75"/>
      <c r="G133" s="75"/>
      <c r="H133" s="75"/>
      <c r="I133" s="75"/>
      <c r="J133" s="75"/>
      <c r="K133" s="75"/>
      <c r="L133" s="75"/>
      <c r="M133" s="75"/>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IA133" s="17">
        <v>13.1</v>
      </c>
      <c r="IB133" s="17" t="s">
        <v>156</v>
      </c>
      <c r="IE133" s="18"/>
      <c r="IF133" s="18"/>
      <c r="IG133" s="18"/>
      <c r="IH133" s="18"/>
      <c r="II133" s="18"/>
    </row>
    <row r="134" spans="1:243" s="17" customFormat="1" ht="50.25" customHeight="1">
      <c r="A134" s="52">
        <v>13.2</v>
      </c>
      <c r="B134" s="53" t="s">
        <v>157</v>
      </c>
      <c r="C134" s="54"/>
      <c r="D134" s="75"/>
      <c r="E134" s="75"/>
      <c r="F134" s="75"/>
      <c r="G134" s="75"/>
      <c r="H134" s="75"/>
      <c r="I134" s="75"/>
      <c r="J134" s="75"/>
      <c r="K134" s="75"/>
      <c r="L134" s="75"/>
      <c r="M134" s="75"/>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IA134" s="17">
        <v>13.2</v>
      </c>
      <c r="IB134" s="17" t="s">
        <v>157</v>
      </c>
      <c r="IE134" s="18"/>
      <c r="IF134" s="18"/>
      <c r="IG134" s="18"/>
      <c r="IH134" s="18"/>
      <c r="II134" s="18"/>
    </row>
    <row r="135" spans="1:243" s="17" customFormat="1" ht="28.5">
      <c r="A135" s="52">
        <v>13.3</v>
      </c>
      <c r="B135" s="53" t="s">
        <v>158</v>
      </c>
      <c r="C135" s="54"/>
      <c r="D135" s="55">
        <v>33.7</v>
      </c>
      <c r="E135" s="56" t="s">
        <v>43</v>
      </c>
      <c r="F135" s="57">
        <v>327.36</v>
      </c>
      <c r="G135" s="58"/>
      <c r="H135" s="59"/>
      <c r="I135" s="60" t="s">
        <v>33</v>
      </c>
      <c r="J135" s="61">
        <f t="shared" si="8"/>
        <v>1</v>
      </c>
      <c r="K135" s="59" t="s">
        <v>34</v>
      </c>
      <c r="L135" s="59" t="s">
        <v>4</v>
      </c>
      <c r="M135" s="31"/>
      <c r="N135" s="39"/>
      <c r="O135" s="39"/>
      <c r="P135" s="40"/>
      <c r="Q135" s="39"/>
      <c r="R135" s="39"/>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2">
        <f t="shared" si="9"/>
        <v>11032.03</v>
      </c>
      <c r="BB135" s="41">
        <f t="shared" si="10"/>
        <v>11032.03</v>
      </c>
      <c r="BC135" s="45" t="str">
        <f t="shared" si="11"/>
        <v>INR  Eleven Thousand  &amp;Thirty Two  and Paise Three Only</v>
      </c>
      <c r="IA135" s="17">
        <v>13.3</v>
      </c>
      <c r="IB135" s="17" t="s">
        <v>158</v>
      </c>
      <c r="ID135" s="17">
        <v>33.7</v>
      </c>
      <c r="IE135" s="18" t="s">
        <v>43</v>
      </c>
      <c r="IF135" s="18"/>
      <c r="IG135" s="18"/>
      <c r="IH135" s="18"/>
      <c r="II135" s="18"/>
    </row>
    <row r="136" spans="1:243" s="17" customFormat="1" ht="42.75">
      <c r="A136" s="52">
        <v>13.4</v>
      </c>
      <c r="B136" s="53" t="s">
        <v>159</v>
      </c>
      <c r="C136" s="54"/>
      <c r="D136" s="55">
        <v>82</v>
      </c>
      <c r="E136" s="56" t="s">
        <v>43</v>
      </c>
      <c r="F136" s="57">
        <v>430.69</v>
      </c>
      <c r="G136" s="58"/>
      <c r="H136" s="59"/>
      <c r="I136" s="60" t="s">
        <v>33</v>
      </c>
      <c r="J136" s="61">
        <f t="shared" si="8"/>
        <v>1</v>
      </c>
      <c r="K136" s="59" t="s">
        <v>34</v>
      </c>
      <c r="L136" s="59" t="s">
        <v>4</v>
      </c>
      <c r="M136" s="31"/>
      <c r="N136" s="39"/>
      <c r="O136" s="39"/>
      <c r="P136" s="40"/>
      <c r="Q136" s="39"/>
      <c r="R136" s="39"/>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2">
        <f t="shared" si="9"/>
        <v>35316.58</v>
      </c>
      <c r="BB136" s="41">
        <f t="shared" si="10"/>
        <v>35316.58</v>
      </c>
      <c r="BC136" s="45" t="str">
        <f t="shared" si="11"/>
        <v>INR  Thirty Five Thousand Three Hundred &amp; Sixteen  and Paise Fifty Eight Only</v>
      </c>
      <c r="IA136" s="17">
        <v>13.4</v>
      </c>
      <c r="IB136" s="17" t="s">
        <v>159</v>
      </c>
      <c r="ID136" s="17">
        <v>82</v>
      </c>
      <c r="IE136" s="18" t="s">
        <v>43</v>
      </c>
      <c r="IF136" s="18"/>
      <c r="IG136" s="18"/>
      <c r="IH136" s="18"/>
      <c r="II136" s="18"/>
    </row>
    <row r="137" spans="1:243" s="17" customFormat="1" ht="33" customHeight="1">
      <c r="A137" s="52">
        <v>13.5</v>
      </c>
      <c r="B137" s="53" t="s">
        <v>160</v>
      </c>
      <c r="C137" s="54"/>
      <c r="D137" s="55">
        <v>58.1</v>
      </c>
      <c r="E137" s="56" t="s">
        <v>43</v>
      </c>
      <c r="F137" s="57">
        <v>494.17</v>
      </c>
      <c r="G137" s="58"/>
      <c r="H137" s="59"/>
      <c r="I137" s="60" t="s">
        <v>33</v>
      </c>
      <c r="J137" s="61">
        <f t="shared" si="8"/>
        <v>1</v>
      </c>
      <c r="K137" s="59" t="s">
        <v>34</v>
      </c>
      <c r="L137" s="59" t="s">
        <v>4</v>
      </c>
      <c r="M137" s="31"/>
      <c r="N137" s="39"/>
      <c r="O137" s="39"/>
      <c r="P137" s="40"/>
      <c r="Q137" s="39"/>
      <c r="R137" s="39"/>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2">
        <f t="shared" si="9"/>
        <v>28711.28</v>
      </c>
      <c r="BB137" s="41">
        <f t="shared" si="10"/>
        <v>28711.28</v>
      </c>
      <c r="BC137" s="45" t="str">
        <f t="shared" si="11"/>
        <v>INR  Twenty Eight Thousand Seven Hundred &amp; Eleven  and Paise Twenty Eight Only</v>
      </c>
      <c r="IA137" s="17">
        <v>13.5</v>
      </c>
      <c r="IB137" s="17" t="s">
        <v>160</v>
      </c>
      <c r="ID137" s="17">
        <v>58.1</v>
      </c>
      <c r="IE137" s="18" t="s">
        <v>43</v>
      </c>
      <c r="IF137" s="18"/>
      <c r="IG137" s="18"/>
      <c r="IH137" s="18"/>
      <c r="II137" s="18"/>
    </row>
    <row r="138" spans="1:243" s="17" customFormat="1" ht="42.75">
      <c r="A138" s="52">
        <v>13.6</v>
      </c>
      <c r="B138" s="53" t="s">
        <v>161</v>
      </c>
      <c r="C138" s="54"/>
      <c r="D138" s="55">
        <v>40</v>
      </c>
      <c r="E138" s="56" t="s">
        <v>43</v>
      </c>
      <c r="F138" s="57">
        <v>635.82</v>
      </c>
      <c r="G138" s="58"/>
      <c r="H138" s="59"/>
      <c r="I138" s="60" t="s">
        <v>33</v>
      </c>
      <c r="J138" s="61">
        <f t="shared" si="8"/>
        <v>1</v>
      </c>
      <c r="K138" s="59" t="s">
        <v>34</v>
      </c>
      <c r="L138" s="59" t="s">
        <v>4</v>
      </c>
      <c r="M138" s="31"/>
      <c r="N138" s="39"/>
      <c r="O138" s="39"/>
      <c r="P138" s="40"/>
      <c r="Q138" s="39"/>
      <c r="R138" s="39"/>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2">
        <f t="shared" si="9"/>
        <v>25432.8</v>
      </c>
      <c r="BB138" s="41">
        <f t="shared" si="10"/>
        <v>25432.8</v>
      </c>
      <c r="BC138" s="45" t="str">
        <f t="shared" si="11"/>
        <v>INR  Twenty Five Thousand Four Hundred &amp; Thirty Two  and Paise Eighty Only</v>
      </c>
      <c r="IA138" s="17">
        <v>13.6</v>
      </c>
      <c r="IB138" s="17" t="s">
        <v>161</v>
      </c>
      <c r="ID138" s="17">
        <v>40</v>
      </c>
      <c r="IE138" s="18" t="s">
        <v>43</v>
      </c>
      <c r="IF138" s="18"/>
      <c r="IG138" s="18"/>
      <c r="IH138" s="18"/>
      <c r="II138" s="18"/>
    </row>
    <row r="139" spans="1:243" s="17" customFormat="1" ht="110.25">
      <c r="A139" s="52">
        <v>13.7</v>
      </c>
      <c r="B139" s="53" t="s">
        <v>162</v>
      </c>
      <c r="C139" s="54"/>
      <c r="D139" s="75"/>
      <c r="E139" s="75"/>
      <c r="F139" s="75"/>
      <c r="G139" s="75"/>
      <c r="H139" s="75"/>
      <c r="I139" s="75"/>
      <c r="J139" s="75"/>
      <c r="K139" s="75"/>
      <c r="L139" s="75"/>
      <c r="M139" s="75"/>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IA139" s="17">
        <v>13.7</v>
      </c>
      <c r="IB139" s="17" t="s">
        <v>162</v>
      </c>
      <c r="IE139" s="18"/>
      <c r="IF139" s="18"/>
      <c r="IG139" s="18"/>
      <c r="IH139" s="18"/>
      <c r="II139" s="18"/>
    </row>
    <row r="140" spans="1:243" s="17" customFormat="1" ht="42.75">
      <c r="A140" s="52">
        <v>13.8</v>
      </c>
      <c r="B140" s="53" t="s">
        <v>163</v>
      </c>
      <c r="C140" s="54"/>
      <c r="D140" s="55">
        <v>4.6</v>
      </c>
      <c r="E140" s="56" t="s">
        <v>43</v>
      </c>
      <c r="F140" s="57">
        <v>425.43</v>
      </c>
      <c r="G140" s="58"/>
      <c r="H140" s="59"/>
      <c r="I140" s="60" t="s">
        <v>33</v>
      </c>
      <c r="J140" s="61">
        <f t="shared" si="8"/>
        <v>1</v>
      </c>
      <c r="K140" s="59" t="s">
        <v>34</v>
      </c>
      <c r="L140" s="59" t="s">
        <v>4</v>
      </c>
      <c r="M140" s="31"/>
      <c r="N140" s="39"/>
      <c r="O140" s="39"/>
      <c r="P140" s="40"/>
      <c r="Q140" s="39"/>
      <c r="R140" s="39"/>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2">
        <f t="shared" si="9"/>
        <v>1956.98</v>
      </c>
      <c r="BB140" s="41">
        <f t="shared" si="10"/>
        <v>1956.98</v>
      </c>
      <c r="BC140" s="45" t="str">
        <f t="shared" si="11"/>
        <v>INR  One Thousand Nine Hundred &amp; Fifty Six  and Paise Ninety Eight Only</v>
      </c>
      <c r="IA140" s="17">
        <v>13.8</v>
      </c>
      <c r="IB140" s="17" t="s">
        <v>163</v>
      </c>
      <c r="ID140" s="17">
        <v>4.6</v>
      </c>
      <c r="IE140" s="18" t="s">
        <v>43</v>
      </c>
      <c r="IF140" s="18"/>
      <c r="IG140" s="18"/>
      <c r="IH140" s="18"/>
      <c r="II140" s="18"/>
    </row>
    <row r="141" spans="1:243" s="17" customFormat="1" ht="63">
      <c r="A141" s="52">
        <v>13.9</v>
      </c>
      <c r="B141" s="53" t="s">
        <v>164</v>
      </c>
      <c r="C141" s="54"/>
      <c r="D141" s="75"/>
      <c r="E141" s="75"/>
      <c r="F141" s="75"/>
      <c r="G141" s="75"/>
      <c r="H141" s="75"/>
      <c r="I141" s="75"/>
      <c r="J141" s="75"/>
      <c r="K141" s="75"/>
      <c r="L141" s="75"/>
      <c r="M141" s="75"/>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IA141" s="17">
        <v>13.9</v>
      </c>
      <c r="IB141" s="17" t="s">
        <v>164</v>
      </c>
      <c r="IE141" s="18"/>
      <c r="IF141" s="18"/>
      <c r="IG141" s="18"/>
      <c r="IH141" s="18"/>
      <c r="II141" s="18"/>
    </row>
    <row r="142" spans="1:243" s="17" customFormat="1" ht="33" customHeight="1">
      <c r="A142" s="52">
        <v>14</v>
      </c>
      <c r="B142" s="53" t="s">
        <v>158</v>
      </c>
      <c r="C142" s="54"/>
      <c r="D142" s="55">
        <v>95</v>
      </c>
      <c r="E142" s="56" t="s">
        <v>43</v>
      </c>
      <c r="F142" s="57">
        <v>276.5</v>
      </c>
      <c r="G142" s="58"/>
      <c r="H142" s="59"/>
      <c r="I142" s="60" t="s">
        <v>33</v>
      </c>
      <c r="J142" s="61">
        <f t="shared" si="8"/>
        <v>1</v>
      </c>
      <c r="K142" s="59" t="s">
        <v>34</v>
      </c>
      <c r="L142" s="59" t="s">
        <v>4</v>
      </c>
      <c r="M142" s="31"/>
      <c r="N142" s="39"/>
      <c r="O142" s="39"/>
      <c r="P142" s="40"/>
      <c r="Q142" s="39"/>
      <c r="R142" s="39"/>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2">
        <f t="shared" si="9"/>
        <v>26267.5</v>
      </c>
      <c r="BB142" s="41">
        <f t="shared" si="10"/>
        <v>26267.5</v>
      </c>
      <c r="BC142" s="45" t="str">
        <f t="shared" si="11"/>
        <v>INR  Twenty Six Thousand Two Hundred &amp; Sixty Seven  and Paise Fifty Only</v>
      </c>
      <c r="IA142" s="17">
        <v>14</v>
      </c>
      <c r="IB142" s="17" t="s">
        <v>158</v>
      </c>
      <c r="ID142" s="17">
        <v>95</v>
      </c>
      <c r="IE142" s="18" t="s">
        <v>43</v>
      </c>
      <c r="IF142" s="18"/>
      <c r="IG142" s="18"/>
      <c r="IH142" s="18"/>
      <c r="II142" s="18"/>
    </row>
    <row r="143" spans="1:243" s="17" customFormat="1" ht="28.5">
      <c r="A143" s="52">
        <v>14.1</v>
      </c>
      <c r="B143" s="53" t="s">
        <v>159</v>
      </c>
      <c r="C143" s="54"/>
      <c r="D143" s="55">
        <v>13.4</v>
      </c>
      <c r="E143" s="56" t="s">
        <v>43</v>
      </c>
      <c r="F143" s="57">
        <v>366.46</v>
      </c>
      <c r="G143" s="58"/>
      <c r="H143" s="59"/>
      <c r="I143" s="60" t="s">
        <v>33</v>
      </c>
      <c r="J143" s="61">
        <f t="shared" si="8"/>
        <v>1</v>
      </c>
      <c r="K143" s="59" t="s">
        <v>34</v>
      </c>
      <c r="L143" s="59" t="s">
        <v>4</v>
      </c>
      <c r="M143" s="31"/>
      <c r="N143" s="39"/>
      <c r="O143" s="39"/>
      <c r="P143" s="40"/>
      <c r="Q143" s="39"/>
      <c r="R143" s="39"/>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2">
        <f t="shared" si="9"/>
        <v>4910.56</v>
      </c>
      <c r="BB143" s="41">
        <f t="shared" si="10"/>
        <v>4910.56</v>
      </c>
      <c r="BC143" s="45" t="str">
        <f t="shared" si="11"/>
        <v>INR  Four Thousand Nine Hundred &amp; Ten  and Paise Fifty Six Only</v>
      </c>
      <c r="IA143" s="17">
        <v>14.1</v>
      </c>
      <c r="IB143" s="17" t="s">
        <v>159</v>
      </c>
      <c r="ID143" s="17">
        <v>13.4</v>
      </c>
      <c r="IE143" s="18" t="s">
        <v>43</v>
      </c>
      <c r="IF143" s="18"/>
      <c r="IG143" s="18"/>
      <c r="IH143" s="18"/>
      <c r="II143" s="18"/>
    </row>
    <row r="144" spans="1:243" s="17" customFormat="1" ht="42.75">
      <c r="A144" s="52">
        <v>14.2</v>
      </c>
      <c r="B144" s="53" t="s">
        <v>160</v>
      </c>
      <c r="C144" s="54"/>
      <c r="D144" s="55">
        <v>28.8</v>
      </c>
      <c r="E144" s="56" t="s">
        <v>43</v>
      </c>
      <c r="F144" s="57">
        <v>401.32</v>
      </c>
      <c r="G144" s="58"/>
      <c r="H144" s="59"/>
      <c r="I144" s="60" t="s">
        <v>33</v>
      </c>
      <c r="J144" s="61">
        <f t="shared" si="8"/>
        <v>1</v>
      </c>
      <c r="K144" s="59" t="s">
        <v>34</v>
      </c>
      <c r="L144" s="59" t="s">
        <v>4</v>
      </c>
      <c r="M144" s="31"/>
      <c r="N144" s="39"/>
      <c r="O144" s="39"/>
      <c r="P144" s="40"/>
      <c r="Q144" s="39"/>
      <c r="R144" s="39"/>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2">
        <f t="shared" si="9"/>
        <v>11558.02</v>
      </c>
      <c r="BB144" s="41">
        <f t="shared" si="10"/>
        <v>11558.02</v>
      </c>
      <c r="BC144" s="45" t="str">
        <f t="shared" si="11"/>
        <v>INR  Eleven Thousand Five Hundred &amp; Fifty Eight  and Paise Two Only</v>
      </c>
      <c r="IA144" s="17">
        <v>14.2</v>
      </c>
      <c r="IB144" s="17" t="s">
        <v>160</v>
      </c>
      <c r="ID144" s="17">
        <v>28.8</v>
      </c>
      <c r="IE144" s="18" t="s">
        <v>43</v>
      </c>
      <c r="IF144" s="18"/>
      <c r="IG144" s="18"/>
      <c r="IH144" s="18"/>
      <c r="II144" s="18"/>
    </row>
    <row r="145" spans="1:243" s="17" customFormat="1" ht="42.75">
      <c r="A145" s="52">
        <v>14.3</v>
      </c>
      <c r="B145" s="53" t="s">
        <v>161</v>
      </c>
      <c r="C145" s="54"/>
      <c r="D145" s="55">
        <v>8</v>
      </c>
      <c r="E145" s="56" t="s">
        <v>43</v>
      </c>
      <c r="F145" s="57">
        <v>489.57</v>
      </c>
      <c r="G145" s="58"/>
      <c r="H145" s="59"/>
      <c r="I145" s="60" t="s">
        <v>33</v>
      </c>
      <c r="J145" s="61">
        <f t="shared" si="8"/>
        <v>1</v>
      </c>
      <c r="K145" s="59" t="s">
        <v>34</v>
      </c>
      <c r="L145" s="59" t="s">
        <v>4</v>
      </c>
      <c r="M145" s="31"/>
      <c r="N145" s="39"/>
      <c r="O145" s="39"/>
      <c r="P145" s="40"/>
      <c r="Q145" s="39"/>
      <c r="R145" s="39"/>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2">
        <f t="shared" si="9"/>
        <v>3916.56</v>
      </c>
      <c r="BB145" s="41">
        <f t="shared" si="10"/>
        <v>3916.56</v>
      </c>
      <c r="BC145" s="45" t="str">
        <f t="shared" si="11"/>
        <v>INR  Three Thousand Nine Hundred &amp; Sixteen  and Paise Fifty Six Only</v>
      </c>
      <c r="IA145" s="17">
        <v>14.3</v>
      </c>
      <c r="IB145" s="17" t="s">
        <v>161</v>
      </c>
      <c r="ID145" s="17">
        <v>8</v>
      </c>
      <c r="IE145" s="18" t="s">
        <v>43</v>
      </c>
      <c r="IF145" s="18"/>
      <c r="IG145" s="18"/>
      <c r="IH145" s="18"/>
      <c r="II145" s="18"/>
    </row>
    <row r="146" spans="1:243" s="17" customFormat="1" ht="78.75">
      <c r="A146" s="52">
        <v>14.4</v>
      </c>
      <c r="B146" s="53" t="s">
        <v>165</v>
      </c>
      <c r="C146" s="54"/>
      <c r="D146" s="75"/>
      <c r="E146" s="75"/>
      <c r="F146" s="75"/>
      <c r="G146" s="75"/>
      <c r="H146" s="75"/>
      <c r="I146" s="75"/>
      <c r="J146" s="75"/>
      <c r="K146" s="75"/>
      <c r="L146" s="75"/>
      <c r="M146" s="75"/>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IA146" s="17">
        <v>14.4</v>
      </c>
      <c r="IB146" s="17" t="s">
        <v>165</v>
      </c>
      <c r="IE146" s="18"/>
      <c r="IF146" s="18"/>
      <c r="IG146" s="18"/>
      <c r="IH146" s="18"/>
      <c r="II146" s="18"/>
    </row>
    <row r="147" spans="1:243" s="17" customFormat="1" ht="42.75">
      <c r="A147" s="52">
        <v>14.5</v>
      </c>
      <c r="B147" s="53" t="s">
        <v>166</v>
      </c>
      <c r="C147" s="54"/>
      <c r="D147" s="55">
        <v>7</v>
      </c>
      <c r="E147" s="56" t="s">
        <v>46</v>
      </c>
      <c r="F147" s="57">
        <v>663.83</v>
      </c>
      <c r="G147" s="58"/>
      <c r="H147" s="59"/>
      <c r="I147" s="60" t="s">
        <v>33</v>
      </c>
      <c r="J147" s="61">
        <f t="shared" si="8"/>
        <v>1</v>
      </c>
      <c r="K147" s="59" t="s">
        <v>34</v>
      </c>
      <c r="L147" s="59" t="s">
        <v>4</v>
      </c>
      <c r="M147" s="31"/>
      <c r="N147" s="39"/>
      <c r="O147" s="39"/>
      <c r="P147" s="40"/>
      <c r="Q147" s="39"/>
      <c r="R147" s="39"/>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2">
        <f t="shared" si="9"/>
        <v>4646.81</v>
      </c>
      <c r="BB147" s="41">
        <f t="shared" si="10"/>
        <v>4646.81</v>
      </c>
      <c r="BC147" s="45" t="str">
        <f t="shared" si="11"/>
        <v>INR  Four Thousand Six Hundred &amp; Forty Six  and Paise Eighty One Only</v>
      </c>
      <c r="IA147" s="17">
        <v>14.5</v>
      </c>
      <c r="IB147" s="17" t="s">
        <v>166</v>
      </c>
      <c r="ID147" s="17">
        <v>7</v>
      </c>
      <c r="IE147" s="18" t="s">
        <v>46</v>
      </c>
      <c r="IF147" s="18"/>
      <c r="IG147" s="18"/>
      <c r="IH147" s="18"/>
      <c r="II147" s="18"/>
    </row>
    <row r="148" spans="1:243" s="17" customFormat="1" ht="47.25">
      <c r="A148" s="52">
        <v>14.6</v>
      </c>
      <c r="B148" s="53" t="s">
        <v>167</v>
      </c>
      <c r="C148" s="54"/>
      <c r="D148" s="75"/>
      <c r="E148" s="75"/>
      <c r="F148" s="75"/>
      <c r="G148" s="75"/>
      <c r="H148" s="75"/>
      <c r="I148" s="75"/>
      <c r="J148" s="75"/>
      <c r="K148" s="75"/>
      <c r="L148" s="75"/>
      <c r="M148" s="75"/>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IA148" s="17">
        <v>14.6</v>
      </c>
      <c r="IB148" s="17" t="s">
        <v>167</v>
      </c>
      <c r="IE148" s="18"/>
      <c r="IF148" s="18"/>
      <c r="IG148" s="18"/>
      <c r="IH148" s="18"/>
      <c r="II148" s="18"/>
    </row>
    <row r="149" spans="1:243" s="17" customFormat="1" ht="42.75">
      <c r="A149" s="52">
        <v>14.7</v>
      </c>
      <c r="B149" s="53" t="s">
        <v>168</v>
      </c>
      <c r="C149" s="54"/>
      <c r="D149" s="55">
        <v>5</v>
      </c>
      <c r="E149" s="56" t="s">
        <v>46</v>
      </c>
      <c r="F149" s="57">
        <v>466.77</v>
      </c>
      <c r="G149" s="58"/>
      <c r="H149" s="59"/>
      <c r="I149" s="60" t="s">
        <v>33</v>
      </c>
      <c r="J149" s="61">
        <f t="shared" si="8"/>
        <v>1</v>
      </c>
      <c r="K149" s="59" t="s">
        <v>34</v>
      </c>
      <c r="L149" s="59" t="s">
        <v>4</v>
      </c>
      <c r="M149" s="31"/>
      <c r="N149" s="39"/>
      <c r="O149" s="39"/>
      <c r="P149" s="40"/>
      <c r="Q149" s="39"/>
      <c r="R149" s="39"/>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2">
        <f t="shared" si="9"/>
        <v>2333.85</v>
      </c>
      <c r="BB149" s="41">
        <f t="shared" si="10"/>
        <v>2333.85</v>
      </c>
      <c r="BC149" s="45" t="str">
        <f t="shared" si="11"/>
        <v>INR  Two Thousand Three Hundred &amp; Thirty Three  and Paise Eighty Five Only</v>
      </c>
      <c r="IA149" s="17">
        <v>14.7</v>
      </c>
      <c r="IB149" s="17" t="s">
        <v>168</v>
      </c>
      <c r="ID149" s="17">
        <v>5</v>
      </c>
      <c r="IE149" s="18" t="s">
        <v>46</v>
      </c>
      <c r="IF149" s="18"/>
      <c r="IG149" s="18"/>
      <c r="IH149" s="18"/>
      <c r="II149" s="18"/>
    </row>
    <row r="150" spans="1:243" s="17" customFormat="1" ht="28.5">
      <c r="A150" s="52">
        <v>14.8</v>
      </c>
      <c r="B150" s="53" t="s">
        <v>169</v>
      </c>
      <c r="C150" s="54"/>
      <c r="D150" s="55">
        <v>20</v>
      </c>
      <c r="E150" s="56" t="s">
        <v>46</v>
      </c>
      <c r="F150" s="57">
        <v>404.87</v>
      </c>
      <c r="G150" s="58"/>
      <c r="H150" s="59"/>
      <c r="I150" s="60" t="s">
        <v>33</v>
      </c>
      <c r="J150" s="61">
        <f t="shared" si="8"/>
        <v>1</v>
      </c>
      <c r="K150" s="59" t="s">
        <v>34</v>
      </c>
      <c r="L150" s="59" t="s">
        <v>4</v>
      </c>
      <c r="M150" s="31"/>
      <c r="N150" s="39"/>
      <c r="O150" s="39"/>
      <c r="P150" s="40"/>
      <c r="Q150" s="39"/>
      <c r="R150" s="39"/>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2">
        <f t="shared" si="9"/>
        <v>8097.4</v>
      </c>
      <c r="BB150" s="41">
        <f t="shared" si="10"/>
        <v>8097.4</v>
      </c>
      <c r="BC150" s="45" t="str">
        <f t="shared" si="11"/>
        <v>INR  Eight Thousand  &amp;Ninety Seven  and Paise Forty Only</v>
      </c>
      <c r="IA150" s="17">
        <v>14.8</v>
      </c>
      <c r="IB150" s="17" t="s">
        <v>169</v>
      </c>
      <c r="ID150" s="17">
        <v>20</v>
      </c>
      <c r="IE150" s="18" t="s">
        <v>46</v>
      </c>
      <c r="IF150" s="18"/>
      <c r="IG150" s="18"/>
      <c r="IH150" s="18"/>
      <c r="II150" s="18"/>
    </row>
    <row r="151" spans="1:243" s="17" customFormat="1" ht="42.75">
      <c r="A151" s="52">
        <v>14.9</v>
      </c>
      <c r="B151" s="53" t="s">
        <v>170</v>
      </c>
      <c r="C151" s="54"/>
      <c r="D151" s="55">
        <v>8</v>
      </c>
      <c r="E151" s="56" t="s">
        <v>46</v>
      </c>
      <c r="F151" s="57">
        <v>517.23</v>
      </c>
      <c r="G151" s="58"/>
      <c r="H151" s="59"/>
      <c r="I151" s="60" t="s">
        <v>33</v>
      </c>
      <c r="J151" s="61">
        <f t="shared" si="8"/>
        <v>1</v>
      </c>
      <c r="K151" s="59" t="s">
        <v>34</v>
      </c>
      <c r="L151" s="59" t="s">
        <v>4</v>
      </c>
      <c r="M151" s="31"/>
      <c r="N151" s="39"/>
      <c r="O151" s="39"/>
      <c r="P151" s="40"/>
      <c r="Q151" s="39"/>
      <c r="R151" s="39"/>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2">
        <f t="shared" si="9"/>
        <v>4137.84</v>
      </c>
      <c r="BB151" s="41">
        <f t="shared" si="10"/>
        <v>4137.84</v>
      </c>
      <c r="BC151" s="45" t="str">
        <f t="shared" si="11"/>
        <v>INR  Four Thousand One Hundred &amp; Thirty Seven  and Paise Eighty Four Only</v>
      </c>
      <c r="IA151" s="17">
        <v>14.9</v>
      </c>
      <c r="IB151" s="17" t="s">
        <v>170</v>
      </c>
      <c r="ID151" s="17">
        <v>8</v>
      </c>
      <c r="IE151" s="18" t="s">
        <v>46</v>
      </c>
      <c r="IF151" s="18"/>
      <c r="IG151" s="18"/>
      <c r="IH151" s="18"/>
      <c r="II151" s="18"/>
    </row>
    <row r="152" spans="1:243" s="17" customFormat="1" ht="42.75">
      <c r="A152" s="52">
        <v>15</v>
      </c>
      <c r="B152" s="53" t="s">
        <v>171</v>
      </c>
      <c r="C152" s="54"/>
      <c r="D152" s="55">
        <v>4</v>
      </c>
      <c r="E152" s="56" t="s">
        <v>46</v>
      </c>
      <c r="F152" s="57">
        <v>620.17</v>
      </c>
      <c r="G152" s="58"/>
      <c r="H152" s="59"/>
      <c r="I152" s="60" t="s">
        <v>33</v>
      </c>
      <c r="J152" s="61">
        <f t="shared" si="8"/>
        <v>1</v>
      </c>
      <c r="K152" s="59" t="s">
        <v>34</v>
      </c>
      <c r="L152" s="59" t="s">
        <v>4</v>
      </c>
      <c r="M152" s="31"/>
      <c r="N152" s="39"/>
      <c r="O152" s="39"/>
      <c r="P152" s="40"/>
      <c r="Q152" s="39"/>
      <c r="R152" s="39"/>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2">
        <f t="shared" si="9"/>
        <v>2480.68</v>
      </c>
      <c r="BB152" s="41">
        <f t="shared" si="10"/>
        <v>2480.68</v>
      </c>
      <c r="BC152" s="45" t="str">
        <f t="shared" si="11"/>
        <v>INR  Two Thousand Four Hundred &amp; Eighty  and Paise Sixty Eight Only</v>
      </c>
      <c r="IA152" s="17">
        <v>15</v>
      </c>
      <c r="IB152" s="17" t="s">
        <v>171</v>
      </c>
      <c r="ID152" s="17">
        <v>4</v>
      </c>
      <c r="IE152" s="18" t="s">
        <v>46</v>
      </c>
      <c r="IF152" s="18"/>
      <c r="IG152" s="18"/>
      <c r="IH152" s="18"/>
      <c r="II152" s="18"/>
    </row>
    <row r="153" spans="1:243" s="17" customFormat="1" ht="63">
      <c r="A153" s="52">
        <v>15.1</v>
      </c>
      <c r="B153" s="53" t="s">
        <v>172</v>
      </c>
      <c r="C153" s="54"/>
      <c r="D153" s="75"/>
      <c r="E153" s="75"/>
      <c r="F153" s="75"/>
      <c r="G153" s="75"/>
      <c r="H153" s="75"/>
      <c r="I153" s="75"/>
      <c r="J153" s="75"/>
      <c r="K153" s="75"/>
      <c r="L153" s="75"/>
      <c r="M153" s="75"/>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IA153" s="17">
        <v>15.1</v>
      </c>
      <c r="IB153" s="17" t="s">
        <v>172</v>
      </c>
      <c r="IE153" s="18"/>
      <c r="IF153" s="18"/>
      <c r="IG153" s="18"/>
      <c r="IH153" s="18"/>
      <c r="II153" s="18"/>
    </row>
    <row r="154" spans="1:243" s="17" customFormat="1" ht="33.75" customHeight="1">
      <c r="A154" s="52">
        <v>15.2</v>
      </c>
      <c r="B154" s="53" t="s">
        <v>168</v>
      </c>
      <c r="C154" s="54"/>
      <c r="D154" s="55">
        <v>2</v>
      </c>
      <c r="E154" s="56" t="s">
        <v>46</v>
      </c>
      <c r="F154" s="57">
        <v>349.98</v>
      </c>
      <c r="G154" s="58"/>
      <c r="H154" s="59"/>
      <c r="I154" s="60" t="s">
        <v>33</v>
      </c>
      <c r="J154" s="61">
        <f aca="true" t="shared" si="12" ref="J154:J204">IF(I154="Less(-)",-1,1)</f>
        <v>1</v>
      </c>
      <c r="K154" s="59" t="s">
        <v>34</v>
      </c>
      <c r="L154" s="59" t="s">
        <v>4</v>
      </c>
      <c r="M154" s="31"/>
      <c r="N154" s="39"/>
      <c r="O154" s="39"/>
      <c r="P154" s="40"/>
      <c r="Q154" s="39"/>
      <c r="R154" s="39"/>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2">
        <f aca="true" t="shared" si="13" ref="BA154:BA204">total_amount_ba($B$2,$D$2,D154,F154,J154,K154,M154)</f>
        <v>699.96</v>
      </c>
      <c r="BB154" s="41">
        <f aca="true" t="shared" si="14" ref="BB154:BB204">BA154+SUM(N154:AZ154)</f>
        <v>699.96</v>
      </c>
      <c r="BC154" s="45" t="str">
        <f aca="true" t="shared" si="15" ref="BC154:BC204">SpellNumber(L154,BB154)</f>
        <v>INR  Six Hundred &amp; Ninety Nine  and Paise Ninety Six Only</v>
      </c>
      <c r="IA154" s="17">
        <v>15.2</v>
      </c>
      <c r="IB154" s="17" t="s">
        <v>168</v>
      </c>
      <c r="ID154" s="17">
        <v>2</v>
      </c>
      <c r="IE154" s="18" t="s">
        <v>46</v>
      </c>
      <c r="IF154" s="18"/>
      <c r="IG154" s="18"/>
      <c r="IH154" s="18"/>
      <c r="II154" s="18"/>
    </row>
    <row r="155" spans="1:243" s="17" customFormat="1" ht="283.5">
      <c r="A155" s="52">
        <v>15.3</v>
      </c>
      <c r="B155" s="53" t="s">
        <v>173</v>
      </c>
      <c r="C155" s="54"/>
      <c r="D155" s="75"/>
      <c r="E155" s="75"/>
      <c r="F155" s="75"/>
      <c r="G155" s="75"/>
      <c r="H155" s="75"/>
      <c r="I155" s="75"/>
      <c r="J155" s="75"/>
      <c r="K155" s="75"/>
      <c r="L155" s="75"/>
      <c r="M155" s="75"/>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IA155" s="17">
        <v>15.3</v>
      </c>
      <c r="IB155" s="17" t="s">
        <v>173</v>
      </c>
      <c r="IE155" s="18"/>
      <c r="IF155" s="18"/>
      <c r="IG155" s="18"/>
      <c r="IH155" s="18"/>
      <c r="II155" s="18"/>
    </row>
    <row r="156" spans="1:243" s="17" customFormat="1" ht="47.25">
      <c r="A156" s="52">
        <v>15.4</v>
      </c>
      <c r="B156" s="53" t="s">
        <v>174</v>
      </c>
      <c r="C156" s="54"/>
      <c r="D156" s="55">
        <v>5</v>
      </c>
      <c r="E156" s="56" t="s">
        <v>46</v>
      </c>
      <c r="F156" s="57">
        <v>1501.23</v>
      </c>
      <c r="G156" s="58"/>
      <c r="H156" s="59"/>
      <c r="I156" s="60" t="s">
        <v>33</v>
      </c>
      <c r="J156" s="61">
        <f t="shared" si="12"/>
        <v>1</v>
      </c>
      <c r="K156" s="59" t="s">
        <v>34</v>
      </c>
      <c r="L156" s="59" t="s">
        <v>4</v>
      </c>
      <c r="M156" s="31"/>
      <c r="N156" s="39"/>
      <c r="O156" s="39"/>
      <c r="P156" s="40"/>
      <c r="Q156" s="39"/>
      <c r="R156" s="39"/>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2">
        <f t="shared" si="13"/>
        <v>7506.15</v>
      </c>
      <c r="BB156" s="41">
        <f t="shared" si="14"/>
        <v>7506.15</v>
      </c>
      <c r="BC156" s="45" t="str">
        <f t="shared" si="15"/>
        <v>INR  Seven Thousand Five Hundred &amp; Six  and Paise Fifteen Only</v>
      </c>
      <c r="IA156" s="17">
        <v>15.4</v>
      </c>
      <c r="IB156" s="17" t="s">
        <v>174</v>
      </c>
      <c r="ID156" s="17">
        <v>5</v>
      </c>
      <c r="IE156" s="18" t="s">
        <v>46</v>
      </c>
      <c r="IF156" s="18"/>
      <c r="IG156" s="18"/>
      <c r="IH156" s="18"/>
      <c r="II156" s="18"/>
    </row>
    <row r="157" spans="1:243" s="17" customFormat="1" ht="63">
      <c r="A157" s="52">
        <v>15.5</v>
      </c>
      <c r="B157" s="53" t="s">
        <v>175</v>
      </c>
      <c r="C157" s="54"/>
      <c r="D157" s="75"/>
      <c r="E157" s="75"/>
      <c r="F157" s="75"/>
      <c r="G157" s="75"/>
      <c r="H157" s="75"/>
      <c r="I157" s="75"/>
      <c r="J157" s="75"/>
      <c r="K157" s="75"/>
      <c r="L157" s="75"/>
      <c r="M157" s="75"/>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IA157" s="17">
        <v>15.5</v>
      </c>
      <c r="IB157" s="17" t="s">
        <v>175</v>
      </c>
      <c r="IE157" s="18"/>
      <c r="IF157" s="18"/>
      <c r="IG157" s="18"/>
      <c r="IH157" s="18"/>
      <c r="II157" s="18"/>
    </row>
    <row r="158" spans="1:243" s="17" customFormat="1" ht="30" customHeight="1">
      <c r="A158" s="52">
        <v>15.6</v>
      </c>
      <c r="B158" s="53" t="s">
        <v>169</v>
      </c>
      <c r="C158" s="54"/>
      <c r="D158" s="55">
        <v>26</v>
      </c>
      <c r="E158" s="56" t="s">
        <v>46</v>
      </c>
      <c r="F158" s="57">
        <v>253.44</v>
      </c>
      <c r="G158" s="58"/>
      <c r="H158" s="59"/>
      <c r="I158" s="60" t="s">
        <v>33</v>
      </c>
      <c r="J158" s="61">
        <f t="shared" si="12"/>
        <v>1</v>
      </c>
      <c r="K158" s="59" t="s">
        <v>34</v>
      </c>
      <c r="L158" s="59" t="s">
        <v>4</v>
      </c>
      <c r="M158" s="31"/>
      <c r="N158" s="39"/>
      <c r="O158" s="39"/>
      <c r="P158" s="40"/>
      <c r="Q158" s="39"/>
      <c r="R158" s="39"/>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2">
        <f t="shared" si="13"/>
        <v>6589.44</v>
      </c>
      <c r="BB158" s="41">
        <f t="shared" si="14"/>
        <v>6589.44</v>
      </c>
      <c r="BC158" s="45" t="str">
        <f t="shared" si="15"/>
        <v>INR  Six Thousand Five Hundred &amp; Eighty Nine  and Paise Forty Four Only</v>
      </c>
      <c r="IA158" s="17">
        <v>15.6</v>
      </c>
      <c r="IB158" s="17" t="s">
        <v>169</v>
      </c>
      <c r="ID158" s="17">
        <v>26</v>
      </c>
      <c r="IE158" s="18" t="s">
        <v>46</v>
      </c>
      <c r="IF158" s="18"/>
      <c r="IG158" s="18"/>
      <c r="IH158" s="18"/>
      <c r="II158" s="18"/>
    </row>
    <row r="159" spans="1:243" s="17" customFormat="1" ht="42.75">
      <c r="A159" s="52">
        <v>15.7</v>
      </c>
      <c r="B159" s="53" t="s">
        <v>168</v>
      </c>
      <c r="C159" s="54"/>
      <c r="D159" s="55">
        <v>9</v>
      </c>
      <c r="E159" s="56" t="s">
        <v>46</v>
      </c>
      <c r="F159" s="57">
        <v>323.85</v>
      </c>
      <c r="G159" s="58"/>
      <c r="H159" s="59"/>
      <c r="I159" s="60" t="s">
        <v>33</v>
      </c>
      <c r="J159" s="61">
        <f t="shared" si="12"/>
        <v>1</v>
      </c>
      <c r="K159" s="59" t="s">
        <v>34</v>
      </c>
      <c r="L159" s="59" t="s">
        <v>4</v>
      </c>
      <c r="M159" s="31"/>
      <c r="N159" s="39"/>
      <c r="O159" s="39"/>
      <c r="P159" s="40"/>
      <c r="Q159" s="39"/>
      <c r="R159" s="39"/>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2">
        <f t="shared" si="13"/>
        <v>2914.65</v>
      </c>
      <c r="BB159" s="41">
        <f t="shared" si="14"/>
        <v>2914.65</v>
      </c>
      <c r="BC159" s="45" t="str">
        <f t="shared" si="15"/>
        <v>INR  Two Thousand Nine Hundred &amp; Fourteen  and Paise Sixty Five Only</v>
      </c>
      <c r="IA159" s="17">
        <v>15.7</v>
      </c>
      <c r="IB159" s="17" t="s">
        <v>168</v>
      </c>
      <c r="ID159" s="17">
        <v>9</v>
      </c>
      <c r="IE159" s="18" t="s">
        <v>46</v>
      </c>
      <c r="IF159" s="18"/>
      <c r="IG159" s="18"/>
      <c r="IH159" s="18"/>
      <c r="II159" s="18"/>
    </row>
    <row r="160" spans="1:243" s="17" customFormat="1" ht="42.75">
      <c r="A160" s="52">
        <v>15.8</v>
      </c>
      <c r="B160" s="53" t="s">
        <v>176</v>
      </c>
      <c r="C160" s="54"/>
      <c r="D160" s="55">
        <v>10</v>
      </c>
      <c r="E160" s="56" t="s">
        <v>46</v>
      </c>
      <c r="F160" s="57">
        <v>359.01</v>
      </c>
      <c r="G160" s="58"/>
      <c r="H160" s="59"/>
      <c r="I160" s="60" t="s">
        <v>33</v>
      </c>
      <c r="J160" s="61">
        <f t="shared" si="12"/>
        <v>1</v>
      </c>
      <c r="K160" s="59" t="s">
        <v>34</v>
      </c>
      <c r="L160" s="59" t="s">
        <v>4</v>
      </c>
      <c r="M160" s="31"/>
      <c r="N160" s="39"/>
      <c r="O160" s="39"/>
      <c r="P160" s="40"/>
      <c r="Q160" s="39"/>
      <c r="R160" s="39"/>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2">
        <f t="shared" si="13"/>
        <v>3590.1</v>
      </c>
      <c r="BB160" s="41">
        <f t="shared" si="14"/>
        <v>3590.1</v>
      </c>
      <c r="BC160" s="45" t="str">
        <f t="shared" si="15"/>
        <v>INR  Three Thousand Five Hundred &amp; Ninety  and Paise Ten Only</v>
      </c>
      <c r="IA160" s="17">
        <v>15.8</v>
      </c>
      <c r="IB160" s="17" t="s">
        <v>176</v>
      </c>
      <c r="ID160" s="17">
        <v>10</v>
      </c>
      <c r="IE160" s="18" t="s">
        <v>46</v>
      </c>
      <c r="IF160" s="18"/>
      <c r="IG160" s="18"/>
      <c r="IH160" s="18"/>
      <c r="II160" s="18"/>
    </row>
    <row r="161" spans="1:243" s="17" customFormat="1" ht="42.75">
      <c r="A161" s="52">
        <v>15.9</v>
      </c>
      <c r="B161" s="53" t="s">
        <v>171</v>
      </c>
      <c r="C161" s="54"/>
      <c r="D161" s="55">
        <v>6</v>
      </c>
      <c r="E161" s="56" t="s">
        <v>46</v>
      </c>
      <c r="F161" s="57">
        <v>458.75</v>
      </c>
      <c r="G161" s="58"/>
      <c r="H161" s="59"/>
      <c r="I161" s="60" t="s">
        <v>33</v>
      </c>
      <c r="J161" s="61">
        <f t="shared" si="12"/>
        <v>1</v>
      </c>
      <c r="K161" s="59" t="s">
        <v>34</v>
      </c>
      <c r="L161" s="59" t="s">
        <v>4</v>
      </c>
      <c r="M161" s="31"/>
      <c r="N161" s="39"/>
      <c r="O161" s="39"/>
      <c r="P161" s="40"/>
      <c r="Q161" s="39"/>
      <c r="R161" s="39"/>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2">
        <f t="shared" si="13"/>
        <v>2752.5</v>
      </c>
      <c r="BB161" s="41">
        <f t="shared" si="14"/>
        <v>2752.5</v>
      </c>
      <c r="BC161" s="45" t="str">
        <f t="shared" si="15"/>
        <v>INR  Two Thousand Seven Hundred &amp; Fifty Two  and Paise Fifty Only</v>
      </c>
      <c r="IA161" s="17">
        <v>15.9</v>
      </c>
      <c r="IB161" s="17" t="s">
        <v>171</v>
      </c>
      <c r="ID161" s="17">
        <v>6</v>
      </c>
      <c r="IE161" s="18" t="s">
        <v>46</v>
      </c>
      <c r="IF161" s="18"/>
      <c r="IG161" s="18"/>
      <c r="IH161" s="18"/>
      <c r="II161" s="18"/>
    </row>
    <row r="162" spans="1:243" s="17" customFormat="1" ht="47.25">
      <c r="A162" s="52">
        <v>16</v>
      </c>
      <c r="B162" s="53" t="s">
        <v>177</v>
      </c>
      <c r="C162" s="54"/>
      <c r="D162" s="75"/>
      <c r="E162" s="75"/>
      <c r="F162" s="75"/>
      <c r="G162" s="75"/>
      <c r="H162" s="75"/>
      <c r="I162" s="75"/>
      <c r="J162" s="75"/>
      <c r="K162" s="75"/>
      <c r="L162" s="75"/>
      <c r="M162" s="75"/>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IA162" s="17">
        <v>16</v>
      </c>
      <c r="IB162" s="17" t="s">
        <v>177</v>
      </c>
      <c r="IE162" s="18"/>
      <c r="IF162" s="18"/>
      <c r="IG162" s="18"/>
      <c r="IH162" s="18"/>
      <c r="II162" s="18"/>
    </row>
    <row r="163" spans="1:243" s="17" customFormat="1" ht="28.5">
      <c r="A163" s="52">
        <v>16.1</v>
      </c>
      <c r="B163" s="53" t="s">
        <v>178</v>
      </c>
      <c r="C163" s="54"/>
      <c r="D163" s="55">
        <v>2</v>
      </c>
      <c r="E163" s="56" t="s">
        <v>46</v>
      </c>
      <c r="F163" s="57">
        <v>380.71</v>
      </c>
      <c r="G163" s="58"/>
      <c r="H163" s="59"/>
      <c r="I163" s="60" t="s">
        <v>33</v>
      </c>
      <c r="J163" s="61">
        <f t="shared" si="12"/>
        <v>1</v>
      </c>
      <c r="K163" s="59" t="s">
        <v>34</v>
      </c>
      <c r="L163" s="59" t="s">
        <v>4</v>
      </c>
      <c r="M163" s="31"/>
      <c r="N163" s="39"/>
      <c r="O163" s="39"/>
      <c r="P163" s="40"/>
      <c r="Q163" s="39"/>
      <c r="R163" s="39"/>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2">
        <f t="shared" si="13"/>
        <v>761.42</v>
      </c>
      <c r="BB163" s="41">
        <f t="shared" si="14"/>
        <v>761.42</v>
      </c>
      <c r="BC163" s="45" t="str">
        <f t="shared" si="15"/>
        <v>INR  Seven Hundred &amp; Sixty One  and Paise Forty Two Only</v>
      </c>
      <c r="IA163" s="17">
        <v>16.1</v>
      </c>
      <c r="IB163" s="17" t="s">
        <v>178</v>
      </c>
      <c r="ID163" s="17">
        <v>2</v>
      </c>
      <c r="IE163" s="18" t="s">
        <v>46</v>
      </c>
      <c r="IF163" s="18"/>
      <c r="IG163" s="18"/>
      <c r="IH163" s="18"/>
      <c r="II163" s="18"/>
    </row>
    <row r="164" spans="1:243" s="17" customFormat="1" ht="63">
      <c r="A164" s="52">
        <v>16.2</v>
      </c>
      <c r="B164" s="53" t="s">
        <v>179</v>
      </c>
      <c r="C164" s="54"/>
      <c r="D164" s="75"/>
      <c r="E164" s="75"/>
      <c r="F164" s="75"/>
      <c r="G164" s="75"/>
      <c r="H164" s="75"/>
      <c r="I164" s="75"/>
      <c r="J164" s="75"/>
      <c r="K164" s="75"/>
      <c r="L164" s="75"/>
      <c r="M164" s="75"/>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IA164" s="17">
        <v>16.2</v>
      </c>
      <c r="IB164" s="17" t="s">
        <v>179</v>
      </c>
      <c r="IE164" s="18"/>
      <c r="IF164" s="18"/>
      <c r="IG164" s="18"/>
      <c r="IH164" s="18"/>
      <c r="II164" s="18"/>
    </row>
    <row r="165" spans="1:243" s="17" customFormat="1" ht="28.5">
      <c r="A165" s="52">
        <v>16.3</v>
      </c>
      <c r="B165" s="53" t="s">
        <v>180</v>
      </c>
      <c r="C165" s="54"/>
      <c r="D165" s="55">
        <v>2</v>
      </c>
      <c r="E165" s="56" t="s">
        <v>46</v>
      </c>
      <c r="F165" s="57">
        <v>438.71</v>
      </c>
      <c r="G165" s="58"/>
      <c r="H165" s="59"/>
      <c r="I165" s="60" t="s">
        <v>33</v>
      </c>
      <c r="J165" s="61">
        <f t="shared" si="12"/>
        <v>1</v>
      </c>
      <c r="K165" s="59" t="s">
        <v>34</v>
      </c>
      <c r="L165" s="59" t="s">
        <v>4</v>
      </c>
      <c r="M165" s="31"/>
      <c r="N165" s="39"/>
      <c r="O165" s="39"/>
      <c r="P165" s="40"/>
      <c r="Q165" s="39"/>
      <c r="R165" s="39"/>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2">
        <f t="shared" si="13"/>
        <v>877.42</v>
      </c>
      <c r="BB165" s="41">
        <f t="shared" si="14"/>
        <v>877.42</v>
      </c>
      <c r="BC165" s="45" t="str">
        <f t="shared" si="15"/>
        <v>INR  Eight Hundred &amp; Seventy Seven  and Paise Forty Two Only</v>
      </c>
      <c r="IA165" s="17">
        <v>16.3</v>
      </c>
      <c r="IB165" s="17" t="s">
        <v>180</v>
      </c>
      <c r="ID165" s="17">
        <v>2</v>
      </c>
      <c r="IE165" s="18" t="s">
        <v>46</v>
      </c>
      <c r="IF165" s="18"/>
      <c r="IG165" s="18"/>
      <c r="IH165" s="18"/>
      <c r="II165" s="18"/>
    </row>
    <row r="166" spans="1:243" s="17" customFormat="1" ht="63">
      <c r="A166" s="52">
        <v>16.4</v>
      </c>
      <c r="B166" s="53" t="s">
        <v>181</v>
      </c>
      <c r="C166" s="54"/>
      <c r="D166" s="55">
        <v>4</v>
      </c>
      <c r="E166" s="56" t="s">
        <v>46</v>
      </c>
      <c r="F166" s="57">
        <v>54.1</v>
      </c>
      <c r="G166" s="58"/>
      <c r="H166" s="59"/>
      <c r="I166" s="60" t="s">
        <v>33</v>
      </c>
      <c r="J166" s="61">
        <f t="shared" si="12"/>
        <v>1</v>
      </c>
      <c r="K166" s="59" t="s">
        <v>34</v>
      </c>
      <c r="L166" s="59" t="s">
        <v>4</v>
      </c>
      <c r="M166" s="31"/>
      <c r="N166" s="39"/>
      <c r="O166" s="39"/>
      <c r="P166" s="40"/>
      <c r="Q166" s="39"/>
      <c r="R166" s="39"/>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2">
        <f t="shared" si="13"/>
        <v>216.4</v>
      </c>
      <c r="BB166" s="41">
        <f t="shared" si="14"/>
        <v>216.4</v>
      </c>
      <c r="BC166" s="45" t="str">
        <f t="shared" si="15"/>
        <v>INR  Two Hundred &amp; Sixteen  and Paise Forty Only</v>
      </c>
      <c r="IA166" s="17">
        <v>16.4</v>
      </c>
      <c r="IB166" s="17" t="s">
        <v>181</v>
      </c>
      <c r="ID166" s="17">
        <v>4</v>
      </c>
      <c r="IE166" s="18" t="s">
        <v>46</v>
      </c>
      <c r="IF166" s="18"/>
      <c r="IG166" s="18"/>
      <c r="IH166" s="18"/>
      <c r="II166" s="18"/>
    </row>
    <row r="167" spans="1:243" s="17" customFormat="1" ht="31.5">
      <c r="A167" s="52">
        <v>16.5</v>
      </c>
      <c r="B167" s="53" t="s">
        <v>182</v>
      </c>
      <c r="C167" s="54"/>
      <c r="D167" s="75"/>
      <c r="E167" s="75"/>
      <c r="F167" s="75"/>
      <c r="G167" s="75"/>
      <c r="H167" s="75"/>
      <c r="I167" s="75"/>
      <c r="J167" s="75"/>
      <c r="K167" s="75"/>
      <c r="L167" s="75"/>
      <c r="M167" s="75"/>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IA167" s="17">
        <v>16.5</v>
      </c>
      <c r="IB167" s="17" t="s">
        <v>182</v>
      </c>
      <c r="IE167" s="18"/>
      <c r="IF167" s="18"/>
      <c r="IG167" s="18"/>
      <c r="IH167" s="18"/>
      <c r="II167" s="18"/>
    </row>
    <row r="168" spans="1:243" s="17" customFormat="1" ht="31.5">
      <c r="A168" s="52">
        <v>16.6</v>
      </c>
      <c r="B168" s="53" t="s">
        <v>183</v>
      </c>
      <c r="C168" s="54"/>
      <c r="D168" s="55">
        <v>2</v>
      </c>
      <c r="E168" s="56" t="s">
        <v>46</v>
      </c>
      <c r="F168" s="57">
        <v>96.32</v>
      </c>
      <c r="G168" s="58"/>
      <c r="H168" s="59"/>
      <c r="I168" s="60" t="s">
        <v>33</v>
      </c>
      <c r="J168" s="61">
        <f t="shared" si="12"/>
        <v>1</v>
      </c>
      <c r="K168" s="59" t="s">
        <v>34</v>
      </c>
      <c r="L168" s="59" t="s">
        <v>4</v>
      </c>
      <c r="M168" s="31"/>
      <c r="N168" s="39"/>
      <c r="O168" s="39"/>
      <c r="P168" s="40"/>
      <c r="Q168" s="39"/>
      <c r="R168" s="39"/>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2">
        <f t="shared" si="13"/>
        <v>192.64</v>
      </c>
      <c r="BB168" s="41">
        <f t="shared" si="14"/>
        <v>192.64</v>
      </c>
      <c r="BC168" s="45" t="str">
        <f t="shared" si="15"/>
        <v>INR  One Hundred &amp; Ninety Two  and Paise Sixty Four Only</v>
      </c>
      <c r="IA168" s="17">
        <v>16.6</v>
      </c>
      <c r="IB168" s="17" t="s">
        <v>183</v>
      </c>
      <c r="ID168" s="17">
        <v>2</v>
      </c>
      <c r="IE168" s="18" t="s">
        <v>46</v>
      </c>
      <c r="IF168" s="18"/>
      <c r="IG168" s="18"/>
      <c r="IH168" s="18"/>
      <c r="II168" s="18"/>
    </row>
    <row r="169" spans="1:243" s="17" customFormat="1" ht="31.5">
      <c r="A169" s="52">
        <v>16.7</v>
      </c>
      <c r="B169" s="53" t="s">
        <v>184</v>
      </c>
      <c r="C169" s="54"/>
      <c r="D169" s="75"/>
      <c r="E169" s="75"/>
      <c r="F169" s="75"/>
      <c r="G169" s="75"/>
      <c r="H169" s="75"/>
      <c r="I169" s="75"/>
      <c r="J169" s="75"/>
      <c r="K169" s="75"/>
      <c r="L169" s="75"/>
      <c r="M169" s="75"/>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IA169" s="17">
        <v>16.7</v>
      </c>
      <c r="IB169" s="17" t="s">
        <v>184</v>
      </c>
      <c r="IE169" s="18"/>
      <c r="IF169" s="18"/>
      <c r="IG169" s="18"/>
      <c r="IH169" s="18"/>
      <c r="II169" s="18"/>
    </row>
    <row r="170" spans="1:243" s="17" customFormat="1" ht="35.25" customHeight="1">
      <c r="A170" s="52">
        <v>16.8</v>
      </c>
      <c r="B170" s="53" t="s">
        <v>185</v>
      </c>
      <c r="C170" s="54"/>
      <c r="D170" s="55">
        <v>25.8</v>
      </c>
      <c r="E170" s="56" t="s">
        <v>46</v>
      </c>
      <c r="F170" s="57">
        <v>317.76</v>
      </c>
      <c r="G170" s="58"/>
      <c r="H170" s="59"/>
      <c r="I170" s="60" t="s">
        <v>33</v>
      </c>
      <c r="J170" s="61">
        <f t="shared" si="12"/>
        <v>1</v>
      </c>
      <c r="K170" s="59" t="s">
        <v>34</v>
      </c>
      <c r="L170" s="59" t="s">
        <v>4</v>
      </c>
      <c r="M170" s="31"/>
      <c r="N170" s="39"/>
      <c r="O170" s="39"/>
      <c r="P170" s="40"/>
      <c r="Q170" s="39"/>
      <c r="R170" s="39"/>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2">
        <f t="shared" si="13"/>
        <v>8198.21</v>
      </c>
      <c r="BB170" s="41">
        <f t="shared" si="14"/>
        <v>8198.21</v>
      </c>
      <c r="BC170" s="45" t="str">
        <f t="shared" si="15"/>
        <v>INR  Eight Thousand One Hundred &amp; Ninety Eight  and Paise Twenty One Only</v>
      </c>
      <c r="IA170" s="17">
        <v>16.8</v>
      </c>
      <c r="IB170" s="17" t="s">
        <v>185</v>
      </c>
      <c r="ID170" s="17">
        <v>25.8</v>
      </c>
      <c r="IE170" s="18" t="s">
        <v>46</v>
      </c>
      <c r="IF170" s="18"/>
      <c r="IG170" s="18"/>
      <c r="IH170" s="18"/>
      <c r="II170" s="18"/>
    </row>
    <row r="171" spans="1:243" s="17" customFormat="1" ht="110.25">
      <c r="A171" s="52">
        <v>16.9</v>
      </c>
      <c r="B171" s="53" t="s">
        <v>186</v>
      </c>
      <c r="C171" s="54"/>
      <c r="D171" s="55">
        <v>4</v>
      </c>
      <c r="E171" s="56" t="s">
        <v>43</v>
      </c>
      <c r="F171" s="57">
        <v>173.96</v>
      </c>
      <c r="G171" s="58"/>
      <c r="H171" s="59"/>
      <c r="I171" s="60" t="s">
        <v>33</v>
      </c>
      <c r="J171" s="61">
        <f t="shared" si="12"/>
        <v>1</v>
      </c>
      <c r="K171" s="59" t="s">
        <v>34</v>
      </c>
      <c r="L171" s="59" t="s">
        <v>4</v>
      </c>
      <c r="M171" s="31"/>
      <c r="N171" s="39"/>
      <c r="O171" s="39"/>
      <c r="P171" s="40"/>
      <c r="Q171" s="39"/>
      <c r="R171" s="39"/>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2">
        <f t="shared" si="13"/>
        <v>695.84</v>
      </c>
      <c r="BB171" s="41">
        <f t="shared" si="14"/>
        <v>695.84</v>
      </c>
      <c r="BC171" s="45" t="str">
        <f t="shared" si="15"/>
        <v>INR  Six Hundred &amp; Ninety Five  and Paise Eighty Four Only</v>
      </c>
      <c r="IA171" s="17">
        <v>16.9</v>
      </c>
      <c r="IB171" s="17" t="s">
        <v>186</v>
      </c>
      <c r="ID171" s="17">
        <v>4</v>
      </c>
      <c r="IE171" s="18" t="s">
        <v>43</v>
      </c>
      <c r="IF171" s="18"/>
      <c r="IG171" s="18"/>
      <c r="IH171" s="18"/>
      <c r="II171" s="18"/>
    </row>
    <row r="172" spans="1:243" s="17" customFormat="1" ht="15.75">
      <c r="A172" s="52">
        <v>17</v>
      </c>
      <c r="B172" s="53" t="s">
        <v>187</v>
      </c>
      <c r="C172" s="54"/>
      <c r="D172" s="75"/>
      <c r="E172" s="75"/>
      <c r="F172" s="75"/>
      <c r="G172" s="75"/>
      <c r="H172" s="75"/>
      <c r="I172" s="75"/>
      <c r="J172" s="75"/>
      <c r="K172" s="75"/>
      <c r="L172" s="75"/>
      <c r="M172" s="75"/>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IA172" s="17">
        <v>17</v>
      </c>
      <c r="IB172" s="17" t="s">
        <v>187</v>
      </c>
      <c r="IE172" s="18"/>
      <c r="IF172" s="18"/>
      <c r="IG172" s="18"/>
      <c r="IH172" s="18"/>
      <c r="II172" s="18"/>
    </row>
    <row r="173" spans="1:243" s="17" customFormat="1" ht="63" customHeight="1">
      <c r="A173" s="52">
        <v>17.1</v>
      </c>
      <c r="B173" s="53" t="s">
        <v>188</v>
      </c>
      <c r="C173" s="54"/>
      <c r="D173" s="75"/>
      <c r="E173" s="75"/>
      <c r="F173" s="75"/>
      <c r="G173" s="75"/>
      <c r="H173" s="75"/>
      <c r="I173" s="75"/>
      <c r="J173" s="75"/>
      <c r="K173" s="75"/>
      <c r="L173" s="75"/>
      <c r="M173" s="75"/>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IA173" s="17">
        <v>17.1</v>
      </c>
      <c r="IB173" s="17" t="s">
        <v>188</v>
      </c>
      <c r="IE173" s="18"/>
      <c r="IF173" s="18"/>
      <c r="IG173" s="18"/>
      <c r="IH173" s="18"/>
      <c r="II173" s="18"/>
    </row>
    <row r="174" spans="1:243" s="17" customFormat="1" ht="30.75" customHeight="1">
      <c r="A174" s="52">
        <v>17.2</v>
      </c>
      <c r="B174" s="53" t="s">
        <v>189</v>
      </c>
      <c r="C174" s="54"/>
      <c r="D174" s="55">
        <v>50</v>
      </c>
      <c r="E174" s="56" t="s">
        <v>43</v>
      </c>
      <c r="F174" s="57">
        <v>329.46</v>
      </c>
      <c r="G174" s="58"/>
      <c r="H174" s="59"/>
      <c r="I174" s="60" t="s">
        <v>33</v>
      </c>
      <c r="J174" s="61">
        <f t="shared" si="12"/>
        <v>1</v>
      </c>
      <c r="K174" s="59" t="s">
        <v>34</v>
      </c>
      <c r="L174" s="59" t="s">
        <v>4</v>
      </c>
      <c r="M174" s="31"/>
      <c r="N174" s="39"/>
      <c r="O174" s="39"/>
      <c r="P174" s="40"/>
      <c r="Q174" s="39"/>
      <c r="R174" s="39"/>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2">
        <f t="shared" si="13"/>
        <v>16473</v>
      </c>
      <c r="BB174" s="41">
        <f t="shared" si="14"/>
        <v>16473</v>
      </c>
      <c r="BC174" s="45" t="str">
        <f t="shared" si="15"/>
        <v>INR  Sixteen Thousand Four Hundred &amp; Seventy Three  Only</v>
      </c>
      <c r="IA174" s="17">
        <v>17.2</v>
      </c>
      <c r="IB174" s="17" t="s">
        <v>189</v>
      </c>
      <c r="ID174" s="17">
        <v>50</v>
      </c>
      <c r="IE174" s="18" t="s">
        <v>43</v>
      </c>
      <c r="IF174" s="18"/>
      <c r="IG174" s="18"/>
      <c r="IH174" s="18"/>
      <c r="II174" s="18"/>
    </row>
    <row r="175" spans="1:243" s="17" customFormat="1" ht="94.5">
      <c r="A175" s="52">
        <v>17.3</v>
      </c>
      <c r="B175" s="53" t="s">
        <v>190</v>
      </c>
      <c r="C175" s="54"/>
      <c r="D175" s="75"/>
      <c r="E175" s="75"/>
      <c r="F175" s="75"/>
      <c r="G175" s="75"/>
      <c r="H175" s="75"/>
      <c r="I175" s="75"/>
      <c r="J175" s="75"/>
      <c r="K175" s="75"/>
      <c r="L175" s="75"/>
      <c r="M175" s="75"/>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IA175" s="17">
        <v>17.3</v>
      </c>
      <c r="IB175" s="17" t="s">
        <v>190</v>
      </c>
      <c r="IE175" s="18"/>
      <c r="IF175" s="18"/>
      <c r="IG175" s="18"/>
      <c r="IH175" s="18"/>
      <c r="II175" s="18"/>
    </row>
    <row r="176" spans="1:243" s="17" customFormat="1" ht="31.5" customHeight="1">
      <c r="A176" s="52">
        <v>17.4</v>
      </c>
      <c r="B176" s="53" t="s">
        <v>191</v>
      </c>
      <c r="C176" s="54"/>
      <c r="D176" s="55">
        <v>50</v>
      </c>
      <c r="E176" s="56" t="s">
        <v>43</v>
      </c>
      <c r="F176" s="57">
        <v>785.18</v>
      </c>
      <c r="G176" s="58"/>
      <c r="H176" s="59"/>
      <c r="I176" s="60" t="s">
        <v>33</v>
      </c>
      <c r="J176" s="61">
        <f t="shared" si="12"/>
        <v>1</v>
      </c>
      <c r="K176" s="59" t="s">
        <v>34</v>
      </c>
      <c r="L176" s="59" t="s">
        <v>4</v>
      </c>
      <c r="M176" s="31"/>
      <c r="N176" s="39"/>
      <c r="O176" s="39"/>
      <c r="P176" s="40"/>
      <c r="Q176" s="39"/>
      <c r="R176" s="39"/>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2">
        <f t="shared" si="13"/>
        <v>39259</v>
      </c>
      <c r="BB176" s="41">
        <f t="shared" si="14"/>
        <v>39259</v>
      </c>
      <c r="BC176" s="45" t="str">
        <f t="shared" si="15"/>
        <v>INR  Thirty Nine Thousand Two Hundred &amp; Fifty Nine  Only</v>
      </c>
      <c r="IA176" s="17">
        <v>17.4</v>
      </c>
      <c r="IB176" s="17" t="s">
        <v>191</v>
      </c>
      <c r="ID176" s="17">
        <v>50</v>
      </c>
      <c r="IE176" s="18" t="s">
        <v>43</v>
      </c>
      <c r="IF176" s="18"/>
      <c r="IG176" s="18"/>
      <c r="IH176" s="18"/>
      <c r="II176" s="18"/>
    </row>
    <row r="177" spans="1:243" s="17" customFormat="1" ht="96" customHeight="1">
      <c r="A177" s="52">
        <v>17.5</v>
      </c>
      <c r="B177" s="53" t="s">
        <v>192</v>
      </c>
      <c r="C177" s="54"/>
      <c r="D177" s="75"/>
      <c r="E177" s="75"/>
      <c r="F177" s="75"/>
      <c r="G177" s="75"/>
      <c r="H177" s="75"/>
      <c r="I177" s="75"/>
      <c r="J177" s="75"/>
      <c r="K177" s="75"/>
      <c r="L177" s="75"/>
      <c r="M177" s="75"/>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IA177" s="17">
        <v>17.5</v>
      </c>
      <c r="IB177" s="17" t="s">
        <v>192</v>
      </c>
      <c r="IE177" s="18"/>
      <c r="IF177" s="18"/>
      <c r="IG177" s="18"/>
      <c r="IH177" s="18"/>
      <c r="II177" s="18"/>
    </row>
    <row r="178" spans="1:243" s="17" customFormat="1" ht="15.75">
      <c r="A178" s="52">
        <v>17.6</v>
      </c>
      <c r="B178" s="53" t="s">
        <v>193</v>
      </c>
      <c r="C178" s="54"/>
      <c r="D178" s="75"/>
      <c r="E178" s="75"/>
      <c r="F178" s="75"/>
      <c r="G178" s="75"/>
      <c r="H178" s="75"/>
      <c r="I178" s="75"/>
      <c r="J178" s="75"/>
      <c r="K178" s="75"/>
      <c r="L178" s="75"/>
      <c r="M178" s="75"/>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IA178" s="17">
        <v>17.6</v>
      </c>
      <c r="IB178" s="17" t="s">
        <v>193</v>
      </c>
      <c r="IE178" s="18"/>
      <c r="IF178" s="18"/>
      <c r="IG178" s="18"/>
      <c r="IH178" s="18"/>
      <c r="II178" s="18"/>
    </row>
    <row r="179" spans="1:243" s="17" customFormat="1" ht="47.25">
      <c r="A179" s="52">
        <v>17.7</v>
      </c>
      <c r="B179" s="53" t="s">
        <v>194</v>
      </c>
      <c r="C179" s="54"/>
      <c r="D179" s="55">
        <v>1</v>
      </c>
      <c r="E179" s="56" t="s">
        <v>46</v>
      </c>
      <c r="F179" s="57">
        <v>2151.29</v>
      </c>
      <c r="G179" s="58"/>
      <c r="H179" s="59"/>
      <c r="I179" s="60" t="s">
        <v>33</v>
      </c>
      <c r="J179" s="61">
        <f t="shared" si="12"/>
        <v>1</v>
      </c>
      <c r="K179" s="59" t="s">
        <v>34</v>
      </c>
      <c r="L179" s="59" t="s">
        <v>4</v>
      </c>
      <c r="M179" s="31"/>
      <c r="N179" s="39"/>
      <c r="O179" s="39"/>
      <c r="P179" s="40"/>
      <c r="Q179" s="39"/>
      <c r="R179" s="39"/>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2">
        <f t="shared" si="13"/>
        <v>2151.29</v>
      </c>
      <c r="BB179" s="41">
        <f t="shared" si="14"/>
        <v>2151.29</v>
      </c>
      <c r="BC179" s="45" t="str">
        <f t="shared" si="15"/>
        <v>INR  Two Thousand One Hundred &amp; Fifty One  and Paise Twenty Nine Only</v>
      </c>
      <c r="IA179" s="17">
        <v>17.7</v>
      </c>
      <c r="IB179" s="17" t="s">
        <v>194</v>
      </c>
      <c r="ID179" s="17">
        <v>1</v>
      </c>
      <c r="IE179" s="18" t="s">
        <v>46</v>
      </c>
      <c r="IF179" s="18"/>
      <c r="IG179" s="18"/>
      <c r="IH179" s="18"/>
      <c r="II179" s="18"/>
    </row>
    <row r="180" spans="1:243" s="17" customFormat="1" ht="94.5">
      <c r="A180" s="52">
        <v>17.8</v>
      </c>
      <c r="B180" s="53" t="s">
        <v>195</v>
      </c>
      <c r="C180" s="54"/>
      <c r="D180" s="75"/>
      <c r="E180" s="75"/>
      <c r="F180" s="75"/>
      <c r="G180" s="75"/>
      <c r="H180" s="75"/>
      <c r="I180" s="75"/>
      <c r="J180" s="75"/>
      <c r="K180" s="75"/>
      <c r="L180" s="75"/>
      <c r="M180" s="75"/>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IA180" s="17">
        <v>17.8</v>
      </c>
      <c r="IB180" s="17" t="s">
        <v>195</v>
      </c>
      <c r="IE180" s="18"/>
      <c r="IF180" s="18"/>
      <c r="IG180" s="18"/>
      <c r="IH180" s="18"/>
      <c r="II180" s="18"/>
    </row>
    <row r="181" spans="1:243" s="17" customFormat="1" ht="42.75">
      <c r="A181" s="52">
        <v>17.9</v>
      </c>
      <c r="B181" s="53" t="s">
        <v>196</v>
      </c>
      <c r="C181" s="54"/>
      <c r="D181" s="55">
        <v>37</v>
      </c>
      <c r="E181" s="56" t="s">
        <v>43</v>
      </c>
      <c r="F181" s="57">
        <v>432.35</v>
      </c>
      <c r="G181" s="58"/>
      <c r="H181" s="59"/>
      <c r="I181" s="60" t="s">
        <v>33</v>
      </c>
      <c r="J181" s="61">
        <f t="shared" si="12"/>
        <v>1</v>
      </c>
      <c r="K181" s="59" t="s">
        <v>34</v>
      </c>
      <c r="L181" s="59" t="s">
        <v>4</v>
      </c>
      <c r="M181" s="31"/>
      <c r="N181" s="39"/>
      <c r="O181" s="39"/>
      <c r="P181" s="40"/>
      <c r="Q181" s="39"/>
      <c r="R181" s="39"/>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2">
        <f t="shared" si="13"/>
        <v>15996.95</v>
      </c>
      <c r="BB181" s="41">
        <f t="shared" si="14"/>
        <v>15996.95</v>
      </c>
      <c r="BC181" s="45" t="str">
        <f t="shared" si="15"/>
        <v>INR  Fifteen Thousand Nine Hundred &amp; Ninety Six  and Paise Ninety Five Only</v>
      </c>
      <c r="IA181" s="17">
        <v>17.9</v>
      </c>
      <c r="IB181" s="17" t="s">
        <v>196</v>
      </c>
      <c r="ID181" s="17">
        <v>37</v>
      </c>
      <c r="IE181" s="18" t="s">
        <v>43</v>
      </c>
      <c r="IF181" s="18"/>
      <c r="IG181" s="18"/>
      <c r="IH181" s="18"/>
      <c r="II181" s="18"/>
    </row>
    <row r="182" spans="1:243" s="17" customFormat="1" ht="299.25">
      <c r="A182" s="52">
        <v>18</v>
      </c>
      <c r="B182" s="53" t="s">
        <v>197</v>
      </c>
      <c r="C182" s="54"/>
      <c r="D182" s="75"/>
      <c r="E182" s="75"/>
      <c r="F182" s="75"/>
      <c r="G182" s="75"/>
      <c r="H182" s="75"/>
      <c r="I182" s="75"/>
      <c r="J182" s="75"/>
      <c r="K182" s="75"/>
      <c r="L182" s="75"/>
      <c r="M182" s="75"/>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IA182" s="17">
        <v>18</v>
      </c>
      <c r="IB182" s="17" t="s">
        <v>197</v>
      </c>
      <c r="IE182" s="18"/>
      <c r="IF182" s="18"/>
      <c r="IG182" s="18"/>
      <c r="IH182" s="18"/>
      <c r="II182" s="18"/>
    </row>
    <row r="183" spans="1:243" s="17" customFormat="1" ht="110.25">
      <c r="A183" s="52">
        <v>18.1</v>
      </c>
      <c r="B183" s="53" t="s">
        <v>198</v>
      </c>
      <c r="C183" s="54"/>
      <c r="D183" s="75"/>
      <c r="E183" s="75"/>
      <c r="F183" s="75"/>
      <c r="G183" s="75"/>
      <c r="H183" s="75"/>
      <c r="I183" s="75"/>
      <c r="J183" s="75"/>
      <c r="K183" s="75"/>
      <c r="L183" s="75"/>
      <c r="M183" s="75"/>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IA183" s="17">
        <v>18.1</v>
      </c>
      <c r="IB183" s="17" t="s">
        <v>198</v>
      </c>
      <c r="IE183" s="18"/>
      <c r="IF183" s="18"/>
      <c r="IG183" s="18"/>
      <c r="IH183" s="18"/>
      <c r="II183" s="18"/>
    </row>
    <row r="184" spans="1:243" s="17" customFormat="1" ht="47.25">
      <c r="A184" s="52">
        <v>18.2</v>
      </c>
      <c r="B184" s="53" t="s">
        <v>194</v>
      </c>
      <c r="C184" s="54"/>
      <c r="D184" s="55">
        <v>1</v>
      </c>
      <c r="E184" s="56" t="s">
        <v>46</v>
      </c>
      <c r="F184" s="57">
        <v>10247.35</v>
      </c>
      <c r="G184" s="58"/>
      <c r="H184" s="59"/>
      <c r="I184" s="60" t="s">
        <v>33</v>
      </c>
      <c r="J184" s="61">
        <f t="shared" si="12"/>
        <v>1</v>
      </c>
      <c r="K184" s="59" t="s">
        <v>34</v>
      </c>
      <c r="L184" s="59" t="s">
        <v>4</v>
      </c>
      <c r="M184" s="31"/>
      <c r="N184" s="39"/>
      <c r="O184" s="39"/>
      <c r="P184" s="40"/>
      <c r="Q184" s="39"/>
      <c r="R184" s="39"/>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2">
        <f t="shared" si="13"/>
        <v>10247.35</v>
      </c>
      <c r="BB184" s="41">
        <f t="shared" si="14"/>
        <v>10247.35</v>
      </c>
      <c r="BC184" s="45" t="str">
        <f t="shared" si="15"/>
        <v>INR  Ten Thousand Two Hundred &amp; Forty Seven  and Paise Thirty Five Only</v>
      </c>
      <c r="IA184" s="17">
        <v>18.2</v>
      </c>
      <c r="IB184" s="17" t="s">
        <v>194</v>
      </c>
      <c r="ID184" s="17">
        <v>1</v>
      </c>
      <c r="IE184" s="18" t="s">
        <v>46</v>
      </c>
      <c r="IF184" s="18"/>
      <c r="IG184" s="18"/>
      <c r="IH184" s="18"/>
      <c r="II184" s="18"/>
    </row>
    <row r="185" spans="1:243" s="17" customFormat="1" ht="110.25">
      <c r="A185" s="52">
        <v>18.3</v>
      </c>
      <c r="B185" s="53" t="s">
        <v>199</v>
      </c>
      <c r="C185" s="54"/>
      <c r="D185" s="75"/>
      <c r="E185" s="75"/>
      <c r="F185" s="75"/>
      <c r="G185" s="75"/>
      <c r="H185" s="75"/>
      <c r="I185" s="75"/>
      <c r="J185" s="75"/>
      <c r="K185" s="75"/>
      <c r="L185" s="75"/>
      <c r="M185" s="75"/>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IA185" s="17">
        <v>18.3</v>
      </c>
      <c r="IB185" s="17" t="s">
        <v>199</v>
      </c>
      <c r="IE185" s="18"/>
      <c r="IF185" s="18"/>
      <c r="IG185" s="18"/>
      <c r="IH185" s="18"/>
      <c r="II185" s="18"/>
    </row>
    <row r="186" spans="1:243" s="17" customFormat="1" ht="28.5">
      <c r="A186" s="52">
        <v>18.4</v>
      </c>
      <c r="B186" s="53" t="s">
        <v>200</v>
      </c>
      <c r="C186" s="54"/>
      <c r="D186" s="55">
        <v>80</v>
      </c>
      <c r="E186" s="56" t="s">
        <v>46</v>
      </c>
      <c r="F186" s="57">
        <v>495.05</v>
      </c>
      <c r="G186" s="58"/>
      <c r="H186" s="59"/>
      <c r="I186" s="60" t="s">
        <v>33</v>
      </c>
      <c r="J186" s="61">
        <f t="shared" si="12"/>
        <v>1</v>
      </c>
      <c r="K186" s="59" t="s">
        <v>34</v>
      </c>
      <c r="L186" s="59" t="s">
        <v>4</v>
      </c>
      <c r="M186" s="31"/>
      <c r="N186" s="39"/>
      <c r="O186" s="39"/>
      <c r="P186" s="40"/>
      <c r="Q186" s="39"/>
      <c r="R186" s="39"/>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2">
        <f t="shared" si="13"/>
        <v>39604</v>
      </c>
      <c r="BB186" s="41">
        <f t="shared" si="14"/>
        <v>39604</v>
      </c>
      <c r="BC186" s="45" t="str">
        <f t="shared" si="15"/>
        <v>INR  Thirty Nine Thousand Six Hundred &amp; Four  Only</v>
      </c>
      <c r="IA186" s="17">
        <v>18.4</v>
      </c>
      <c r="IB186" s="17" t="s">
        <v>200</v>
      </c>
      <c r="ID186" s="17">
        <v>80</v>
      </c>
      <c r="IE186" s="18" t="s">
        <v>46</v>
      </c>
      <c r="IF186" s="18"/>
      <c r="IG186" s="18"/>
      <c r="IH186" s="18"/>
      <c r="II186" s="18"/>
    </row>
    <row r="187" spans="1:243" s="17" customFormat="1" ht="189">
      <c r="A187" s="52">
        <v>18.5</v>
      </c>
      <c r="B187" s="53" t="s">
        <v>201</v>
      </c>
      <c r="C187" s="54"/>
      <c r="D187" s="75"/>
      <c r="E187" s="75"/>
      <c r="F187" s="75"/>
      <c r="G187" s="75"/>
      <c r="H187" s="75"/>
      <c r="I187" s="75"/>
      <c r="J187" s="75"/>
      <c r="K187" s="75"/>
      <c r="L187" s="75"/>
      <c r="M187" s="75"/>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IA187" s="17">
        <v>18.5</v>
      </c>
      <c r="IB187" s="17" t="s">
        <v>201</v>
      </c>
      <c r="IE187" s="18"/>
      <c r="IF187" s="18"/>
      <c r="IG187" s="18"/>
      <c r="IH187" s="18"/>
      <c r="II187" s="18"/>
    </row>
    <row r="188" spans="1:243" s="17" customFormat="1" ht="42.75">
      <c r="A188" s="52">
        <v>18.6</v>
      </c>
      <c r="B188" s="53" t="s">
        <v>202</v>
      </c>
      <c r="C188" s="54"/>
      <c r="D188" s="55">
        <v>3</v>
      </c>
      <c r="E188" s="56" t="s">
        <v>46</v>
      </c>
      <c r="F188" s="57">
        <v>599.47</v>
      </c>
      <c r="G188" s="58"/>
      <c r="H188" s="59"/>
      <c r="I188" s="60" t="s">
        <v>33</v>
      </c>
      <c r="J188" s="61">
        <f t="shared" si="12"/>
        <v>1</v>
      </c>
      <c r="K188" s="59" t="s">
        <v>34</v>
      </c>
      <c r="L188" s="59" t="s">
        <v>4</v>
      </c>
      <c r="M188" s="31"/>
      <c r="N188" s="39"/>
      <c r="O188" s="39"/>
      <c r="P188" s="40"/>
      <c r="Q188" s="39"/>
      <c r="R188" s="39"/>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2">
        <f t="shared" si="13"/>
        <v>1798.41</v>
      </c>
      <c r="BB188" s="41">
        <f t="shared" si="14"/>
        <v>1798.41</v>
      </c>
      <c r="BC188" s="45" t="str">
        <f t="shared" si="15"/>
        <v>INR  One Thousand Seven Hundred &amp; Ninety Eight  and Paise Forty One Only</v>
      </c>
      <c r="IA188" s="17">
        <v>18.6</v>
      </c>
      <c r="IB188" s="17" t="s">
        <v>202</v>
      </c>
      <c r="ID188" s="17">
        <v>3</v>
      </c>
      <c r="IE188" s="18" t="s">
        <v>46</v>
      </c>
      <c r="IF188" s="18"/>
      <c r="IG188" s="18"/>
      <c r="IH188" s="18"/>
      <c r="II188" s="18"/>
    </row>
    <row r="189" spans="1:243" s="17" customFormat="1" ht="63" customHeight="1">
      <c r="A189" s="52">
        <v>18.7</v>
      </c>
      <c r="B189" s="53" t="s">
        <v>203</v>
      </c>
      <c r="C189" s="54"/>
      <c r="D189" s="75"/>
      <c r="E189" s="75"/>
      <c r="F189" s="75"/>
      <c r="G189" s="75"/>
      <c r="H189" s="75"/>
      <c r="I189" s="75"/>
      <c r="J189" s="75"/>
      <c r="K189" s="75"/>
      <c r="L189" s="75"/>
      <c r="M189" s="75"/>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IA189" s="17">
        <v>18.7</v>
      </c>
      <c r="IB189" s="17" t="s">
        <v>203</v>
      </c>
      <c r="IE189" s="18"/>
      <c r="IF189" s="18"/>
      <c r="IG189" s="18"/>
      <c r="IH189" s="18"/>
      <c r="II189" s="18"/>
    </row>
    <row r="190" spans="1:243" s="17" customFormat="1" ht="33" customHeight="1">
      <c r="A190" s="52">
        <v>18.8</v>
      </c>
      <c r="B190" s="53" t="s">
        <v>204</v>
      </c>
      <c r="C190" s="54"/>
      <c r="D190" s="55">
        <v>3</v>
      </c>
      <c r="E190" s="56" t="s">
        <v>46</v>
      </c>
      <c r="F190" s="57">
        <v>2388.12</v>
      </c>
      <c r="G190" s="58"/>
      <c r="H190" s="59"/>
      <c r="I190" s="60" t="s">
        <v>33</v>
      </c>
      <c r="J190" s="61">
        <f t="shared" si="12"/>
        <v>1</v>
      </c>
      <c r="K190" s="59" t="s">
        <v>34</v>
      </c>
      <c r="L190" s="59" t="s">
        <v>4</v>
      </c>
      <c r="M190" s="31"/>
      <c r="N190" s="39"/>
      <c r="O190" s="39"/>
      <c r="P190" s="40"/>
      <c r="Q190" s="39"/>
      <c r="R190" s="39"/>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2">
        <f t="shared" si="13"/>
        <v>7164.36</v>
      </c>
      <c r="BB190" s="41">
        <f t="shared" si="14"/>
        <v>7164.36</v>
      </c>
      <c r="BC190" s="45" t="str">
        <f t="shared" si="15"/>
        <v>INR  Seven Thousand One Hundred &amp; Sixty Four  and Paise Thirty Six Only</v>
      </c>
      <c r="IA190" s="17">
        <v>18.8</v>
      </c>
      <c r="IB190" s="17" t="s">
        <v>204</v>
      </c>
      <c r="ID190" s="17">
        <v>3</v>
      </c>
      <c r="IE190" s="18" t="s">
        <v>46</v>
      </c>
      <c r="IF190" s="18"/>
      <c r="IG190" s="18"/>
      <c r="IH190" s="18"/>
      <c r="II190" s="18"/>
    </row>
    <row r="191" spans="1:243" s="17" customFormat="1" ht="110.25">
      <c r="A191" s="52">
        <v>18.9</v>
      </c>
      <c r="B191" s="53" t="s">
        <v>205</v>
      </c>
      <c r="C191" s="54"/>
      <c r="D191" s="75"/>
      <c r="E191" s="75"/>
      <c r="F191" s="75"/>
      <c r="G191" s="75"/>
      <c r="H191" s="75"/>
      <c r="I191" s="75"/>
      <c r="J191" s="75"/>
      <c r="K191" s="75"/>
      <c r="L191" s="75"/>
      <c r="M191" s="75"/>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IA191" s="17">
        <v>18.9</v>
      </c>
      <c r="IB191" s="17" t="s">
        <v>205</v>
      </c>
      <c r="IE191" s="18"/>
      <c r="IF191" s="18"/>
      <c r="IG191" s="18"/>
      <c r="IH191" s="18"/>
      <c r="II191" s="18"/>
    </row>
    <row r="192" spans="1:243" s="17" customFormat="1" ht="47.25">
      <c r="A192" s="52">
        <v>19</v>
      </c>
      <c r="B192" s="53" t="s">
        <v>194</v>
      </c>
      <c r="C192" s="54"/>
      <c r="D192" s="55">
        <v>6</v>
      </c>
      <c r="E192" s="56" t="s">
        <v>46</v>
      </c>
      <c r="F192" s="57">
        <v>4900.88</v>
      </c>
      <c r="G192" s="58"/>
      <c r="H192" s="59"/>
      <c r="I192" s="60" t="s">
        <v>33</v>
      </c>
      <c r="J192" s="61">
        <f t="shared" si="12"/>
        <v>1</v>
      </c>
      <c r="K192" s="59" t="s">
        <v>34</v>
      </c>
      <c r="L192" s="59" t="s">
        <v>4</v>
      </c>
      <c r="M192" s="31"/>
      <c r="N192" s="39"/>
      <c r="O192" s="39"/>
      <c r="P192" s="40"/>
      <c r="Q192" s="39"/>
      <c r="R192" s="39"/>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2">
        <f t="shared" si="13"/>
        <v>29405.28</v>
      </c>
      <c r="BB192" s="41">
        <f t="shared" si="14"/>
        <v>29405.28</v>
      </c>
      <c r="BC192" s="45" t="str">
        <f t="shared" si="15"/>
        <v>INR  Twenty Nine Thousand Four Hundred &amp; Five  and Paise Twenty Eight Only</v>
      </c>
      <c r="IA192" s="17">
        <v>19</v>
      </c>
      <c r="IB192" s="17" t="s">
        <v>194</v>
      </c>
      <c r="ID192" s="17">
        <v>6</v>
      </c>
      <c r="IE192" s="18" t="s">
        <v>46</v>
      </c>
      <c r="IF192" s="18"/>
      <c r="IG192" s="18"/>
      <c r="IH192" s="18"/>
      <c r="II192" s="18"/>
    </row>
    <row r="193" spans="1:243" s="17" customFormat="1" ht="31.5">
      <c r="A193" s="52">
        <v>19.1</v>
      </c>
      <c r="B193" s="53" t="s">
        <v>206</v>
      </c>
      <c r="C193" s="54"/>
      <c r="D193" s="75"/>
      <c r="E193" s="75"/>
      <c r="F193" s="75"/>
      <c r="G193" s="75"/>
      <c r="H193" s="75"/>
      <c r="I193" s="75"/>
      <c r="J193" s="75"/>
      <c r="K193" s="75"/>
      <c r="L193" s="75"/>
      <c r="M193" s="75"/>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IA193" s="17">
        <v>19.1</v>
      </c>
      <c r="IB193" s="17" t="s">
        <v>206</v>
      </c>
      <c r="IE193" s="18"/>
      <c r="IF193" s="18"/>
      <c r="IG193" s="18"/>
      <c r="IH193" s="18"/>
      <c r="II193" s="18"/>
    </row>
    <row r="194" spans="1:243" s="17" customFormat="1" ht="15.75">
      <c r="A194" s="52">
        <v>19.2</v>
      </c>
      <c r="B194" s="53" t="s">
        <v>207</v>
      </c>
      <c r="C194" s="54"/>
      <c r="D194" s="75"/>
      <c r="E194" s="75"/>
      <c r="F194" s="75"/>
      <c r="G194" s="75"/>
      <c r="H194" s="75"/>
      <c r="I194" s="75"/>
      <c r="J194" s="75"/>
      <c r="K194" s="75"/>
      <c r="L194" s="75"/>
      <c r="M194" s="75"/>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IA194" s="17">
        <v>19.2</v>
      </c>
      <c r="IB194" s="17" t="s">
        <v>207</v>
      </c>
      <c r="IE194" s="18"/>
      <c r="IF194" s="18"/>
      <c r="IG194" s="18"/>
      <c r="IH194" s="18"/>
      <c r="II194" s="18"/>
    </row>
    <row r="195" spans="1:243" s="17" customFormat="1" ht="47.25">
      <c r="A195" s="52">
        <v>19.3</v>
      </c>
      <c r="B195" s="53" t="s">
        <v>194</v>
      </c>
      <c r="C195" s="54"/>
      <c r="D195" s="55">
        <v>0.55</v>
      </c>
      <c r="E195" s="56" t="s">
        <v>43</v>
      </c>
      <c r="F195" s="57">
        <v>4945.86</v>
      </c>
      <c r="G195" s="58"/>
      <c r="H195" s="59"/>
      <c r="I195" s="60" t="s">
        <v>33</v>
      </c>
      <c r="J195" s="61">
        <f t="shared" si="12"/>
        <v>1</v>
      </c>
      <c r="K195" s="59" t="s">
        <v>34</v>
      </c>
      <c r="L195" s="59" t="s">
        <v>4</v>
      </c>
      <c r="M195" s="31"/>
      <c r="N195" s="39"/>
      <c r="O195" s="39"/>
      <c r="P195" s="40"/>
      <c r="Q195" s="39"/>
      <c r="R195" s="39"/>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2">
        <f t="shared" si="13"/>
        <v>2720.22</v>
      </c>
      <c r="BB195" s="41">
        <f t="shared" si="14"/>
        <v>2720.22</v>
      </c>
      <c r="BC195" s="45" t="str">
        <f t="shared" si="15"/>
        <v>INR  Two Thousand Seven Hundred &amp; Twenty  and Paise Twenty Two Only</v>
      </c>
      <c r="IA195" s="17">
        <v>19.3</v>
      </c>
      <c r="IB195" s="17" t="s">
        <v>194</v>
      </c>
      <c r="ID195" s="17">
        <v>0.55</v>
      </c>
      <c r="IE195" s="18" t="s">
        <v>43</v>
      </c>
      <c r="IF195" s="18"/>
      <c r="IG195" s="18"/>
      <c r="IH195" s="18"/>
      <c r="II195" s="18"/>
    </row>
    <row r="196" spans="1:243" s="17" customFormat="1" ht="15.75">
      <c r="A196" s="52">
        <v>19.4</v>
      </c>
      <c r="B196" s="53" t="s">
        <v>208</v>
      </c>
      <c r="C196" s="54"/>
      <c r="D196" s="75"/>
      <c r="E196" s="75"/>
      <c r="F196" s="75"/>
      <c r="G196" s="75"/>
      <c r="H196" s="75"/>
      <c r="I196" s="75"/>
      <c r="J196" s="75"/>
      <c r="K196" s="75"/>
      <c r="L196" s="75"/>
      <c r="M196" s="75"/>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IA196" s="17">
        <v>19.4</v>
      </c>
      <c r="IB196" s="17" t="s">
        <v>208</v>
      </c>
      <c r="IE196" s="18"/>
      <c r="IF196" s="18"/>
      <c r="IG196" s="18"/>
      <c r="IH196" s="18"/>
      <c r="II196" s="18"/>
    </row>
    <row r="197" spans="1:243" s="17" customFormat="1" ht="315">
      <c r="A197" s="52">
        <v>19.5</v>
      </c>
      <c r="B197" s="53" t="s">
        <v>209</v>
      </c>
      <c r="C197" s="54"/>
      <c r="D197" s="55">
        <v>8</v>
      </c>
      <c r="E197" s="56" t="s">
        <v>42</v>
      </c>
      <c r="F197" s="57">
        <v>452.96</v>
      </c>
      <c r="G197" s="58"/>
      <c r="H197" s="59"/>
      <c r="I197" s="60" t="s">
        <v>33</v>
      </c>
      <c r="J197" s="61">
        <f t="shared" si="12"/>
        <v>1</v>
      </c>
      <c r="K197" s="59" t="s">
        <v>34</v>
      </c>
      <c r="L197" s="59" t="s">
        <v>4</v>
      </c>
      <c r="M197" s="31"/>
      <c r="N197" s="39"/>
      <c r="O197" s="39"/>
      <c r="P197" s="40"/>
      <c r="Q197" s="39"/>
      <c r="R197" s="39"/>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2">
        <f t="shared" si="13"/>
        <v>3623.68</v>
      </c>
      <c r="BB197" s="41">
        <f t="shared" si="14"/>
        <v>3623.68</v>
      </c>
      <c r="BC197" s="45" t="str">
        <f t="shared" si="15"/>
        <v>INR  Three Thousand Six Hundred &amp; Twenty Three  and Paise Sixty Eight Only</v>
      </c>
      <c r="IA197" s="17">
        <v>19.5</v>
      </c>
      <c r="IB197" s="17" t="s">
        <v>209</v>
      </c>
      <c r="ID197" s="17">
        <v>8</v>
      </c>
      <c r="IE197" s="18" t="s">
        <v>42</v>
      </c>
      <c r="IF197" s="18"/>
      <c r="IG197" s="18"/>
      <c r="IH197" s="18"/>
      <c r="II197" s="18"/>
    </row>
    <row r="198" spans="1:243" s="17" customFormat="1" ht="21" customHeight="1">
      <c r="A198" s="52">
        <v>19.6</v>
      </c>
      <c r="B198" s="53" t="s">
        <v>210</v>
      </c>
      <c r="C198" s="54"/>
      <c r="D198" s="75"/>
      <c r="E198" s="75"/>
      <c r="F198" s="75"/>
      <c r="G198" s="75"/>
      <c r="H198" s="75"/>
      <c r="I198" s="75"/>
      <c r="J198" s="75"/>
      <c r="K198" s="75"/>
      <c r="L198" s="75"/>
      <c r="M198" s="75"/>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IA198" s="17">
        <v>19.6</v>
      </c>
      <c r="IB198" s="50" t="s">
        <v>210</v>
      </c>
      <c r="IE198" s="18"/>
      <c r="IF198" s="18"/>
      <c r="IG198" s="18"/>
      <c r="IH198" s="18"/>
      <c r="II198" s="18"/>
    </row>
    <row r="199" spans="1:243" s="17" customFormat="1" ht="69" customHeight="1">
      <c r="A199" s="52">
        <v>19.7</v>
      </c>
      <c r="B199" s="53" t="s">
        <v>211</v>
      </c>
      <c r="C199" s="54"/>
      <c r="D199" s="55">
        <v>5.9</v>
      </c>
      <c r="E199" s="56" t="s">
        <v>217</v>
      </c>
      <c r="F199" s="57">
        <v>4985.93</v>
      </c>
      <c r="G199" s="58"/>
      <c r="H199" s="59"/>
      <c r="I199" s="60" t="s">
        <v>33</v>
      </c>
      <c r="J199" s="61">
        <f t="shared" si="12"/>
        <v>1</v>
      </c>
      <c r="K199" s="59" t="s">
        <v>34</v>
      </c>
      <c r="L199" s="59" t="s">
        <v>4</v>
      </c>
      <c r="M199" s="31"/>
      <c r="N199" s="39"/>
      <c r="O199" s="39"/>
      <c r="P199" s="40"/>
      <c r="Q199" s="39"/>
      <c r="R199" s="39"/>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2">
        <f t="shared" si="13"/>
        <v>29416.99</v>
      </c>
      <c r="BB199" s="41">
        <f t="shared" si="14"/>
        <v>29416.99</v>
      </c>
      <c r="BC199" s="45" t="str">
        <f t="shared" si="15"/>
        <v>INR  Twenty Nine Thousand Four Hundred &amp; Sixteen  and Paise Ninety Nine Only</v>
      </c>
      <c r="IA199" s="17">
        <v>19.7</v>
      </c>
      <c r="IB199" s="50" t="s">
        <v>211</v>
      </c>
      <c r="ID199" s="17">
        <v>5.9</v>
      </c>
      <c r="IE199" s="18" t="s">
        <v>217</v>
      </c>
      <c r="IF199" s="18"/>
      <c r="IG199" s="18"/>
      <c r="IH199" s="18"/>
      <c r="II199" s="18"/>
    </row>
    <row r="200" spans="1:243" s="17" customFormat="1" ht="49.5" customHeight="1">
      <c r="A200" s="52">
        <v>19.8</v>
      </c>
      <c r="B200" s="53" t="s">
        <v>212</v>
      </c>
      <c r="C200" s="54"/>
      <c r="D200" s="55">
        <v>4</v>
      </c>
      <c r="E200" s="56" t="s">
        <v>218</v>
      </c>
      <c r="F200" s="57">
        <v>51.62</v>
      </c>
      <c r="G200" s="58"/>
      <c r="H200" s="59"/>
      <c r="I200" s="60" t="s">
        <v>33</v>
      </c>
      <c r="J200" s="61">
        <f t="shared" si="12"/>
        <v>1</v>
      </c>
      <c r="K200" s="59" t="s">
        <v>34</v>
      </c>
      <c r="L200" s="59" t="s">
        <v>4</v>
      </c>
      <c r="M200" s="31"/>
      <c r="N200" s="39"/>
      <c r="O200" s="39"/>
      <c r="P200" s="40"/>
      <c r="Q200" s="39"/>
      <c r="R200" s="39"/>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2">
        <f t="shared" si="13"/>
        <v>206.48</v>
      </c>
      <c r="BB200" s="41">
        <f t="shared" si="14"/>
        <v>206.48</v>
      </c>
      <c r="BC200" s="45" t="str">
        <f t="shared" si="15"/>
        <v>INR  Two Hundred &amp; Six  and Paise Forty Eight Only</v>
      </c>
      <c r="IA200" s="17">
        <v>19.8</v>
      </c>
      <c r="IB200" s="50" t="s">
        <v>212</v>
      </c>
      <c r="ID200" s="17">
        <v>4</v>
      </c>
      <c r="IE200" s="18" t="s">
        <v>218</v>
      </c>
      <c r="IF200" s="18"/>
      <c r="IG200" s="18"/>
      <c r="IH200" s="18"/>
      <c r="II200" s="18"/>
    </row>
    <row r="201" spans="1:243" s="17" customFormat="1" ht="30" customHeight="1">
      <c r="A201" s="52">
        <v>19.9</v>
      </c>
      <c r="B201" s="53" t="s">
        <v>213</v>
      </c>
      <c r="C201" s="54"/>
      <c r="D201" s="55">
        <v>6</v>
      </c>
      <c r="E201" s="56" t="s">
        <v>218</v>
      </c>
      <c r="F201" s="57">
        <v>29.33</v>
      </c>
      <c r="G201" s="58"/>
      <c r="H201" s="59"/>
      <c r="I201" s="60" t="s">
        <v>33</v>
      </c>
      <c r="J201" s="61">
        <f t="shared" si="12"/>
        <v>1</v>
      </c>
      <c r="K201" s="59" t="s">
        <v>34</v>
      </c>
      <c r="L201" s="59" t="s">
        <v>4</v>
      </c>
      <c r="M201" s="31"/>
      <c r="N201" s="39"/>
      <c r="O201" s="39"/>
      <c r="P201" s="40"/>
      <c r="Q201" s="39"/>
      <c r="R201" s="39"/>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2">
        <f t="shared" si="13"/>
        <v>175.98</v>
      </c>
      <c r="BB201" s="41">
        <f t="shared" si="14"/>
        <v>175.98</v>
      </c>
      <c r="BC201" s="45" t="str">
        <f t="shared" si="15"/>
        <v>INR  One Hundred &amp; Seventy Five  and Paise Ninety Eight Only</v>
      </c>
      <c r="IA201" s="17">
        <v>19.9</v>
      </c>
      <c r="IB201" s="50" t="s">
        <v>213</v>
      </c>
      <c r="ID201" s="17">
        <v>6</v>
      </c>
      <c r="IE201" s="18" t="s">
        <v>218</v>
      </c>
      <c r="IF201" s="18"/>
      <c r="IG201" s="18"/>
      <c r="IH201" s="18"/>
      <c r="II201" s="18"/>
    </row>
    <row r="202" spans="1:243" s="17" customFormat="1" ht="49.5" customHeight="1">
      <c r="A202" s="52">
        <v>20</v>
      </c>
      <c r="B202" s="53" t="s">
        <v>214</v>
      </c>
      <c r="C202" s="54"/>
      <c r="D202" s="55">
        <v>49</v>
      </c>
      <c r="E202" s="56" t="s">
        <v>219</v>
      </c>
      <c r="F202" s="57">
        <v>8.77</v>
      </c>
      <c r="G202" s="58"/>
      <c r="H202" s="59"/>
      <c r="I202" s="60" t="s">
        <v>33</v>
      </c>
      <c r="J202" s="61">
        <f t="shared" si="12"/>
        <v>1</v>
      </c>
      <c r="K202" s="59" t="s">
        <v>34</v>
      </c>
      <c r="L202" s="59" t="s">
        <v>4</v>
      </c>
      <c r="M202" s="31"/>
      <c r="N202" s="39"/>
      <c r="O202" s="39"/>
      <c r="P202" s="40"/>
      <c r="Q202" s="39"/>
      <c r="R202" s="39"/>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2">
        <f t="shared" si="13"/>
        <v>429.73</v>
      </c>
      <c r="BB202" s="41">
        <f t="shared" si="14"/>
        <v>429.73</v>
      </c>
      <c r="BC202" s="45" t="str">
        <f t="shared" si="15"/>
        <v>INR  Four Hundred &amp; Twenty Nine  and Paise Seventy Three Only</v>
      </c>
      <c r="IA202" s="17">
        <v>20</v>
      </c>
      <c r="IB202" s="50" t="s">
        <v>214</v>
      </c>
      <c r="ID202" s="17">
        <v>49</v>
      </c>
      <c r="IE202" s="18" t="s">
        <v>219</v>
      </c>
      <c r="IF202" s="18"/>
      <c r="IG202" s="18"/>
      <c r="IH202" s="18"/>
      <c r="II202" s="18"/>
    </row>
    <row r="203" spans="1:243" s="17" customFormat="1" ht="78.75">
      <c r="A203" s="52">
        <v>20.1</v>
      </c>
      <c r="B203" s="53" t="s">
        <v>215</v>
      </c>
      <c r="C203" s="54"/>
      <c r="D203" s="55">
        <v>2</v>
      </c>
      <c r="E203" s="56" t="s">
        <v>218</v>
      </c>
      <c r="F203" s="57">
        <v>1730.35</v>
      </c>
      <c r="G203" s="58"/>
      <c r="H203" s="59"/>
      <c r="I203" s="60" t="s">
        <v>33</v>
      </c>
      <c r="J203" s="61">
        <f t="shared" si="12"/>
        <v>1</v>
      </c>
      <c r="K203" s="59" t="s">
        <v>34</v>
      </c>
      <c r="L203" s="59" t="s">
        <v>4</v>
      </c>
      <c r="M203" s="31"/>
      <c r="N203" s="39"/>
      <c r="O203" s="39"/>
      <c r="P203" s="40"/>
      <c r="Q203" s="39"/>
      <c r="R203" s="39"/>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2">
        <f t="shared" si="13"/>
        <v>3460.7</v>
      </c>
      <c r="BB203" s="41">
        <f t="shared" si="14"/>
        <v>3460.7</v>
      </c>
      <c r="BC203" s="45" t="str">
        <f t="shared" si="15"/>
        <v>INR  Three Thousand Four Hundred &amp; Sixty  and Paise Seventy Only</v>
      </c>
      <c r="IA203" s="17">
        <v>20.1</v>
      </c>
      <c r="IB203" s="17" t="s">
        <v>215</v>
      </c>
      <c r="ID203" s="17">
        <v>2</v>
      </c>
      <c r="IE203" s="18" t="s">
        <v>218</v>
      </c>
      <c r="IF203" s="18"/>
      <c r="IG203" s="18"/>
      <c r="IH203" s="18"/>
      <c r="II203" s="18"/>
    </row>
    <row r="204" spans="1:243" s="17" customFormat="1" ht="64.5" customHeight="1">
      <c r="A204" s="52">
        <v>20.2</v>
      </c>
      <c r="B204" s="53" t="s">
        <v>216</v>
      </c>
      <c r="C204" s="54"/>
      <c r="D204" s="55">
        <v>2</v>
      </c>
      <c r="E204" s="56" t="s">
        <v>218</v>
      </c>
      <c r="F204" s="57">
        <v>3871.28</v>
      </c>
      <c r="G204" s="58"/>
      <c r="H204" s="59"/>
      <c r="I204" s="60" t="s">
        <v>33</v>
      </c>
      <c r="J204" s="61">
        <f t="shared" si="12"/>
        <v>1</v>
      </c>
      <c r="K204" s="59" t="s">
        <v>34</v>
      </c>
      <c r="L204" s="59" t="s">
        <v>4</v>
      </c>
      <c r="M204" s="31"/>
      <c r="N204" s="39"/>
      <c r="O204" s="39"/>
      <c r="P204" s="40"/>
      <c r="Q204" s="39"/>
      <c r="R204" s="39"/>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2">
        <f t="shared" si="13"/>
        <v>7742.56</v>
      </c>
      <c r="BB204" s="41">
        <f t="shared" si="14"/>
        <v>7742.56</v>
      </c>
      <c r="BC204" s="45" t="str">
        <f t="shared" si="15"/>
        <v>INR  Seven Thousand Seven Hundred &amp; Forty Two  and Paise Fifty Six Only</v>
      </c>
      <c r="IA204" s="17">
        <v>20.2</v>
      </c>
      <c r="IB204" s="50" t="s">
        <v>216</v>
      </c>
      <c r="ID204" s="17">
        <v>2</v>
      </c>
      <c r="IE204" s="18" t="s">
        <v>218</v>
      </c>
      <c r="IF204" s="18"/>
      <c r="IG204" s="18"/>
      <c r="IH204" s="18"/>
      <c r="II204" s="18"/>
    </row>
    <row r="205" spans="1:55" ht="42.75">
      <c r="A205" s="34" t="s">
        <v>35</v>
      </c>
      <c r="B205" s="35"/>
      <c r="C205" s="36"/>
      <c r="D205" s="48"/>
      <c r="E205" s="48"/>
      <c r="F205" s="48"/>
      <c r="G205" s="28"/>
      <c r="H205" s="37"/>
      <c r="I205" s="37"/>
      <c r="J205" s="37"/>
      <c r="K205" s="37"/>
      <c r="L205" s="38"/>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66">
        <f>SUM(BA15:BA204)</f>
        <v>1785664</v>
      </c>
      <c r="BB205" s="44">
        <f>SUM(BB13:BB204)</f>
        <v>1785664.31</v>
      </c>
      <c r="BC205" s="49" t="str">
        <f>SpellNumber($E$2,BB205)</f>
        <v>INR  Seventeen Lakh Eighty Five Thousand Six Hundred &amp; Sixty Four  and Paise Thirty One Only</v>
      </c>
    </row>
    <row r="206" spans="1:55" ht="46.5" customHeight="1">
      <c r="A206" s="20" t="s">
        <v>36</v>
      </c>
      <c r="B206" s="21"/>
      <c r="C206" s="22"/>
      <c r="D206" s="64"/>
      <c r="E206" s="46" t="s">
        <v>44</v>
      </c>
      <c r="F206" s="47"/>
      <c r="G206" s="23"/>
      <c r="H206" s="24"/>
      <c r="I206" s="24"/>
      <c r="J206" s="24"/>
      <c r="K206" s="25"/>
      <c r="L206" s="26"/>
      <c r="M206" s="2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65">
        <f>IF(ISBLANK(F206),0,IF(E206="Excess (+)",ROUND(BA205+(BA205*F206),2),IF(E206="Less (-)",ROUND(BA205+(BA205*F206*(-1)),2),IF(E206="At Par",BA205,0))))</f>
        <v>0</v>
      </c>
      <c r="BB206" s="43">
        <f>ROUND(BA206,0)</f>
        <v>0</v>
      </c>
      <c r="BC206" s="30" t="str">
        <f>SpellNumber($E$2,BB206)</f>
        <v>INR Zero Only</v>
      </c>
    </row>
    <row r="207" spans="1:55" ht="45.75" customHeight="1">
      <c r="A207" s="19" t="s">
        <v>37</v>
      </c>
      <c r="B207" s="19"/>
      <c r="C207" s="67" t="str">
        <f>SpellNumber($E$2,BB206)</f>
        <v>INR Zero Only</v>
      </c>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row>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1" ht="15"/>
    <row r="1742" ht="15"/>
    <row r="1743"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30" ht="15"/>
    <row r="1831" ht="15"/>
    <row r="1832" ht="15"/>
    <row r="1833" ht="15"/>
    <row r="1834" ht="15"/>
    <row r="1835" ht="15"/>
    <row r="1836" ht="15"/>
    <row r="1837" ht="15"/>
    <row r="1838" ht="15"/>
    <row r="1839" ht="15"/>
    <row r="1840" ht="15"/>
    <row r="1841" ht="15"/>
    <row r="1843" ht="15"/>
    <row r="1844" ht="15"/>
    <row r="1845" ht="15"/>
    <row r="1846" ht="15"/>
    <row r="1849" ht="15"/>
    <row r="1850" ht="15"/>
    <row r="1851" ht="15"/>
    <row r="1853" ht="15"/>
    <row r="1854" ht="15"/>
    <row r="1855" ht="15"/>
    <row r="1857" ht="15"/>
    <row r="1858" ht="15"/>
    <row r="1859" ht="15"/>
    <row r="1861" ht="15"/>
    <row r="1862" ht="15"/>
    <row r="1863" ht="15"/>
    <row r="1864" ht="15"/>
    <row r="1865" ht="15"/>
    <row r="1866" ht="15"/>
    <row r="1868" ht="15"/>
    <row r="1870" ht="15"/>
    <row r="1872" ht="15"/>
    <row r="1873" ht="15"/>
    <row r="1874" ht="15"/>
    <row r="1875" ht="15"/>
    <row r="1876" ht="15"/>
    <row r="1877" ht="15"/>
    <row r="1878" ht="15"/>
    <row r="1879" ht="15"/>
    <row r="1881" ht="15"/>
    <row r="1882" ht="15"/>
    <row r="1883" ht="15"/>
    <row r="1884" ht="15"/>
    <row r="1885" ht="15"/>
    <row r="1886" ht="15"/>
    <row r="1888" ht="15"/>
    <row r="1889" ht="15"/>
    <row r="1890" ht="15"/>
    <row r="1891" ht="15"/>
    <row r="1892" ht="15"/>
    <row r="1893" ht="15"/>
    <row r="1894" ht="15"/>
    <row r="1895" ht="15"/>
    <row r="1896" ht="15"/>
    <row r="1897" ht="15"/>
    <row r="1898" ht="15"/>
    <row r="1899" ht="15"/>
    <row r="1900" ht="15"/>
    <row r="1901" ht="15"/>
    <row r="1902" ht="15"/>
    <row r="1903"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4" ht="15"/>
    <row r="1945" ht="15"/>
    <row r="1946" ht="15"/>
    <row r="1947" ht="15"/>
    <row r="1948" ht="15"/>
    <row r="1949" ht="15"/>
    <row r="1950" ht="15"/>
    <row r="1951" ht="15"/>
    <row r="1952" ht="15"/>
    <row r="1953" ht="15"/>
    <row r="1955" ht="15"/>
    <row r="1956" ht="15"/>
    <row r="1957" ht="15"/>
    <row r="1958" ht="15"/>
    <row r="1959" ht="15"/>
    <row r="1960" ht="15"/>
    <row r="1962" ht="15"/>
    <row r="1963" ht="15"/>
    <row r="1964" ht="15"/>
    <row r="1965" ht="15"/>
    <row r="1966" ht="15"/>
    <row r="1967" ht="15"/>
    <row r="1968" ht="15"/>
    <row r="1970" ht="15"/>
    <row r="1971"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sheetData>
  <sheetProtection password="D850" sheet="1"/>
  <mergeCells count="97">
    <mergeCell ref="D196:BC196"/>
    <mergeCell ref="D198:BC198"/>
    <mergeCell ref="D187:BC187"/>
    <mergeCell ref="D183:BC183"/>
    <mergeCell ref="D185:BC185"/>
    <mergeCell ref="D189:BC189"/>
    <mergeCell ref="D191:BC191"/>
    <mergeCell ref="D194:BC194"/>
    <mergeCell ref="D193:BC193"/>
    <mergeCell ref="D173:BC173"/>
    <mergeCell ref="D175:BC175"/>
    <mergeCell ref="D177:BC177"/>
    <mergeCell ref="D178:BC178"/>
    <mergeCell ref="D180:BC180"/>
    <mergeCell ref="D182:BC182"/>
    <mergeCell ref="D157:BC157"/>
    <mergeCell ref="D162:BC162"/>
    <mergeCell ref="D164:BC164"/>
    <mergeCell ref="D167:BC167"/>
    <mergeCell ref="D169:BC169"/>
    <mergeCell ref="D172:BC172"/>
    <mergeCell ref="D139:BC139"/>
    <mergeCell ref="D141:BC141"/>
    <mergeCell ref="D146:BC146"/>
    <mergeCell ref="D148:BC148"/>
    <mergeCell ref="D153:BC153"/>
    <mergeCell ref="D155:BC155"/>
    <mergeCell ref="D125:BC125"/>
    <mergeCell ref="D128:BC128"/>
    <mergeCell ref="D129:BC129"/>
    <mergeCell ref="D131:BC131"/>
    <mergeCell ref="D134:BC134"/>
    <mergeCell ref="D133:BC133"/>
    <mergeCell ref="D115:BC115"/>
    <mergeCell ref="D118:BC118"/>
    <mergeCell ref="D117:BC117"/>
    <mergeCell ref="D121:BC121"/>
    <mergeCell ref="D120:BC120"/>
    <mergeCell ref="D123:BC123"/>
    <mergeCell ref="D106:BC106"/>
    <mergeCell ref="D108:BC108"/>
    <mergeCell ref="D109:BC109"/>
    <mergeCell ref="D111:BC111"/>
    <mergeCell ref="D112:BC112"/>
    <mergeCell ref="D114:BC114"/>
    <mergeCell ref="D95:BC95"/>
    <mergeCell ref="D98:BC98"/>
    <mergeCell ref="D99:BC99"/>
    <mergeCell ref="D101:BC101"/>
    <mergeCell ref="D103:BC103"/>
    <mergeCell ref="D105:BC105"/>
    <mergeCell ref="D81:BC81"/>
    <mergeCell ref="D83:BC83"/>
    <mergeCell ref="D85:BC85"/>
    <mergeCell ref="D87:BC87"/>
    <mergeCell ref="D90:BC90"/>
    <mergeCell ref="D93:BC93"/>
    <mergeCell ref="D67:BC67"/>
    <mergeCell ref="D69:BC69"/>
    <mergeCell ref="D72:BC72"/>
    <mergeCell ref="D71:BC71"/>
    <mergeCell ref="D77:BC77"/>
    <mergeCell ref="D78:BC78"/>
    <mergeCell ref="D55:BC55"/>
    <mergeCell ref="D54:BC54"/>
    <mergeCell ref="D60:BC60"/>
    <mergeCell ref="D61:BC61"/>
    <mergeCell ref="D63:BC63"/>
    <mergeCell ref="D65:BC65"/>
    <mergeCell ref="D42:BC42"/>
    <mergeCell ref="D44:BC44"/>
    <mergeCell ref="D46:BC46"/>
    <mergeCell ref="D49:BC49"/>
    <mergeCell ref="D51:BC51"/>
    <mergeCell ref="D52:BC52"/>
    <mergeCell ref="D30:BC30"/>
    <mergeCell ref="D31:BC31"/>
    <mergeCell ref="D34:BC34"/>
    <mergeCell ref="D37:BC37"/>
    <mergeCell ref="D39:BC39"/>
    <mergeCell ref="D40:BC40"/>
    <mergeCell ref="D16:BC16"/>
    <mergeCell ref="D18:BC18"/>
    <mergeCell ref="D19:BC19"/>
    <mergeCell ref="D21:BC21"/>
    <mergeCell ref="D24:BC24"/>
    <mergeCell ref="D25:BC25"/>
    <mergeCell ref="C207:BC207"/>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6">
      <formula1>IF(E206="Select",-1,IF(E206="At Par",0,0))</formula1>
      <formula2>IF(E206="Select",-1,IF(E206="At Par",0,0.99))</formula2>
    </dataValidation>
    <dataValidation type="list" allowBlank="1" showErrorMessage="1" sqref="E20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6">
      <formula1>0</formula1>
      <formula2>99.9</formula2>
    </dataValidation>
    <dataValidation allowBlank="1" showInputMessage="1" showErrorMessage="1" promptTitle="Units" prompt="Please enter Units in text" sqref="D15:E15 D17:E17 D20:E20 D22:E23 D26:E29 D32:E33 D35:E36 D38:E38 D41:E41 D43:E43 D45:E45 D47:E48 D50:E50 D53:E53 D56:E59 D62:E62 D64:E64 D66:E66 D68:E68 D70:E70 D199:E204 D79:E80 D82:E82 D84:E84 D86:E86 D88:E89 D91:E92 D94:E94 D96:E97 D100:E100 D102:E102 D104:E104 D107:E107 D110:E110 D113:E113 D116:E116 D119:E119 D122:E122 D124:E124 D126:E127 D130:E130 D132:E132 D135:E138 D140:E140 D142:E145 D147:E147 D149:E152 D154:E154 D156:E156 D158:E161 D163:E163 D165:E166 D168:E168 D170:E171 D174:E174 D176:E176 D179:E179 D181:E181 D186:E186 D184:E184 D188:E188 D190:E190 D192:E192 D195:E195 D197:E197 D73:E76">
      <formula1>0</formula1>
      <formula2>0</formula2>
    </dataValidation>
    <dataValidation type="decimal" allowBlank="1" showInputMessage="1" showErrorMessage="1" promptTitle="Quantity" prompt="Please enter the Quantity for this item. " errorTitle="Invalid Entry" error="Only Numeric Values are allowed. " sqref="F15 F17 F20 F22:F23 F26:F29 F32:F33 F35:F36 F38 F41 F43 F45 F47:F48 F50 F53 F56:F59 F62 F64 F66 F68 F70 F199:F204 F79:F80 F82 F84 F86 F88:F89 F91:F92 F94 F96:F97 F100 F102 F104 F107 F110 F113 F116 F119 F122 F124 F126:F127 F130 F132 F135:F138 F140 F142:F145 F147 F149:F152 F154 F156 F158:F161 F163 F165:F166 F168 F170:F171 F174 F176 F179 F181 F186 F184 F188 F190 F192 F195 F197 F73:F76">
      <formula1>0</formula1>
      <formula2>999999999999999</formula2>
    </dataValidation>
    <dataValidation type="list" allowBlank="1" showErrorMessage="1" sqref="D13:D14 K15 D16 K17 D18:D19 K20 D21 K22:K23 D24:D25 K26:K29 D30:D31 K32:K33 D34 K35:K36 D37 K38 D39:D40 K41 D42 K43 D44 K45 D46 K47:K48 D49 K50 D51:D52 D54:D55 K53 K56:K59 D60:D61 K62 D63 K64 D65 K66 D67 K68 D69 D71:D72 K70 D198 D77:D78 K79:K80 D81 K82 D83 K84 D85 K86 D87 K88:K89 D90 K91:K92 D93 K94 D95 K96:K97 D98:D99 K100 D101 K102 D103 K104 D105:D106 K107 D108:D109 K110 D111:D112 K113 D114:D115 D117:D118 K116 D120:D121 K119 K122 D123 K124 D125 K126:K127 D128:D129 K130 D131 D133:D134 K132 K135:K138 D139 K140 D141 K142:K145 D146 K147 D148 K149:K152 D153 K154 D155 K156 D157 K158:K161">
      <formula1>"Partial Conversion,Full Conversion"</formula1>
      <formula2>0</formula2>
    </dataValidation>
    <dataValidation type="list" allowBlank="1" showErrorMessage="1" sqref="D162 K163 D164 K165:K166 D167 K168 D169 K170:K171 D172:D173 K174 D175 K176 D177:D178 K179 D180 K181 D182:D183 D187 D185 K184 K186 K188 D189 K190 D191 D193:D194 K192 K195 D196 K197 K199:K204 K73:K7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0 G22:H23 G26:H29 G32:H33 G35:H36 G38:H38 G41:H41 G43:H43 G45:H45 G47:H48 G50:H50 G53:H53 G56:H59 G62:H62 G64:H64 G66:H66 G68:H68 G70:H70 G199:H204 G79:H80 G82:H82 G84:H84 G86:H86 G88:H89 G91:H92 G94:H94 G96:H97 G100:H100 G102:H102 G104:H104 G107:H107 G110:H110 G113:H113 G116:H116 G119:H119 G122:H122 G124:H124 G126:H127 G130:H130 G132:H132 G135:H138 G140:H140 G142:H145 G147:H147 G149:H152 G154:H154 G156:H156 G158:H161 G163:H163 G165:H166 G168:H168 G170:H171 G174:H174 G176:H176 G179:H179 G181:H181 G186:H186 G184:H184 G188:H188 G190:H190 G192:H192 G195:H195 G197:H197 G73:H76">
      <formula1>0</formula1>
      <formula2>999999999999999</formula2>
    </dataValidation>
    <dataValidation allowBlank="1" showInputMessage="1" showErrorMessage="1" promptTitle="Addition / Deduction" prompt="Please Choose the correct One" sqref="J15 J17 J20 J22:J23 J26:J29 J32:J33 J35:J36 J38 J41 J43 J45 J47:J48 J50 J53 J56:J59 J62 J64 J66 J68 J70 J199:J204 J79:J80 J82 J84 J86 J88:J89 J91:J92 J94 J96:J97 J100 J102 J104 J107 J110 J113 J116 J119 J122 J124 J126:J127 J130 J132 J135:J138 J140 J142:J145 J147 J149:J152 J154 J156 J158:J161 J163 J165:J166 J168 J170:J171 J174 J176 J179 J181 J186 J184 J188 J190 J192 J195 J197 J73:J76">
      <formula1>0</formula1>
      <formula2>0</formula2>
    </dataValidation>
    <dataValidation type="list" showErrorMessage="1" sqref="I15 I17 I20 I22:I23 I26:I29 I32:I33 I35:I36 I38 I41 I43 I45 I47:I48 I50 I53 I56:I59 I62 I64 I66 I68 I70 I199:I204 I79:I80 I82 I84 I86 I88:I89 I91:I92 I94 I96:I97 I100 I102 I104 I107 I110 I113 I116 I119 I122 I124 I126:I127 I130 I132 I135:I138 I140 I142:I145 I147 I149:I152 I154 I156 I158:I161 I163 I165:I166 I168 I170:I171 I174 I176 I179 I181 I186 I184 I188 I190 I192 I195 I197 I73:I7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0 N22:O23 N26:O29 N32:O33 N35:O36 N38:O38 N41:O41 N43:O43 N45:O45 N47:O48 N50:O50 N53:O53 N56:O59 N62:O62 N64:O64 N66:O66 N68:O68 N70:O70 N199:O204 N79:O80 N82:O82 N84:O84 N86:O86 N88:O89 N91:O92 N94:O94 N96:O97 N100:O100 N102:O102 N104:O104 N107:O107 N110:O110 N113:O113 N116:O116 N119:O119 N122:O122 N124:O124 N126:O127 N130:O130 N132:O132 N135:O138 N140:O140 N142:O145 N147:O147 N149:O152 N154:O154 N156:O156 N158:O161 N163:O163 N165:O166 N168:O168 N170:O171 N174:O174 N176:O176 N179:O179 N181:O181 N186:O186 N184:O184 N188:O188 N190:O190 N192:O192 N195:O195 N197:O197 N73:O7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 R22:R23 R26:R29 R32:R33 R35:R36 R38 R41 R43 R45 R47:R48 R50 R53 R56:R59 R62 R64 R66 R68 R70 R199:R204 R79:R80 R82 R84 R86 R88:R89 R91:R92 R94 R96:R97 R100 R102 R104 R107 R110 R113 R116 R119 R122 R124 R126:R127 R130 R132 R135:R138 R140 R142:R145 R147 R149:R152 R154 R156 R158:R161 R163 R165:R166 R168 R170:R171 R174 R176 R179 R181 R186 R184 R188 R190 R192 R195 R197 R73:R7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 Q22:Q23 Q26:Q29 Q32:Q33 Q35:Q36 Q38 Q41 Q43 Q45 Q47:Q48 Q50 Q53 Q56:Q59 Q62 Q64 Q66 Q68 Q70 Q199:Q204 Q79:Q80 Q82 Q84 Q86 Q88:Q89 Q91:Q92 Q94 Q96:Q97 Q100 Q102 Q104 Q107 Q110 Q113 Q116 Q119 Q122 Q124 Q126:Q127 Q130 Q132 Q135:Q138 Q140 Q142:Q145 Q147 Q149:Q152 Q154 Q156 Q158:Q161 Q163 Q165:Q166 Q168 Q170:Q171 Q174 Q176 Q179 Q181 Q186 Q184 Q188 Q190 Q192 Q195 Q197 Q73:Q7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 M22:M23 M26:M29 M32:M33 M35:M36 M38 M41 M43 M45 M47:M48 M50 M53 M56:M59 M62 M64 M66 M68 M70 M199:M204 M79:M80 M82 M84 M86 M88:M89 M91:M92 M94 M96:M97 M100 M102 M104 M107 M110 M113 M116 M119 M122 M124 M126:M127 M130 M132 M135:M138 M140 M142:M145 M147 M149:M152 M154 M156 M158:M161 M163 M165:M166 M168 M170:M171 M174 M176 M179 M181 M186 M184 M188 M190 M192 M195 M197 M73:M76">
      <formula1>0</formula1>
      <formula2>999999999999999</formula2>
    </dataValidation>
    <dataValidation type="list" allowBlank="1" showInputMessage="1" showErrorMessage="1" sqref="L198 L199 L200 L201 L20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204 L20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04">
      <formula1>0</formula1>
      <formula2>0</formula2>
    </dataValidation>
    <dataValidation type="decimal" allowBlank="1" showErrorMessage="1" errorTitle="Invalid Entry" error="Only Numeric Values are allowed. " sqref="A13:A20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6">
      <formula1>0</formula1>
      <formula2>IF(BoQ1!#REF!&lt;&gt;"Select",99.9,0)</formula2>
    </dataValidation>
  </dataValidations>
  <printOptions/>
  <pageMargins left="0.45" right="0.2" top="0.75" bottom="0.75" header="0.511805555555556" footer="0.511805555555556"/>
  <pageSetup horizontalDpi="300" verticalDpi="300" orientation="landscape" paperSize="9" scale="62" r:id="rId4"/>
  <rowBreaks count="3" manualBreakCount="3">
    <brk id="48" max="54" man="1"/>
    <brk id="73" max="54" man="1"/>
    <brk id="89"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M6" sqref="M6"/>
    </sheetView>
  </sheetViews>
  <sheetFormatPr defaultColWidth="9.140625" defaultRowHeight="15"/>
  <sheetData>
    <row r="6" spans="5:11" ht="15">
      <c r="E6" s="78" t="s">
        <v>38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2019-03-01T13:08:24Z</cp:lastPrinted>
  <dcterms:created xsi:type="dcterms:W3CDTF">2009-01-30T06:42:42Z</dcterms:created>
  <dcterms:modified xsi:type="dcterms:W3CDTF">2023-04-17T05:20:53Z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