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<sst xmlns="http://schemas.openxmlformats.org/spreadsheetml/2006/main" count="426" uniqueCount="176">
  <si>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</si>
  <si>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</si>
  <si>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</si>
  <si>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</si>
  <si>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</si>
  <si>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</si>
  <si>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</si>
  <si>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</si>
  <si>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</si>
  <si>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</si>
  <si>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</si>
  <si>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</si>
  <si>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</si>
  <si>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</si>
  <si>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</si>
  <si>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</si>
  <si>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</si>
  <si>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</si>
  <si>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</si>
  <si>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</si>
  <si>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</si>
  <si>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</si>
  <si>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</si>
  <si>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</si>
  <si>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</si>
  <si>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</si>
  <si>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</si>
  <si>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</si>
  <si>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</si>
  <si>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</si>
  <si>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</si>
  <si>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</si>
  <si>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</si>
  <si>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</si>
  <si>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</si>
  <si>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</si>
  <si>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</si>
  <si>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</si>
  <si>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</si>
  <si>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</si>
  <si>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</si>
  <si>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</si>
  <si>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</si>
  <si>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</si>
  <si>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</si>
  <si>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</si>
  <si>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</si>
  <si>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</si>
  <si>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</si>
  <si>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</si>
  <si>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</si>
  <si>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</si>
  <si>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</si>
  <si>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</si>
  <si>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</si>
  <si>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Part-A : Supplying, installation, testing &amp; commissioning of 08 passenger elevator as per following techincal specifications,  etc. complete as required.
</t>
  </si>
  <si>
    <t xml:space="preserve">Number of passengers: 08 Passenger
</t>
  </si>
  <si>
    <t xml:space="preserve">Rated speed (m/sec): 01 M/Sec.
</t>
  </si>
  <si>
    <t xml:space="preserve">Rated capacity (kg): 544 kgs (for 08 passenger)
</t>
  </si>
  <si>
    <t xml:space="preserve">Entrance: 05 floors( G+4)
</t>
  </si>
  <si>
    <t xml:space="preserve">Interior: Hairline finish Stainless Steel 304(1.5mm)
</t>
  </si>
  <si>
    <t xml:space="preserve">Flooring: granite Flooring(color shall be as per Institute approval)
</t>
  </si>
  <si>
    <t xml:space="preserve">Light &amp; Fan: LED light / fan 300mm with grill
</t>
  </si>
  <si>
    <t xml:space="preserve">Hall position indicators and buttons: Segment LED Indicators, Tactile button along with additional Braille  inscriptions
</t>
  </si>
  <si>
    <t xml:space="preserve">Floor: G,1,2,3,4
</t>
  </si>
  <si>
    <t xml:space="preserve">Handrail system: SS Hand railing one side at rear wall at least 30mm dia.
</t>
  </si>
  <si>
    <t xml:space="preserve">Travel: As per site.
</t>
  </si>
  <si>
    <t xml:space="preserve">Stops &amp; Opening: 05 floors( G+4), In front only.
</t>
  </si>
  <si>
    <t xml:space="preserve">Lift well size: 2100mm(W)x1850mm(D)(without plaster)
</t>
  </si>
  <si>
    <t xml:space="preserve">Car size: 1300mm(W)x1100mm(D)x2200mm(H)
</t>
  </si>
  <si>
    <t xml:space="preserve">Clear opening of doors: 800mm(W)x2000mm(H) Lintel2200mm
</t>
  </si>
  <si>
    <t xml:space="preserve">Ventilation: As per manufacturer
</t>
  </si>
  <si>
    <t xml:space="preserve">Operation: Microprocessor based Simplex Collective
Selective Control with/without Attendant.
</t>
  </si>
  <si>
    <t xml:space="preserve">Power Supply: 415 Volts ± 10%, 3 Phase, 50 Hz AC systems.
</t>
  </si>
  <si>
    <t xml:space="preserve">Controller type: V3F (Variable Voltage Variable Frequency)
</t>
  </si>
  <si>
    <t xml:space="preserve">Type of Machine: Gearless / Machine Room less.
</t>
  </si>
  <si>
    <t xml:space="preserve">Car Enclosure: Stainless steel 304(1.5mm) scratches proof (Hairline Finish) on all sides.
</t>
  </si>
  <si>
    <t xml:space="preserve">Car door enclosure: Power operated centre opening sliding door stainless steel 304(1.5mm) hairline finish
</t>
  </si>
  <si>
    <t xml:space="preserve">Landing door enclosure: Power operated centre opening sliding door stainless steel 304(1.5mm) hairline finish
</t>
  </si>
  <si>
    <t xml:space="preserve">Indicators (Car Landing): Digital Direction &amp; Position Indicator
</t>
  </si>
  <si>
    <t xml:space="preserve">Type of Doors:-(Car: Fire rated upto 120mins Centre Opening), (Landing doors: Fire rated upto 120mins Centre Opening)
</t>
  </si>
  <si>
    <t xml:space="preserve">Construction type: Machine Room less
</t>
  </si>
  <si>
    <t xml:space="preserve">Emergency Car Lighting: Car lighting which turns on immediately when power fails, providing a minimum level of lighting within the car.
</t>
  </si>
  <si>
    <t xml:space="preserve">Fire Emergency Return: Upon activation of a key switch or a building's fire alarm, all calls are canceled, all cars immediately return to a specified evacuation floor and the doors open to facilitate the safe evacuation of passengers.
</t>
  </si>
  <si>
    <t xml:space="preserve">Emergency Landing Device (Automatic rescue Device) with audio announcer: Upon power failure, a car equipped with this function automatically moves and stops at the nearest floor using a rechargeable battery, and the doors open to facilitate the safe evacuation of passengers with audio announcer. Dry type Battery (Maintenance Free) should be used for power backup.
</t>
  </si>
  <si>
    <t xml:space="preserve">Automatic Door Speed Control: Door load on each floor, which can depend on the type of hall doors, is monitored to adjust the door speed, thereby making the door speed consistent throughout all floors.
</t>
  </si>
  <si>
    <t xml:space="preserve">Door Load Detector: When excessive door load has been detected while opening or closing, the doors Door Load Detector immediately reverse.
</t>
  </si>
  <si>
    <t xml:space="preserve">Door Nudging Feature — With Buzzer: A buzzer sounds and the doors slowly close when they have remained open for longer than the preset period.
</t>
  </si>
  <si>
    <t xml:space="preserve">Multi-beam Door Sensor: Multiple infrared-light beams cover at least 2/3 of the door height of the doors to detect
passengers or objects as the doors close.
</t>
  </si>
  <si>
    <t xml:space="preserve">Reopen with Hall Button: Closing doors can be reopened by pressing the hall button corresponding to the traveling
direction of the car.
</t>
  </si>
  <si>
    <t xml:space="preserve">Repeated Door-close: Should an obstacle prevent the doors from closing, the doors will repeatedly open and close until the obstacle is cleared from the doorway.
</t>
  </si>
  <si>
    <t xml:space="preserve">Safety Door Edge: The sensitive door edge detects passengers or objects during door closing.
</t>
  </si>
  <si>
    <t xml:space="preserve">Automatic Bypass: A fully-loaded car bypasses hall calls in order to maintain maximum operational efficiency.
</t>
  </si>
  <si>
    <t xml:space="preserve">Car Fan Shut Off — Automatic: If there are no calls for a specified period, the car ventilation fan will automatically turn off to conserve energy.
</t>
  </si>
  <si>
    <t xml:space="preserve">Car Light Shut Off — Automatic: If there are no calls for a specified period, the car lighting will automatically turn off  to Conserve energy.
</t>
  </si>
  <si>
    <t xml:space="preserve">False Call Canceling— Automatic: If the number of registered car calls does not Correspond to the car load, all calls are canceled to avoid unnecessary stops.
</t>
  </si>
  <si>
    <t xml:space="preserve">False Call Canceling— Car Button Type:  If a wrong car button is pressed, it can be canceled by quickly pressing the same button again twice.
</t>
  </si>
  <si>
    <t xml:space="preserve">Overload Holding Stop: A buzzer sounds to alert the passengers that the car is overloaded. The doors remain open and the car will not leave that floor until enough passengers exit the car.
</t>
  </si>
  <si>
    <t xml:space="preserve">Safe Landing Service:   If  a  car  has  stopped  between floors due to some equipment malfunction, the controller checks the cause, and if it is considered  safe  to move the car, the car will move to the nearest floor at a low speed and the doors will open.
</t>
  </si>
  <si>
    <t xml:space="preserve"> Basic Announcement Electronic: A    synthetic   voice    (and/or    buzzer)  alerts Passengers inside a car that elevator operation has been temporarily interrupted by overloading or  a similar  cause. (Should be  in Hindi &amp; English language.)
</t>
  </si>
  <si>
    <t xml:space="preserve">LCD / LED Position Indicator: 5-7-inch LCD / LED for car operating panels shows the date and time, car position, travel direction and elevator status messages.
</t>
  </si>
  <si>
    <t xml:space="preserve">Hall LCD / LED Position Indicator: Display 5-7-inch LCD / LED for elevator halls shows the date and time, car position, travel direction and elevator status messages.
</t>
  </si>
  <si>
    <t xml:space="preserve">Provision of CCTV including wiring: Yes
</t>
  </si>
  <si>
    <t xml:space="preserve">Provision of Intercom including wiring with centralized features.:Yes
</t>
  </si>
  <si>
    <t xml:space="preserve">Make: National/International OEM*
</t>
  </si>
  <si>
    <t xml:space="preserve">Confirming to Quality Standard: IS/ISO-9001:2015
</t>
  </si>
  <si>
    <t xml:space="preserve">Provision of Floor announcement with all time music: Yes
</t>
  </si>
  <si>
    <t xml:space="preserve">Provision of Single Phase/ phase failure sensing  for ARD: Yes
</t>
  </si>
  <si>
    <t xml:space="preserve">Provision of auto-correction of Phase reversal: Yes
</t>
  </si>
  <si>
    <t>(* The bidders have to specify the make of the lift.)</t>
  </si>
  <si>
    <t>Comprehensive annual maintenance contract of 08 passenger lift for 05 years ( Note: The Annual Maintenance of the lift shall be w.e.f after expiry of defect liability period of one year from the date of completion of work.</t>
  </si>
  <si>
    <t>01st year AMC</t>
  </si>
  <si>
    <t>02nd year AMC</t>
  </si>
  <si>
    <t>03rd year AMC</t>
  </si>
  <si>
    <t>04th year AMC</t>
  </si>
  <si>
    <t>05th year AMC</t>
  </si>
  <si>
    <t>Each.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</si>
  <si>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</si>
  <si>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</si>
  <si>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</si>
  <si>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</si>
  <si>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</si>
  <si>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</si>
  <si>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</si>
  <si>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</si>
  <si>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</si>
  <si>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</si>
  <si>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</si>
  <si>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</si>
  <si>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</si>
  <si>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</si>
  <si>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</si>
  <si>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</si>
  <si>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</si>
  <si>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</si>
  <si>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</si>
  <si>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</si>
  <si>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</si>
  <si>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</si>
  <si>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</si>
  <si>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</si>
  <si>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</si>
  <si>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</si>
  <si>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</si>
  <si>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</si>
  <si>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</si>
  <si>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</si>
  <si>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</si>
  <si>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</si>
  <si>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</si>
  <si>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</si>
  <si>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</si>
  <si>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</si>
  <si>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</si>
  <si>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</si>
  <si>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</si>
  <si>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</si>
  <si>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</si>
  <si>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</si>
  <si>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</si>
  <si>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</si>
  <si>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</si>
  <si>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</si>
  <si>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</si>
  <si>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</si>
  <si>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</si>
  <si>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</si>
  <si>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</si>
  <si>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</si>
  <si>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</si>
  <si>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</si>
  <si>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</si>
  <si>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</si>
  <si>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Name of Work: Supplying, installation, testing &amp; commissioning of 01 Nos. 08 Passenger gearless &amp; Machine room less Elevator and its AMC for 05 years at (G+4) Faculty building vertical Extension IIT Kanpur.</t>
  </si>
  <si>
    <t xml:space="preserve">Tender Inviting Authority: Executive Engineer </t>
  </si>
  <si>
    <t>Contract No:     90/Lift/2021-22/796       Dated: 25.02.2022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</si>
</sst>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Narrow"/>
      <family val="2"/>
    </font>
    <font>
      <sz val="12"/>
      <name val="Arial Narrow"/>
      <family val="2"/>
    </font>
    <font>
      <b/>
      <sz val="10"/>
      <name val="Arial Narrow"/>
      <family val="2"/>
    </font>
    <font>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0" fontId="73" fillId="0" borderId="11" xfId="59" applyNumberFormat="1" applyFont="1" applyFill="1" applyBorder="1" applyAlignment="1">
      <alignment horizontal="center" vertical="top" wrapText="1" readingOrder="1"/>
      <protection/>
    </xf>
    <xf numFmtId="1" fontId="17" fillId="0" borderId="12" xfId="0" applyNumberFormat="1" applyFont="1" applyFill="1" applyBorder="1" applyAlignment="1">
      <alignment horizontal="center" vertical="top" wrapText="1"/>
    </xf>
    <xf numFmtId="0" fontId="18" fillId="0" borderId="11" xfId="0" applyFont="1" applyFill="1" applyBorder="1" applyAlignment="1">
      <alignment horizontal="justify" vertical="top" wrapText="1"/>
    </xf>
    <xf numFmtId="0" fontId="20" fillId="0" borderId="11" xfId="0" applyFont="1" applyFill="1" applyBorder="1" applyAlignment="1">
      <alignment horizontal="justify" vertical="top" wrapText="1"/>
    </xf>
    <xf numFmtId="2" fontId="19" fillId="0" borderId="12" xfId="0" applyNumberFormat="1" applyFont="1" applyFill="1" applyBorder="1" applyAlignment="1">
      <alignment horizontal="center" vertical="top" wrapText="1"/>
    </xf>
    <xf numFmtId="2" fontId="18" fillId="0" borderId="11" xfId="0" applyNumberFormat="1" applyFont="1" applyFill="1" applyBorder="1" applyAlignment="1">
      <alignment horizontal="center" vertical="center"/>
    </xf>
    <xf numFmtId="0" fontId="17" fillId="0" borderId="12" xfId="0" applyFont="1" applyFill="1" applyBorder="1" applyAlignment="1">
      <alignment horizontal="center" vertical="top" wrapText="1"/>
    </xf>
    <xf numFmtId="2" fontId="18" fillId="0" borderId="11" xfId="0" applyNumberFormat="1"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7"/>
  <sheetViews>
    <sheetView showGridLines="0" zoomScalePageLayoutView="0" workbookViewId="0" topLeftCell="A1">
      <selection activeCell="B8" sqref="B8:BC8"/>
    </sheetView>
  </sheetViews>
  <sheetFormatPr defaultColWidth="9.140625" defaultRowHeight="15"/>
  <cols>
    <col min="1" max="1" width="14.8515625" style="28" customWidth="1"/>
    <col min="2" max="2" width="44.57421875" style="28" customWidth="1"/>
    <col min="3" max="3" width="16.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6"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1" t="s">
        <v>174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75" customHeight="1">
      <c r="A5" s="81" t="s">
        <v>173</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175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1" t="s">
        <v>51</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5"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8.75">
      <c r="A13" s="67">
        <v>1</v>
      </c>
      <c r="B13" s="68" t="s">
        <v>55</v>
      </c>
      <c r="C13" s="66" t="s">
        <v>33</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2">
        <v>1</v>
      </c>
      <c r="IF13" s="22" t="s">
        <v>32</v>
      </c>
      <c r="IG13" s="22" t="s">
        <v>33</v>
      </c>
      <c r="IH13" s="22">
        <v>10</v>
      </c>
      <c r="II13" s="22" t="s">
        <v>34</v>
      </c>
    </row>
    <row r="14" spans="1:243" s="21" customFormat="1" ht="15">
      <c r="A14" s="70">
        <v>1.01</v>
      </c>
      <c r="B14" s="69" t="s">
        <v>56</v>
      </c>
      <c r="C14" s="66" t="s">
        <v>39</v>
      </c>
      <c r="D14" s="34"/>
      <c r="E14" s="15"/>
      <c r="F14" s="35"/>
      <c r="G14" s="16"/>
      <c r="H14" s="16"/>
      <c r="I14" s="35"/>
      <c r="J14" s="17"/>
      <c r="K14" s="18"/>
      <c r="L14" s="18"/>
      <c r="M14" s="19"/>
      <c r="N14" s="20"/>
      <c r="O14" s="20"/>
      <c r="P14" s="36"/>
      <c r="Q14" s="20"/>
      <c r="R14" s="20"/>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c r="BB14" s="39"/>
      <c r="BC14" s="40"/>
      <c r="IE14" s="22">
        <v>1.01</v>
      </c>
      <c r="IF14" s="22" t="s">
        <v>37</v>
      </c>
      <c r="IG14" s="22" t="s">
        <v>33</v>
      </c>
      <c r="IH14" s="22">
        <v>123.223</v>
      </c>
      <c r="II14" s="22" t="s">
        <v>35</v>
      </c>
    </row>
    <row r="15" spans="1:243" s="21" customFormat="1" ht="15">
      <c r="A15" s="70">
        <v>1.02</v>
      </c>
      <c r="B15" s="69" t="s">
        <v>57</v>
      </c>
      <c r="C15" s="66" t="s">
        <v>40</v>
      </c>
      <c r="D15" s="34"/>
      <c r="E15" s="15"/>
      <c r="F15" s="35"/>
      <c r="G15" s="16"/>
      <c r="H15" s="16"/>
      <c r="I15" s="35"/>
      <c r="J15" s="17"/>
      <c r="K15" s="18"/>
      <c r="L15" s="18"/>
      <c r="M15" s="19"/>
      <c r="N15" s="20"/>
      <c r="O15" s="20"/>
      <c r="P15" s="36"/>
      <c r="Q15" s="20"/>
      <c r="R15" s="20"/>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2">
        <v>1.02</v>
      </c>
      <c r="IF15" s="22" t="s">
        <v>38</v>
      </c>
      <c r="IG15" s="22" t="s">
        <v>39</v>
      </c>
      <c r="IH15" s="22">
        <v>213</v>
      </c>
      <c r="II15" s="22" t="s">
        <v>35</v>
      </c>
    </row>
    <row r="16" spans="1:243" s="21" customFormat="1" ht="25.5">
      <c r="A16" s="70">
        <v>1.03</v>
      </c>
      <c r="B16" s="69" t="s">
        <v>58</v>
      </c>
      <c r="C16" s="66" t="s">
        <v>42</v>
      </c>
      <c r="D16" s="34"/>
      <c r="E16" s="15"/>
      <c r="F16" s="35"/>
      <c r="G16" s="16"/>
      <c r="H16" s="16"/>
      <c r="I16" s="35"/>
      <c r="J16" s="17"/>
      <c r="K16" s="18"/>
      <c r="L16" s="18"/>
      <c r="M16" s="19"/>
      <c r="N16" s="20"/>
      <c r="O16" s="20"/>
      <c r="P16" s="36"/>
      <c r="Q16" s="20"/>
      <c r="R16" s="20"/>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8"/>
      <c r="BB16" s="39"/>
      <c r="BC16" s="40"/>
      <c r="IE16" s="22">
        <v>2</v>
      </c>
      <c r="IF16" s="22" t="s">
        <v>32</v>
      </c>
      <c r="IG16" s="22" t="s">
        <v>40</v>
      </c>
      <c r="IH16" s="22">
        <v>10</v>
      </c>
      <c r="II16" s="22" t="s">
        <v>35</v>
      </c>
    </row>
    <row r="17" spans="1:243" s="21" customFormat="1" ht="15">
      <c r="A17" s="70">
        <v>1.04</v>
      </c>
      <c r="B17" s="69" t="s">
        <v>59</v>
      </c>
      <c r="C17" s="66" t="s">
        <v>43</v>
      </c>
      <c r="D17" s="34"/>
      <c r="E17" s="15"/>
      <c r="F17" s="35"/>
      <c r="G17" s="16"/>
      <c r="H17" s="16"/>
      <c r="I17" s="35"/>
      <c r="J17" s="17"/>
      <c r="K17" s="18"/>
      <c r="L17" s="18"/>
      <c r="M17" s="19"/>
      <c r="N17" s="20"/>
      <c r="O17" s="20"/>
      <c r="P17" s="36"/>
      <c r="Q17" s="20"/>
      <c r="R17" s="20"/>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8"/>
      <c r="BB17" s="39"/>
      <c r="BC17" s="40"/>
      <c r="IE17" s="22">
        <v>3</v>
      </c>
      <c r="IF17" s="22" t="s">
        <v>41</v>
      </c>
      <c r="IG17" s="22" t="s">
        <v>42</v>
      </c>
      <c r="IH17" s="22">
        <v>10</v>
      </c>
      <c r="II17" s="22" t="s">
        <v>35</v>
      </c>
    </row>
    <row r="18" spans="1:243" s="21" customFormat="1" ht="25.5">
      <c r="A18" s="70">
        <v>1.05</v>
      </c>
      <c r="B18" s="69" t="s">
        <v>60</v>
      </c>
      <c r="C18" s="66" t="s">
        <v>117</v>
      </c>
      <c r="D18" s="34"/>
      <c r="E18" s="15"/>
      <c r="F18" s="35"/>
      <c r="G18" s="16"/>
      <c r="H18" s="16"/>
      <c r="I18" s="35"/>
      <c r="J18" s="17"/>
      <c r="K18" s="18"/>
      <c r="L18" s="18"/>
      <c r="M18" s="19"/>
      <c r="N18" s="20"/>
      <c r="O18" s="20"/>
      <c r="P18" s="36"/>
      <c r="Q18" s="20"/>
      <c r="R18" s="20"/>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8"/>
      <c r="BB18" s="39"/>
      <c r="BC18" s="40"/>
      <c r="IE18" s="22">
        <v>1.01</v>
      </c>
      <c r="IF18" s="22" t="s">
        <v>37</v>
      </c>
      <c r="IG18" s="22" t="s">
        <v>33</v>
      </c>
      <c r="IH18" s="22">
        <v>123.223</v>
      </c>
      <c r="II18" s="22" t="s">
        <v>35</v>
      </c>
    </row>
    <row r="19" spans="1:243" s="21" customFormat="1" ht="25.5">
      <c r="A19" s="70">
        <v>1.06</v>
      </c>
      <c r="B19" s="69" t="s">
        <v>61</v>
      </c>
      <c r="C19" s="66" t="s">
        <v>118</v>
      </c>
      <c r="D19" s="34"/>
      <c r="E19" s="15"/>
      <c r="F19" s="35"/>
      <c r="G19" s="16"/>
      <c r="H19" s="16"/>
      <c r="I19" s="35"/>
      <c r="J19" s="17"/>
      <c r="K19" s="18"/>
      <c r="L19" s="18"/>
      <c r="M19" s="19"/>
      <c r="N19" s="20"/>
      <c r="O19" s="20"/>
      <c r="P19" s="36"/>
      <c r="Q19" s="20"/>
      <c r="R19" s="20"/>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8"/>
      <c r="BB19" s="39"/>
      <c r="BC19" s="40"/>
      <c r="IE19" s="22">
        <v>1.02</v>
      </c>
      <c r="IF19" s="22" t="s">
        <v>38</v>
      </c>
      <c r="IG19" s="22" t="s">
        <v>39</v>
      </c>
      <c r="IH19" s="22">
        <v>213</v>
      </c>
      <c r="II19" s="22" t="s">
        <v>35</v>
      </c>
    </row>
    <row r="20" spans="1:243" s="21" customFormat="1" ht="15">
      <c r="A20" s="70">
        <v>1.07</v>
      </c>
      <c r="B20" s="69" t="s">
        <v>62</v>
      </c>
      <c r="C20" s="66" t="s">
        <v>119</v>
      </c>
      <c r="D20" s="34"/>
      <c r="E20" s="15"/>
      <c r="F20" s="35"/>
      <c r="G20" s="16"/>
      <c r="H20" s="16"/>
      <c r="I20" s="35"/>
      <c r="J20" s="17"/>
      <c r="K20" s="18"/>
      <c r="L20" s="18"/>
      <c r="M20" s="19"/>
      <c r="N20" s="20"/>
      <c r="O20" s="20"/>
      <c r="P20" s="36"/>
      <c r="Q20" s="20"/>
      <c r="R20" s="20"/>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8"/>
      <c r="BB20" s="39"/>
      <c r="BC20" s="40"/>
      <c r="IE20" s="22">
        <v>2</v>
      </c>
      <c r="IF20" s="22" t="s">
        <v>32</v>
      </c>
      <c r="IG20" s="22" t="s">
        <v>40</v>
      </c>
      <c r="IH20" s="22">
        <v>10</v>
      </c>
      <c r="II20" s="22" t="s">
        <v>35</v>
      </c>
    </row>
    <row r="21" spans="1:243" s="21" customFormat="1" ht="38.25">
      <c r="A21" s="70">
        <v>1.08</v>
      </c>
      <c r="B21" s="69" t="s">
        <v>63</v>
      </c>
      <c r="C21" s="66" t="s">
        <v>120</v>
      </c>
      <c r="D21" s="34"/>
      <c r="E21" s="15"/>
      <c r="F21" s="35"/>
      <c r="G21" s="16"/>
      <c r="H21" s="16"/>
      <c r="I21" s="35"/>
      <c r="J21" s="17"/>
      <c r="K21" s="18"/>
      <c r="L21" s="18"/>
      <c r="M21" s="19"/>
      <c r="N21" s="20"/>
      <c r="O21" s="20"/>
      <c r="P21" s="36"/>
      <c r="Q21" s="20"/>
      <c r="R21" s="20"/>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8"/>
      <c r="BB21" s="39"/>
      <c r="BC21" s="40"/>
      <c r="IE21" s="22">
        <v>3</v>
      </c>
      <c r="IF21" s="22" t="s">
        <v>41</v>
      </c>
      <c r="IG21" s="22" t="s">
        <v>42</v>
      </c>
      <c r="IH21" s="22">
        <v>10</v>
      </c>
      <c r="II21" s="22" t="s">
        <v>35</v>
      </c>
    </row>
    <row r="22" spans="1:243" s="21" customFormat="1" ht="15">
      <c r="A22" s="70">
        <v>1.09</v>
      </c>
      <c r="B22" s="69" t="s">
        <v>64</v>
      </c>
      <c r="C22" s="66" t="s">
        <v>121</v>
      </c>
      <c r="D22" s="34"/>
      <c r="E22" s="15"/>
      <c r="F22" s="35"/>
      <c r="G22" s="16"/>
      <c r="H22" s="16"/>
      <c r="I22" s="35"/>
      <c r="J22" s="17"/>
      <c r="K22" s="18"/>
      <c r="L22" s="18"/>
      <c r="M22" s="19"/>
      <c r="N22" s="20"/>
      <c r="O22" s="20"/>
      <c r="P22" s="36"/>
      <c r="Q22" s="20"/>
      <c r="R22" s="20"/>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8"/>
      <c r="BB22" s="39"/>
      <c r="BC22" s="40"/>
      <c r="IE22" s="22">
        <v>1.01</v>
      </c>
      <c r="IF22" s="22" t="s">
        <v>37</v>
      </c>
      <c r="IG22" s="22" t="s">
        <v>33</v>
      </c>
      <c r="IH22" s="22">
        <v>123.223</v>
      </c>
      <c r="II22" s="22" t="s">
        <v>35</v>
      </c>
    </row>
    <row r="23" spans="1:243" s="21" customFormat="1" ht="25.5">
      <c r="A23" s="70">
        <v>1.1</v>
      </c>
      <c r="B23" s="69" t="s">
        <v>65</v>
      </c>
      <c r="C23" s="66" t="s">
        <v>122</v>
      </c>
      <c r="D23" s="34"/>
      <c r="E23" s="15"/>
      <c r="F23" s="35"/>
      <c r="G23" s="16"/>
      <c r="H23" s="16"/>
      <c r="I23" s="35"/>
      <c r="J23" s="17"/>
      <c r="K23" s="18"/>
      <c r="L23" s="18"/>
      <c r="M23" s="19"/>
      <c r="N23" s="20"/>
      <c r="O23" s="20"/>
      <c r="P23" s="36"/>
      <c r="Q23" s="20"/>
      <c r="R23" s="20"/>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8"/>
      <c r="BB23" s="39"/>
      <c r="BC23" s="40"/>
      <c r="IE23" s="22">
        <v>1.02</v>
      </c>
      <c r="IF23" s="22" t="s">
        <v>38</v>
      </c>
      <c r="IG23" s="22" t="s">
        <v>39</v>
      </c>
      <c r="IH23" s="22">
        <v>213</v>
      </c>
      <c r="II23" s="22" t="s">
        <v>35</v>
      </c>
    </row>
    <row r="24" spans="1:243" s="21" customFormat="1" ht="15">
      <c r="A24" s="70">
        <v>1.11</v>
      </c>
      <c r="B24" s="69" t="s">
        <v>66</v>
      </c>
      <c r="C24" s="66" t="s">
        <v>123</v>
      </c>
      <c r="D24" s="34"/>
      <c r="E24" s="15"/>
      <c r="F24" s="35"/>
      <c r="G24" s="16"/>
      <c r="H24" s="16"/>
      <c r="I24" s="35"/>
      <c r="J24" s="17"/>
      <c r="K24" s="18"/>
      <c r="L24" s="18"/>
      <c r="M24" s="19"/>
      <c r="N24" s="20"/>
      <c r="O24" s="20"/>
      <c r="P24" s="36"/>
      <c r="Q24" s="20"/>
      <c r="R24" s="20"/>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8"/>
      <c r="BB24" s="39"/>
      <c r="BC24" s="40"/>
      <c r="IE24" s="22">
        <v>2</v>
      </c>
      <c r="IF24" s="22" t="s">
        <v>32</v>
      </c>
      <c r="IG24" s="22" t="s">
        <v>40</v>
      </c>
      <c r="IH24" s="22">
        <v>10</v>
      </c>
      <c r="II24" s="22" t="s">
        <v>35</v>
      </c>
    </row>
    <row r="25" spans="1:243" s="21" customFormat="1" ht="25.5">
      <c r="A25" s="70">
        <v>1.12</v>
      </c>
      <c r="B25" s="69" t="s">
        <v>67</v>
      </c>
      <c r="C25" s="66" t="s">
        <v>124</v>
      </c>
      <c r="D25" s="34"/>
      <c r="E25" s="15"/>
      <c r="F25" s="35"/>
      <c r="G25" s="16"/>
      <c r="H25" s="16"/>
      <c r="I25" s="35"/>
      <c r="J25" s="17"/>
      <c r="K25" s="18"/>
      <c r="L25" s="18"/>
      <c r="M25" s="19"/>
      <c r="N25" s="20"/>
      <c r="O25" s="20"/>
      <c r="P25" s="36"/>
      <c r="Q25" s="20"/>
      <c r="R25" s="20"/>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8"/>
      <c r="BB25" s="39"/>
      <c r="BC25" s="40"/>
      <c r="IE25" s="22">
        <v>3</v>
      </c>
      <c r="IF25" s="22" t="s">
        <v>41</v>
      </c>
      <c r="IG25" s="22" t="s">
        <v>42</v>
      </c>
      <c r="IH25" s="22">
        <v>10</v>
      </c>
      <c r="II25" s="22" t="s">
        <v>35</v>
      </c>
    </row>
    <row r="26" spans="1:243" s="21" customFormat="1" ht="25.5">
      <c r="A26" s="70">
        <v>1.13</v>
      </c>
      <c r="B26" s="69" t="s">
        <v>68</v>
      </c>
      <c r="C26" s="66" t="s">
        <v>125</v>
      </c>
      <c r="D26" s="34"/>
      <c r="E26" s="15"/>
      <c r="F26" s="35"/>
      <c r="G26" s="16"/>
      <c r="H26" s="16"/>
      <c r="I26" s="35"/>
      <c r="J26" s="17"/>
      <c r="K26" s="18"/>
      <c r="L26" s="18"/>
      <c r="M26" s="19"/>
      <c r="N26" s="20"/>
      <c r="O26" s="20"/>
      <c r="P26" s="36"/>
      <c r="Q26" s="20"/>
      <c r="R26" s="20"/>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8"/>
      <c r="BB26" s="39"/>
      <c r="BC26" s="40"/>
      <c r="IE26" s="22">
        <v>1.01</v>
      </c>
      <c r="IF26" s="22" t="s">
        <v>37</v>
      </c>
      <c r="IG26" s="22" t="s">
        <v>33</v>
      </c>
      <c r="IH26" s="22">
        <v>123.223</v>
      </c>
      <c r="II26" s="22" t="s">
        <v>35</v>
      </c>
    </row>
    <row r="27" spans="1:243" s="21" customFormat="1" ht="25.5">
      <c r="A27" s="70">
        <v>1.14</v>
      </c>
      <c r="B27" s="69" t="s">
        <v>69</v>
      </c>
      <c r="C27" s="66" t="s">
        <v>126</v>
      </c>
      <c r="D27" s="34"/>
      <c r="E27" s="15"/>
      <c r="F27" s="35"/>
      <c r="G27" s="16"/>
      <c r="H27" s="16"/>
      <c r="I27" s="35"/>
      <c r="J27" s="17"/>
      <c r="K27" s="18"/>
      <c r="L27" s="18"/>
      <c r="M27" s="19"/>
      <c r="N27" s="20"/>
      <c r="O27" s="20"/>
      <c r="P27" s="36"/>
      <c r="Q27" s="20"/>
      <c r="R27" s="20"/>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8"/>
      <c r="BB27" s="39"/>
      <c r="BC27" s="40"/>
      <c r="IE27" s="22">
        <v>1.02</v>
      </c>
      <c r="IF27" s="22" t="s">
        <v>38</v>
      </c>
      <c r="IG27" s="22" t="s">
        <v>39</v>
      </c>
      <c r="IH27" s="22">
        <v>213</v>
      </c>
      <c r="II27" s="22" t="s">
        <v>35</v>
      </c>
    </row>
    <row r="28" spans="1:243" s="21" customFormat="1" ht="25.5">
      <c r="A28" s="70">
        <v>1.15</v>
      </c>
      <c r="B28" s="69" t="s">
        <v>70</v>
      </c>
      <c r="C28" s="66" t="s">
        <v>127</v>
      </c>
      <c r="D28" s="34"/>
      <c r="E28" s="15"/>
      <c r="F28" s="35"/>
      <c r="G28" s="16"/>
      <c r="H28" s="16"/>
      <c r="I28" s="35"/>
      <c r="J28" s="17"/>
      <c r="K28" s="18"/>
      <c r="L28" s="18"/>
      <c r="M28" s="19"/>
      <c r="N28" s="20"/>
      <c r="O28" s="20"/>
      <c r="P28" s="36"/>
      <c r="Q28" s="20"/>
      <c r="R28" s="20"/>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9"/>
      <c r="BC28" s="40"/>
      <c r="IE28" s="22">
        <v>2</v>
      </c>
      <c r="IF28" s="22" t="s">
        <v>32</v>
      </c>
      <c r="IG28" s="22" t="s">
        <v>40</v>
      </c>
      <c r="IH28" s="22">
        <v>10</v>
      </c>
      <c r="II28" s="22" t="s">
        <v>35</v>
      </c>
    </row>
    <row r="29" spans="1:243" s="21" customFormat="1" ht="15">
      <c r="A29" s="70">
        <v>1.16</v>
      </c>
      <c r="B29" s="69" t="s">
        <v>71</v>
      </c>
      <c r="C29" s="66" t="s">
        <v>128</v>
      </c>
      <c r="D29" s="34"/>
      <c r="E29" s="15"/>
      <c r="F29" s="35"/>
      <c r="G29" s="16"/>
      <c r="H29" s="16"/>
      <c r="I29" s="35"/>
      <c r="J29" s="17"/>
      <c r="K29" s="18"/>
      <c r="L29" s="18"/>
      <c r="M29" s="19"/>
      <c r="N29" s="20"/>
      <c r="O29" s="20"/>
      <c r="P29" s="36"/>
      <c r="Q29" s="20"/>
      <c r="R29" s="20"/>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8"/>
      <c r="BB29" s="39"/>
      <c r="BC29" s="40"/>
      <c r="IE29" s="22">
        <v>1.02</v>
      </c>
      <c r="IF29" s="22" t="s">
        <v>38</v>
      </c>
      <c r="IG29" s="22" t="s">
        <v>39</v>
      </c>
      <c r="IH29" s="22">
        <v>213</v>
      </c>
      <c r="II29" s="22" t="s">
        <v>35</v>
      </c>
    </row>
    <row r="30" spans="1:243" s="21" customFormat="1" ht="38.25">
      <c r="A30" s="70">
        <v>1.17</v>
      </c>
      <c r="B30" s="69" t="s">
        <v>72</v>
      </c>
      <c r="C30" s="66" t="s">
        <v>129</v>
      </c>
      <c r="D30" s="34"/>
      <c r="E30" s="15"/>
      <c r="F30" s="35"/>
      <c r="G30" s="16"/>
      <c r="H30" s="16"/>
      <c r="I30" s="35"/>
      <c r="J30" s="17"/>
      <c r="K30" s="18"/>
      <c r="L30" s="18"/>
      <c r="M30" s="19"/>
      <c r="N30" s="20"/>
      <c r="O30" s="20"/>
      <c r="P30" s="36"/>
      <c r="Q30" s="20"/>
      <c r="R30" s="20"/>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8"/>
      <c r="BB30" s="39"/>
      <c r="BC30" s="40"/>
      <c r="IE30" s="22">
        <v>2</v>
      </c>
      <c r="IF30" s="22" t="s">
        <v>32</v>
      </c>
      <c r="IG30" s="22" t="s">
        <v>40</v>
      </c>
      <c r="IH30" s="22">
        <v>10</v>
      </c>
      <c r="II30" s="22" t="s">
        <v>35</v>
      </c>
    </row>
    <row r="31" spans="1:243" s="21" customFormat="1" ht="25.5">
      <c r="A31" s="70">
        <v>1.18</v>
      </c>
      <c r="B31" s="69" t="s">
        <v>73</v>
      </c>
      <c r="C31" s="66" t="s">
        <v>130</v>
      </c>
      <c r="D31" s="34"/>
      <c r="E31" s="15"/>
      <c r="F31" s="35"/>
      <c r="G31" s="16"/>
      <c r="H31" s="16"/>
      <c r="I31" s="35"/>
      <c r="J31" s="17"/>
      <c r="K31" s="18"/>
      <c r="L31" s="18"/>
      <c r="M31" s="19"/>
      <c r="N31" s="20"/>
      <c r="O31" s="20"/>
      <c r="P31" s="36"/>
      <c r="Q31" s="20"/>
      <c r="R31" s="20"/>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8"/>
      <c r="BB31" s="39"/>
      <c r="BC31" s="40"/>
      <c r="IE31" s="22">
        <v>3</v>
      </c>
      <c r="IF31" s="22" t="s">
        <v>41</v>
      </c>
      <c r="IG31" s="22" t="s">
        <v>42</v>
      </c>
      <c r="IH31" s="22">
        <v>10</v>
      </c>
      <c r="II31" s="22" t="s">
        <v>35</v>
      </c>
    </row>
    <row r="32" spans="1:243" s="21" customFormat="1" ht="25.5">
      <c r="A32" s="70">
        <v>1.19</v>
      </c>
      <c r="B32" s="69" t="s">
        <v>74</v>
      </c>
      <c r="C32" s="66" t="s">
        <v>131</v>
      </c>
      <c r="D32" s="34"/>
      <c r="E32" s="15"/>
      <c r="F32" s="35"/>
      <c r="G32" s="16"/>
      <c r="H32" s="16"/>
      <c r="I32" s="35"/>
      <c r="J32" s="17"/>
      <c r="K32" s="18"/>
      <c r="L32" s="18"/>
      <c r="M32" s="19"/>
      <c r="N32" s="20"/>
      <c r="O32" s="20"/>
      <c r="P32" s="36"/>
      <c r="Q32" s="20"/>
      <c r="R32" s="20"/>
      <c r="S32" s="36"/>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8"/>
      <c r="BB32" s="39"/>
      <c r="BC32" s="40"/>
      <c r="IE32" s="22">
        <v>1.01</v>
      </c>
      <c r="IF32" s="22" t="s">
        <v>37</v>
      </c>
      <c r="IG32" s="22" t="s">
        <v>33</v>
      </c>
      <c r="IH32" s="22">
        <v>123.223</v>
      </c>
      <c r="II32" s="22" t="s">
        <v>35</v>
      </c>
    </row>
    <row r="33" spans="1:243" s="21" customFormat="1" ht="25.5">
      <c r="A33" s="70">
        <v>1.2</v>
      </c>
      <c r="B33" s="69" t="s">
        <v>75</v>
      </c>
      <c r="C33" s="66" t="s">
        <v>132</v>
      </c>
      <c r="D33" s="34"/>
      <c r="E33" s="15"/>
      <c r="F33" s="35"/>
      <c r="G33" s="16"/>
      <c r="H33" s="16"/>
      <c r="I33" s="35"/>
      <c r="J33" s="17"/>
      <c r="K33" s="18"/>
      <c r="L33" s="18"/>
      <c r="M33" s="19"/>
      <c r="N33" s="20"/>
      <c r="O33" s="20"/>
      <c r="P33" s="36"/>
      <c r="Q33" s="20"/>
      <c r="R33" s="20"/>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8"/>
      <c r="BB33" s="39"/>
      <c r="BC33" s="40"/>
      <c r="IE33" s="22">
        <v>1.02</v>
      </c>
      <c r="IF33" s="22" t="s">
        <v>38</v>
      </c>
      <c r="IG33" s="22" t="s">
        <v>39</v>
      </c>
      <c r="IH33" s="22">
        <v>213</v>
      </c>
      <c r="II33" s="22" t="s">
        <v>35</v>
      </c>
    </row>
    <row r="34" spans="1:243" s="21" customFormat="1" ht="25.5">
      <c r="A34" s="70">
        <v>1.21</v>
      </c>
      <c r="B34" s="69" t="s">
        <v>76</v>
      </c>
      <c r="C34" s="66" t="s">
        <v>133</v>
      </c>
      <c r="D34" s="34"/>
      <c r="E34" s="15"/>
      <c r="F34" s="35"/>
      <c r="G34" s="16"/>
      <c r="H34" s="16"/>
      <c r="I34" s="35"/>
      <c r="J34" s="17"/>
      <c r="K34" s="18"/>
      <c r="L34" s="18"/>
      <c r="M34" s="19"/>
      <c r="N34" s="20"/>
      <c r="O34" s="20"/>
      <c r="P34" s="36"/>
      <c r="Q34" s="20"/>
      <c r="R34" s="20"/>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8"/>
      <c r="BB34" s="39"/>
      <c r="BC34" s="40"/>
      <c r="IE34" s="22">
        <v>2</v>
      </c>
      <c r="IF34" s="22" t="s">
        <v>32</v>
      </c>
      <c r="IG34" s="22" t="s">
        <v>40</v>
      </c>
      <c r="IH34" s="22">
        <v>10</v>
      </c>
      <c r="II34" s="22" t="s">
        <v>35</v>
      </c>
    </row>
    <row r="35" spans="1:243" s="21" customFormat="1" ht="38.25">
      <c r="A35" s="70">
        <v>1.22</v>
      </c>
      <c r="B35" s="69" t="s">
        <v>77</v>
      </c>
      <c r="C35" s="66" t="s">
        <v>134</v>
      </c>
      <c r="D35" s="34"/>
      <c r="E35" s="15"/>
      <c r="F35" s="35"/>
      <c r="G35" s="16"/>
      <c r="H35" s="16"/>
      <c r="I35" s="35"/>
      <c r="J35" s="17"/>
      <c r="K35" s="18"/>
      <c r="L35" s="18"/>
      <c r="M35" s="19"/>
      <c r="N35" s="20"/>
      <c r="O35" s="20"/>
      <c r="P35" s="36"/>
      <c r="Q35" s="20"/>
      <c r="R35" s="20"/>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8"/>
      <c r="BB35" s="39"/>
      <c r="BC35" s="40"/>
      <c r="IE35" s="22">
        <v>3</v>
      </c>
      <c r="IF35" s="22" t="s">
        <v>41</v>
      </c>
      <c r="IG35" s="22" t="s">
        <v>42</v>
      </c>
      <c r="IH35" s="22">
        <v>10</v>
      </c>
      <c r="II35" s="22" t="s">
        <v>35</v>
      </c>
    </row>
    <row r="36" spans="1:243" s="21" customFormat="1" ht="38.25">
      <c r="A36" s="70">
        <v>1.23</v>
      </c>
      <c r="B36" s="69" t="s">
        <v>78</v>
      </c>
      <c r="C36" s="66" t="s">
        <v>135</v>
      </c>
      <c r="D36" s="34"/>
      <c r="E36" s="15"/>
      <c r="F36" s="35"/>
      <c r="G36" s="16"/>
      <c r="H36" s="16"/>
      <c r="I36" s="35"/>
      <c r="J36" s="17"/>
      <c r="K36" s="18"/>
      <c r="L36" s="18"/>
      <c r="M36" s="19"/>
      <c r="N36" s="20"/>
      <c r="O36" s="20"/>
      <c r="P36" s="36"/>
      <c r="Q36" s="20"/>
      <c r="R36" s="20"/>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8"/>
      <c r="BB36" s="39"/>
      <c r="BC36" s="40"/>
      <c r="IE36" s="22">
        <v>1.01</v>
      </c>
      <c r="IF36" s="22" t="s">
        <v>37</v>
      </c>
      <c r="IG36" s="22" t="s">
        <v>33</v>
      </c>
      <c r="IH36" s="22">
        <v>123.223</v>
      </c>
      <c r="II36" s="22" t="s">
        <v>35</v>
      </c>
    </row>
    <row r="37" spans="1:243" s="21" customFormat="1" ht="25.5">
      <c r="A37" s="70">
        <v>1.24</v>
      </c>
      <c r="B37" s="69" t="s">
        <v>79</v>
      </c>
      <c r="C37" s="66" t="s">
        <v>136</v>
      </c>
      <c r="D37" s="34"/>
      <c r="E37" s="15"/>
      <c r="F37" s="35"/>
      <c r="G37" s="16"/>
      <c r="H37" s="16"/>
      <c r="I37" s="35"/>
      <c r="J37" s="17"/>
      <c r="K37" s="18"/>
      <c r="L37" s="18"/>
      <c r="M37" s="19"/>
      <c r="N37" s="20"/>
      <c r="O37" s="20"/>
      <c r="P37" s="36"/>
      <c r="Q37" s="20"/>
      <c r="R37" s="20"/>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8"/>
      <c r="BB37" s="39"/>
      <c r="BC37" s="40"/>
      <c r="IE37" s="22">
        <v>1.02</v>
      </c>
      <c r="IF37" s="22" t="s">
        <v>38</v>
      </c>
      <c r="IG37" s="22" t="s">
        <v>39</v>
      </c>
      <c r="IH37" s="22">
        <v>213</v>
      </c>
      <c r="II37" s="22" t="s">
        <v>35</v>
      </c>
    </row>
    <row r="38" spans="1:243" s="21" customFormat="1" ht="38.25">
      <c r="A38" s="70">
        <v>1.25</v>
      </c>
      <c r="B38" s="69" t="s">
        <v>80</v>
      </c>
      <c r="C38" s="66" t="s">
        <v>137</v>
      </c>
      <c r="D38" s="34"/>
      <c r="E38" s="15"/>
      <c r="F38" s="35"/>
      <c r="G38" s="16"/>
      <c r="H38" s="16"/>
      <c r="I38" s="35"/>
      <c r="J38" s="17"/>
      <c r="K38" s="18"/>
      <c r="L38" s="18"/>
      <c r="M38" s="19"/>
      <c r="N38" s="20"/>
      <c r="O38" s="20"/>
      <c r="P38" s="36"/>
      <c r="Q38" s="20"/>
      <c r="R38" s="20"/>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8"/>
      <c r="BB38" s="39"/>
      <c r="BC38" s="40"/>
      <c r="IE38" s="22">
        <v>2</v>
      </c>
      <c r="IF38" s="22" t="s">
        <v>32</v>
      </c>
      <c r="IG38" s="22" t="s">
        <v>40</v>
      </c>
      <c r="IH38" s="22">
        <v>10</v>
      </c>
      <c r="II38" s="22" t="s">
        <v>35</v>
      </c>
    </row>
    <row r="39" spans="1:243" s="21" customFormat="1" ht="15">
      <c r="A39" s="70">
        <v>1.26</v>
      </c>
      <c r="B39" s="69" t="s">
        <v>81</v>
      </c>
      <c r="C39" s="66" t="s">
        <v>138</v>
      </c>
      <c r="D39" s="34"/>
      <c r="E39" s="15"/>
      <c r="F39" s="35"/>
      <c r="G39" s="16"/>
      <c r="H39" s="16"/>
      <c r="I39" s="35"/>
      <c r="J39" s="17"/>
      <c r="K39" s="18"/>
      <c r="L39" s="18"/>
      <c r="M39" s="19"/>
      <c r="N39" s="20"/>
      <c r="O39" s="20"/>
      <c r="P39" s="36"/>
      <c r="Q39" s="20"/>
      <c r="R39" s="20"/>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8"/>
      <c r="BB39" s="39"/>
      <c r="BC39" s="40"/>
      <c r="IE39" s="22">
        <v>3</v>
      </c>
      <c r="IF39" s="22" t="s">
        <v>41</v>
      </c>
      <c r="IG39" s="22" t="s">
        <v>42</v>
      </c>
      <c r="IH39" s="22">
        <v>10</v>
      </c>
      <c r="II39" s="22" t="s">
        <v>35</v>
      </c>
    </row>
    <row r="40" spans="1:243" s="21" customFormat="1" ht="51">
      <c r="A40" s="70">
        <v>1.27</v>
      </c>
      <c r="B40" s="69" t="s">
        <v>82</v>
      </c>
      <c r="C40" s="66" t="s">
        <v>139</v>
      </c>
      <c r="D40" s="34"/>
      <c r="E40" s="15"/>
      <c r="F40" s="35"/>
      <c r="G40" s="16"/>
      <c r="H40" s="16"/>
      <c r="I40" s="35"/>
      <c r="J40" s="17"/>
      <c r="K40" s="18"/>
      <c r="L40" s="18"/>
      <c r="M40" s="19"/>
      <c r="N40" s="20"/>
      <c r="O40" s="20"/>
      <c r="P40" s="36"/>
      <c r="Q40" s="20"/>
      <c r="R40" s="20"/>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8"/>
      <c r="BB40" s="39"/>
      <c r="BC40" s="40"/>
      <c r="IE40" s="22">
        <v>1.01</v>
      </c>
      <c r="IF40" s="22" t="s">
        <v>37</v>
      </c>
      <c r="IG40" s="22" t="s">
        <v>33</v>
      </c>
      <c r="IH40" s="22">
        <v>123.223</v>
      </c>
      <c r="II40" s="22" t="s">
        <v>35</v>
      </c>
    </row>
    <row r="41" spans="1:243" s="21" customFormat="1" ht="76.5">
      <c r="A41" s="70">
        <v>1.28</v>
      </c>
      <c r="B41" s="69" t="s">
        <v>83</v>
      </c>
      <c r="C41" s="66" t="s">
        <v>140</v>
      </c>
      <c r="D41" s="34"/>
      <c r="E41" s="15"/>
      <c r="F41" s="35"/>
      <c r="G41" s="16"/>
      <c r="H41" s="16"/>
      <c r="I41" s="35"/>
      <c r="J41" s="17"/>
      <c r="K41" s="18"/>
      <c r="L41" s="18"/>
      <c r="M41" s="19"/>
      <c r="N41" s="20"/>
      <c r="O41" s="20"/>
      <c r="P41" s="36"/>
      <c r="Q41" s="20"/>
      <c r="R41" s="20"/>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8"/>
      <c r="BB41" s="39"/>
      <c r="BC41" s="40"/>
      <c r="IE41" s="22">
        <v>1.02</v>
      </c>
      <c r="IF41" s="22" t="s">
        <v>38</v>
      </c>
      <c r="IG41" s="22" t="s">
        <v>39</v>
      </c>
      <c r="IH41" s="22">
        <v>213</v>
      </c>
      <c r="II41" s="22" t="s">
        <v>35</v>
      </c>
    </row>
    <row r="42" spans="1:243" s="21" customFormat="1" ht="114.75">
      <c r="A42" s="70">
        <v>1.29</v>
      </c>
      <c r="B42" s="69" t="s">
        <v>84</v>
      </c>
      <c r="C42" s="66" t="s">
        <v>141</v>
      </c>
      <c r="D42" s="34"/>
      <c r="E42" s="15"/>
      <c r="F42" s="35"/>
      <c r="G42" s="16"/>
      <c r="H42" s="16"/>
      <c r="I42" s="35"/>
      <c r="J42" s="17"/>
      <c r="K42" s="18"/>
      <c r="L42" s="18"/>
      <c r="M42" s="19"/>
      <c r="N42" s="20"/>
      <c r="O42" s="20"/>
      <c r="P42" s="36"/>
      <c r="Q42" s="20"/>
      <c r="R42" s="20"/>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8"/>
      <c r="BB42" s="39"/>
      <c r="BC42" s="40"/>
      <c r="IE42" s="22">
        <v>2</v>
      </c>
      <c r="IF42" s="22" t="s">
        <v>32</v>
      </c>
      <c r="IG42" s="22" t="s">
        <v>40</v>
      </c>
      <c r="IH42" s="22">
        <v>10</v>
      </c>
      <c r="II42" s="22" t="s">
        <v>35</v>
      </c>
    </row>
    <row r="43" spans="1:243" s="21" customFormat="1" ht="63.75">
      <c r="A43" s="70">
        <v>1.3</v>
      </c>
      <c r="B43" s="69" t="s">
        <v>85</v>
      </c>
      <c r="C43" s="66" t="s">
        <v>142</v>
      </c>
      <c r="D43" s="34"/>
      <c r="E43" s="15"/>
      <c r="F43" s="35"/>
      <c r="G43" s="16"/>
      <c r="H43" s="16"/>
      <c r="I43" s="35"/>
      <c r="J43" s="17"/>
      <c r="K43" s="18"/>
      <c r="L43" s="18"/>
      <c r="M43" s="19"/>
      <c r="N43" s="20"/>
      <c r="O43" s="20"/>
      <c r="P43" s="36"/>
      <c r="Q43" s="20"/>
      <c r="R43" s="20"/>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8"/>
      <c r="BB43" s="39"/>
      <c r="BC43" s="40"/>
      <c r="IE43" s="22">
        <v>1.02</v>
      </c>
      <c r="IF43" s="22" t="s">
        <v>38</v>
      </c>
      <c r="IG43" s="22" t="s">
        <v>39</v>
      </c>
      <c r="IH43" s="22">
        <v>213</v>
      </c>
      <c r="II43" s="22" t="s">
        <v>35</v>
      </c>
    </row>
    <row r="44" spans="1:243" s="21" customFormat="1" ht="51">
      <c r="A44" s="70">
        <v>1.31</v>
      </c>
      <c r="B44" s="69" t="s">
        <v>86</v>
      </c>
      <c r="C44" s="66" t="s">
        <v>143</v>
      </c>
      <c r="D44" s="34"/>
      <c r="E44" s="15"/>
      <c r="F44" s="35"/>
      <c r="G44" s="16"/>
      <c r="H44" s="16"/>
      <c r="I44" s="35"/>
      <c r="J44" s="17"/>
      <c r="K44" s="18"/>
      <c r="L44" s="18"/>
      <c r="M44" s="19"/>
      <c r="N44" s="20"/>
      <c r="O44" s="20"/>
      <c r="P44" s="36"/>
      <c r="Q44" s="20"/>
      <c r="R44" s="20"/>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8"/>
      <c r="BB44" s="39"/>
      <c r="BC44" s="40"/>
      <c r="IE44" s="22">
        <v>2</v>
      </c>
      <c r="IF44" s="22" t="s">
        <v>32</v>
      </c>
      <c r="IG44" s="22" t="s">
        <v>40</v>
      </c>
      <c r="IH44" s="22">
        <v>10</v>
      </c>
      <c r="II44" s="22" t="s">
        <v>35</v>
      </c>
    </row>
    <row r="45" spans="1:243" s="21" customFormat="1" ht="51">
      <c r="A45" s="70">
        <v>1.32</v>
      </c>
      <c r="B45" s="69" t="s">
        <v>87</v>
      </c>
      <c r="C45" s="66" t="s">
        <v>144</v>
      </c>
      <c r="D45" s="34"/>
      <c r="E45" s="15"/>
      <c r="F45" s="35"/>
      <c r="G45" s="16"/>
      <c r="H45" s="16"/>
      <c r="I45" s="35"/>
      <c r="J45" s="17"/>
      <c r="K45" s="18"/>
      <c r="L45" s="18"/>
      <c r="M45" s="19"/>
      <c r="N45" s="20"/>
      <c r="O45" s="20"/>
      <c r="P45" s="36"/>
      <c r="Q45" s="20"/>
      <c r="R45" s="20"/>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8"/>
      <c r="BB45" s="39"/>
      <c r="BC45" s="40"/>
      <c r="IE45" s="22">
        <v>3</v>
      </c>
      <c r="IF45" s="22" t="s">
        <v>41</v>
      </c>
      <c r="IG45" s="22" t="s">
        <v>42</v>
      </c>
      <c r="IH45" s="22">
        <v>10</v>
      </c>
      <c r="II45" s="22" t="s">
        <v>35</v>
      </c>
    </row>
    <row r="46" spans="1:243" s="21" customFormat="1" ht="51">
      <c r="A46" s="70">
        <v>1.33</v>
      </c>
      <c r="B46" s="69" t="s">
        <v>88</v>
      </c>
      <c r="C46" s="66" t="s">
        <v>145</v>
      </c>
      <c r="D46" s="34"/>
      <c r="E46" s="15"/>
      <c r="F46" s="35"/>
      <c r="G46" s="16"/>
      <c r="H46" s="16"/>
      <c r="I46" s="35"/>
      <c r="J46" s="17"/>
      <c r="K46" s="18"/>
      <c r="L46" s="18"/>
      <c r="M46" s="19"/>
      <c r="N46" s="20"/>
      <c r="O46" s="20"/>
      <c r="P46" s="36"/>
      <c r="Q46" s="20"/>
      <c r="R46" s="20"/>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8"/>
      <c r="BB46" s="39"/>
      <c r="BC46" s="40"/>
      <c r="IE46" s="22">
        <v>1.01</v>
      </c>
      <c r="IF46" s="22" t="s">
        <v>37</v>
      </c>
      <c r="IG46" s="22" t="s">
        <v>33</v>
      </c>
      <c r="IH46" s="22">
        <v>123.223</v>
      </c>
      <c r="II46" s="22" t="s">
        <v>35</v>
      </c>
    </row>
    <row r="47" spans="1:243" s="21" customFormat="1" ht="51">
      <c r="A47" s="70">
        <v>1.34</v>
      </c>
      <c r="B47" s="69" t="s">
        <v>89</v>
      </c>
      <c r="C47" s="66" t="s">
        <v>146</v>
      </c>
      <c r="D47" s="34"/>
      <c r="E47" s="15"/>
      <c r="F47" s="35"/>
      <c r="G47" s="16"/>
      <c r="H47" s="16"/>
      <c r="I47" s="35"/>
      <c r="J47" s="17"/>
      <c r="K47" s="18"/>
      <c r="L47" s="18"/>
      <c r="M47" s="19"/>
      <c r="N47" s="20"/>
      <c r="O47" s="20"/>
      <c r="P47" s="36"/>
      <c r="Q47" s="20"/>
      <c r="R47" s="20"/>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8"/>
      <c r="BB47" s="39"/>
      <c r="BC47" s="40"/>
      <c r="IE47" s="22">
        <v>1.02</v>
      </c>
      <c r="IF47" s="22" t="s">
        <v>38</v>
      </c>
      <c r="IG47" s="22" t="s">
        <v>39</v>
      </c>
      <c r="IH47" s="22">
        <v>213</v>
      </c>
      <c r="II47" s="22" t="s">
        <v>35</v>
      </c>
    </row>
    <row r="48" spans="1:243" s="21" customFormat="1" ht="51">
      <c r="A48" s="70">
        <v>1.35</v>
      </c>
      <c r="B48" s="69" t="s">
        <v>90</v>
      </c>
      <c r="C48" s="66" t="s">
        <v>147</v>
      </c>
      <c r="D48" s="34"/>
      <c r="E48" s="15"/>
      <c r="F48" s="35"/>
      <c r="G48" s="16"/>
      <c r="H48" s="16"/>
      <c r="I48" s="35"/>
      <c r="J48" s="17"/>
      <c r="K48" s="18"/>
      <c r="L48" s="18"/>
      <c r="M48" s="19"/>
      <c r="N48" s="20"/>
      <c r="O48" s="20"/>
      <c r="P48" s="36"/>
      <c r="Q48" s="20"/>
      <c r="R48" s="20"/>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8"/>
      <c r="BB48" s="39"/>
      <c r="BC48" s="40"/>
      <c r="IE48" s="22">
        <v>2</v>
      </c>
      <c r="IF48" s="22" t="s">
        <v>32</v>
      </c>
      <c r="IG48" s="22" t="s">
        <v>40</v>
      </c>
      <c r="IH48" s="22">
        <v>10</v>
      </c>
      <c r="II48" s="22" t="s">
        <v>35</v>
      </c>
    </row>
    <row r="49" spans="1:243" s="21" customFormat="1" ht="38.25">
      <c r="A49" s="70">
        <v>1.36</v>
      </c>
      <c r="B49" s="69" t="s">
        <v>91</v>
      </c>
      <c r="C49" s="66" t="s">
        <v>148</v>
      </c>
      <c r="D49" s="34"/>
      <c r="E49" s="15"/>
      <c r="F49" s="35"/>
      <c r="G49" s="16"/>
      <c r="H49" s="16"/>
      <c r="I49" s="35"/>
      <c r="J49" s="17"/>
      <c r="K49" s="18"/>
      <c r="L49" s="18"/>
      <c r="M49" s="19"/>
      <c r="N49" s="20"/>
      <c r="O49" s="20"/>
      <c r="P49" s="36"/>
      <c r="Q49" s="20"/>
      <c r="R49" s="20"/>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8"/>
      <c r="BB49" s="39"/>
      <c r="BC49" s="40"/>
      <c r="IE49" s="22">
        <v>3</v>
      </c>
      <c r="IF49" s="22" t="s">
        <v>41</v>
      </c>
      <c r="IG49" s="22" t="s">
        <v>42</v>
      </c>
      <c r="IH49" s="22">
        <v>10</v>
      </c>
      <c r="II49" s="22" t="s">
        <v>35</v>
      </c>
    </row>
    <row r="50" spans="1:243" s="21" customFormat="1" ht="38.25">
      <c r="A50" s="70">
        <v>1.37</v>
      </c>
      <c r="B50" s="69" t="s">
        <v>92</v>
      </c>
      <c r="C50" s="66" t="s">
        <v>149</v>
      </c>
      <c r="D50" s="34"/>
      <c r="E50" s="15"/>
      <c r="F50" s="35"/>
      <c r="G50" s="16"/>
      <c r="H50" s="16"/>
      <c r="I50" s="35"/>
      <c r="J50" s="17"/>
      <c r="K50" s="18"/>
      <c r="L50" s="18"/>
      <c r="M50" s="19"/>
      <c r="N50" s="20"/>
      <c r="O50" s="20"/>
      <c r="P50" s="36"/>
      <c r="Q50" s="20"/>
      <c r="R50" s="20"/>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8"/>
      <c r="BB50" s="39"/>
      <c r="BC50" s="40"/>
      <c r="IE50" s="22">
        <v>1.01</v>
      </c>
      <c r="IF50" s="22" t="s">
        <v>37</v>
      </c>
      <c r="IG50" s="22" t="s">
        <v>33</v>
      </c>
      <c r="IH50" s="22">
        <v>123.223</v>
      </c>
      <c r="II50" s="22" t="s">
        <v>35</v>
      </c>
    </row>
    <row r="51" spans="1:243" s="21" customFormat="1" ht="51">
      <c r="A51" s="70">
        <v>1.38</v>
      </c>
      <c r="B51" s="69" t="s">
        <v>93</v>
      </c>
      <c r="C51" s="66" t="s">
        <v>150</v>
      </c>
      <c r="D51" s="34"/>
      <c r="E51" s="15"/>
      <c r="F51" s="35"/>
      <c r="G51" s="16"/>
      <c r="H51" s="16"/>
      <c r="I51" s="35"/>
      <c r="J51" s="17"/>
      <c r="K51" s="18"/>
      <c r="L51" s="18"/>
      <c r="M51" s="19"/>
      <c r="N51" s="20"/>
      <c r="O51" s="20"/>
      <c r="P51" s="36"/>
      <c r="Q51" s="20"/>
      <c r="R51" s="20"/>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8"/>
      <c r="BB51" s="39"/>
      <c r="BC51" s="40"/>
      <c r="IE51" s="22">
        <v>1.02</v>
      </c>
      <c r="IF51" s="22" t="s">
        <v>38</v>
      </c>
      <c r="IG51" s="22" t="s">
        <v>39</v>
      </c>
      <c r="IH51" s="22">
        <v>213</v>
      </c>
      <c r="II51" s="22" t="s">
        <v>35</v>
      </c>
    </row>
    <row r="52" spans="1:243" s="21" customFormat="1" ht="51">
      <c r="A52" s="70">
        <v>1.39</v>
      </c>
      <c r="B52" s="69" t="s">
        <v>94</v>
      </c>
      <c r="C52" s="66" t="s">
        <v>151</v>
      </c>
      <c r="D52" s="34"/>
      <c r="E52" s="15"/>
      <c r="F52" s="35"/>
      <c r="G52" s="16"/>
      <c r="H52" s="16"/>
      <c r="I52" s="35"/>
      <c r="J52" s="17"/>
      <c r="K52" s="18"/>
      <c r="L52" s="18"/>
      <c r="M52" s="19"/>
      <c r="N52" s="20"/>
      <c r="O52" s="20"/>
      <c r="P52" s="36"/>
      <c r="Q52" s="20"/>
      <c r="R52" s="20"/>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8"/>
      <c r="BB52" s="39"/>
      <c r="BC52" s="40"/>
      <c r="IE52" s="22">
        <v>2</v>
      </c>
      <c r="IF52" s="22" t="s">
        <v>32</v>
      </c>
      <c r="IG52" s="22" t="s">
        <v>40</v>
      </c>
      <c r="IH52" s="22">
        <v>10</v>
      </c>
      <c r="II52" s="22" t="s">
        <v>35</v>
      </c>
    </row>
    <row r="53" spans="1:243" s="21" customFormat="1" ht="51">
      <c r="A53" s="70">
        <v>1.4</v>
      </c>
      <c r="B53" s="69" t="s">
        <v>95</v>
      </c>
      <c r="C53" s="66" t="s">
        <v>152</v>
      </c>
      <c r="D53" s="34"/>
      <c r="E53" s="15"/>
      <c r="F53" s="35"/>
      <c r="G53" s="16"/>
      <c r="H53" s="16"/>
      <c r="I53" s="35"/>
      <c r="J53" s="17"/>
      <c r="K53" s="18"/>
      <c r="L53" s="18"/>
      <c r="M53" s="19"/>
      <c r="N53" s="20"/>
      <c r="O53" s="20"/>
      <c r="P53" s="36"/>
      <c r="Q53" s="20"/>
      <c r="R53" s="20"/>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8"/>
      <c r="BB53" s="39"/>
      <c r="BC53" s="40"/>
      <c r="IE53" s="22">
        <v>3</v>
      </c>
      <c r="IF53" s="22" t="s">
        <v>41</v>
      </c>
      <c r="IG53" s="22" t="s">
        <v>42</v>
      </c>
      <c r="IH53" s="22">
        <v>10</v>
      </c>
      <c r="II53" s="22" t="s">
        <v>35</v>
      </c>
    </row>
    <row r="54" spans="1:243" s="21" customFormat="1" ht="51">
      <c r="A54" s="70">
        <v>1.41</v>
      </c>
      <c r="B54" s="69" t="s">
        <v>96</v>
      </c>
      <c r="C54" s="66" t="s">
        <v>153</v>
      </c>
      <c r="D54" s="34"/>
      <c r="E54" s="15"/>
      <c r="F54" s="35"/>
      <c r="G54" s="16"/>
      <c r="H54" s="16"/>
      <c r="I54" s="35"/>
      <c r="J54" s="17"/>
      <c r="K54" s="18"/>
      <c r="L54" s="18"/>
      <c r="M54" s="19"/>
      <c r="N54" s="20"/>
      <c r="O54" s="20"/>
      <c r="P54" s="36"/>
      <c r="Q54" s="20"/>
      <c r="R54" s="20"/>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8"/>
      <c r="BB54" s="39"/>
      <c r="BC54" s="40"/>
      <c r="IE54" s="22">
        <v>1.01</v>
      </c>
      <c r="IF54" s="22" t="s">
        <v>37</v>
      </c>
      <c r="IG54" s="22" t="s">
        <v>33</v>
      </c>
      <c r="IH54" s="22">
        <v>123.223</v>
      </c>
      <c r="II54" s="22" t="s">
        <v>35</v>
      </c>
    </row>
    <row r="55" spans="1:243" s="21" customFormat="1" ht="63.75">
      <c r="A55" s="70">
        <v>1.42</v>
      </c>
      <c r="B55" s="69" t="s">
        <v>97</v>
      </c>
      <c r="C55" s="66" t="s">
        <v>154</v>
      </c>
      <c r="D55" s="34"/>
      <c r="E55" s="15"/>
      <c r="F55" s="35"/>
      <c r="G55" s="16"/>
      <c r="H55" s="16"/>
      <c r="I55" s="35"/>
      <c r="J55" s="17"/>
      <c r="K55" s="18"/>
      <c r="L55" s="18"/>
      <c r="M55" s="19"/>
      <c r="N55" s="20"/>
      <c r="O55" s="20"/>
      <c r="P55" s="36"/>
      <c r="Q55" s="20"/>
      <c r="R55" s="20"/>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8"/>
      <c r="BB55" s="39"/>
      <c r="BC55" s="40"/>
      <c r="IE55" s="22">
        <v>1.02</v>
      </c>
      <c r="IF55" s="22" t="s">
        <v>38</v>
      </c>
      <c r="IG55" s="22" t="s">
        <v>39</v>
      </c>
      <c r="IH55" s="22">
        <v>213</v>
      </c>
      <c r="II55" s="22" t="s">
        <v>35</v>
      </c>
    </row>
    <row r="56" spans="1:243" s="21" customFormat="1" ht="76.5">
      <c r="A56" s="70">
        <v>1.43</v>
      </c>
      <c r="B56" s="69" t="s">
        <v>98</v>
      </c>
      <c r="C56" s="66" t="s">
        <v>155</v>
      </c>
      <c r="D56" s="34"/>
      <c r="E56" s="15"/>
      <c r="F56" s="35"/>
      <c r="G56" s="16"/>
      <c r="H56" s="16"/>
      <c r="I56" s="35"/>
      <c r="J56" s="17"/>
      <c r="K56" s="18"/>
      <c r="L56" s="18"/>
      <c r="M56" s="19"/>
      <c r="N56" s="20"/>
      <c r="O56" s="20"/>
      <c r="P56" s="36"/>
      <c r="Q56" s="20"/>
      <c r="R56" s="20"/>
      <c r="S56" s="36"/>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8"/>
      <c r="BB56" s="39"/>
      <c r="BC56" s="40"/>
      <c r="IE56" s="22">
        <v>2</v>
      </c>
      <c r="IF56" s="22" t="s">
        <v>32</v>
      </c>
      <c r="IG56" s="22" t="s">
        <v>40</v>
      </c>
      <c r="IH56" s="22">
        <v>10</v>
      </c>
      <c r="II56" s="22" t="s">
        <v>35</v>
      </c>
    </row>
    <row r="57" spans="1:243" s="21" customFormat="1" ht="76.5">
      <c r="A57" s="70">
        <v>1.44</v>
      </c>
      <c r="B57" s="69" t="s">
        <v>99</v>
      </c>
      <c r="C57" s="66" t="s">
        <v>156</v>
      </c>
      <c r="D57" s="34"/>
      <c r="E57" s="15"/>
      <c r="F57" s="35"/>
      <c r="G57" s="16"/>
      <c r="H57" s="16"/>
      <c r="I57" s="35"/>
      <c r="J57" s="17"/>
      <c r="K57" s="18"/>
      <c r="L57" s="18"/>
      <c r="M57" s="19"/>
      <c r="N57" s="20"/>
      <c r="O57" s="20"/>
      <c r="P57" s="36"/>
      <c r="Q57" s="20"/>
      <c r="R57" s="20"/>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8"/>
      <c r="BB57" s="39"/>
      <c r="BC57" s="40"/>
      <c r="IE57" s="22">
        <v>1.02</v>
      </c>
      <c r="IF57" s="22" t="s">
        <v>38</v>
      </c>
      <c r="IG57" s="22" t="s">
        <v>39</v>
      </c>
      <c r="IH57" s="22">
        <v>213</v>
      </c>
      <c r="II57" s="22" t="s">
        <v>35</v>
      </c>
    </row>
    <row r="58" spans="1:243" s="21" customFormat="1" ht="51">
      <c r="A58" s="70">
        <v>1.45</v>
      </c>
      <c r="B58" s="69" t="s">
        <v>100</v>
      </c>
      <c r="C58" s="66" t="s">
        <v>157</v>
      </c>
      <c r="D58" s="34"/>
      <c r="E58" s="15"/>
      <c r="F58" s="35"/>
      <c r="G58" s="16"/>
      <c r="H58" s="16"/>
      <c r="I58" s="35"/>
      <c r="J58" s="17"/>
      <c r="K58" s="18"/>
      <c r="L58" s="18"/>
      <c r="M58" s="19"/>
      <c r="N58" s="20"/>
      <c r="O58" s="20"/>
      <c r="P58" s="36"/>
      <c r="Q58" s="20"/>
      <c r="R58" s="20"/>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8"/>
      <c r="BB58" s="39"/>
      <c r="BC58" s="40"/>
      <c r="IE58" s="22">
        <v>2</v>
      </c>
      <c r="IF58" s="22" t="s">
        <v>32</v>
      </c>
      <c r="IG58" s="22" t="s">
        <v>40</v>
      </c>
      <c r="IH58" s="22">
        <v>10</v>
      </c>
      <c r="II58" s="22" t="s">
        <v>35</v>
      </c>
    </row>
    <row r="59" spans="1:243" s="21" customFormat="1" ht="51">
      <c r="A59" s="70">
        <v>1.46</v>
      </c>
      <c r="B59" s="69" t="s">
        <v>101</v>
      </c>
      <c r="C59" s="66" t="s">
        <v>158</v>
      </c>
      <c r="D59" s="34"/>
      <c r="E59" s="15"/>
      <c r="F59" s="35"/>
      <c r="G59" s="16"/>
      <c r="H59" s="16"/>
      <c r="I59" s="35"/>
      <c r="J59" s="17"/>
      <c r="K59" s="18"/>
      <c r="L59" s="18"/>
      <c r="M59" s="19"/>
      <c r="N59" s="20"/>
      <c r="O59" s="20"/>
      <c r="P59" s="36"/>
      <c r="Q59" s="20"/>
      <c r="R59" s="20"/>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8"/>
      <c r="BB59" s="39"/>
      <c r="BC59" s="40"/>
      <c r="IE59" s="22">
        <v>3</v>
      </c>
      <c r="IF59" s="22" t="s">
        <v>41</v>
      </c>
      <c r="IG59" s="22" t="s">
        <v>42</v>
      </c>
      <c r="IH59" s="22">
        <v>10</v>
      </c>
      <c r="II59" s="22" t="s">
        <v>35</v>
      </c>
    </row>
    <row r="60" spans="1:243" s="21" customFormat="1" ht="15">
      <c r="A60" s="70">
        <v>1.47</v>
      </c>
      <c r="B60" s="69" t="s">
        <v>102</v>
      </c>
      <c r="C60" s="66" t="s">
        <v>159</v>
      </c>
      <c r="D60" s="34"/>
      <c r="E60" s="15"/>
      <c r="F60" s="35"/>
      <c r="G60" s="16"/>
      <c r="H60" s="16"/>
      <c r="I60" s="35"/>
      <c r="J60" s="17"/>
      <c r="K60" s="18"/>
      <c r="L60" s="18"/>
      <c r="M60" s="19"/>
      <c r="N60" s="20"/>
      <c r="O60" s="20"/>
      <c r="P60" s="36"/>
      <c r="Q60" s="20"/>
      <c r="R60" s="20"/>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8"/>
      <c r="BB60" s="39"/>
      <c r="BC60" s="40"/>
      <c r="IE60" s="22">
        <v>1.01</v>
      </c>
      <c r="IF60" s="22" t="s">
        <v>37</v>
      </c>
      <c r="IG60" s="22" t="s">
        <v>33</v>
      </c>
      <c r="IH60" s="22">
        <v>123.223</v>
      </c>
      <c r="II60" s="22" t="s">
        <v>35</v>
      </c>
    </row>
    <row r="61" spans="1:243" s="21" customFormat="1" ht="25.5">
      <c r="A61" s="70">
        <v>1.48</v>
      </c>
      <c r="B61" s="69" t="s">
        <v>103</v>
      </c>
      <c r="C61" s="66" t="s">
        <v>160</v>
      </c>
      <c r="D61" s="34"/>
      <c r="E61" s="15"/>
      <c r="F61" s="35"/>
      <c r="G61" s="16"/>
      <c r="H61" s="16"/>
      <c r="I61" s="35"/>
      <c r="J61" s="17"/>
      <c r="K61" s="18"/>
      <c r="L61" s="18"/>
      <c r="M61" s="19"/>
      <c r="N61" s="20"/>
      <c r="O61" s="20"/>
      <c r="P61" s="36"/>
      <c r="Q61" s="20"/>
      <c r="R61" s="20"/>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8"/>
      <c r="BB61" s="39"/>
      <c r="BC61" s="40"/>
      <c r="IE61" s="22">
        <v>1.02</v>
      </c>
      <c r="IF61" s="22" t="s">
        <v>38</v>
      </c>
      <c r="IG61" s="22" t="s">
        <v>39</v>
      </c>
      <c r="IH61" s="22">
        <v>213</v>
      </c>
      <c r="II61" s="22" t="s">
        <v>35</v>
      </c>
    </row>
    <row r="62" spans="1:243" s="21" customFormat="1" ht="15">
      <c r="A62" s="70">
        <v>1.49</v>
      </c>
      <c r="B62" s="69" t="s">
        <v>104</v>
      </c>
      <c r="C62" s="66" t="s">
        <v>161</v>
      </c>
      <c r="D62" s="34"/>
      <c r="E62" s="15"/>
      <c r="F62" s="35"/>
      <c r="G62" s="16"/>
      <c r="H62" s="16"/>
      <c r="I62" s="35"/>
      <c r="J62" s="17"/>
      <c r="K62" s="18"/>
      <c r="L62" s="18"/>
      <c r="M62" s="19"/>
      <c r="N62" s="20"/>
      <c r="O62" s="20"/>
      <c r="P62" s="36"/>
      <c r="Q62" s="20"/>
      <c r="R62" s="20"/>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8"/>
      <c r="BB62" s="39"/>
      <c r="BC62" s="40"/>
      <c r="IE62" s="22">
        <v>2</v>
      </c>
      <c r="IF62" s="22" t="s">
        <v>32</v>
      </c>
      <c r="IG62" s="22" t="s">
        <v>40</v>
      </c>
      <c r="IH62" s="22">
        <v>10</v>
      </c>
      <c r="II62" s="22" t="s">
        <v>35</v>
      </c>
    </row>
    <row r="63" spans="1:243" s="21" customFormat="1" ht="25.5">
      <c r="A63" s="70">
        <v>1.5</v>
      </c>
      <c r="B63" s="69" t="s">
        <v>105</v>
      </c>
      <c r="C63" s="66" t="s">
        <v>162</v>
      </c>
      <c r="D63" s="34"/>
      <c r="E63" s="15"/>
      <c r="F63" s="35"/>
      <c r="G63" s="16"/>
      <c r="H63" s="16"/>
      <c r="I63" s="35"/>
      <c r="J63" s="17"/>
      <c r="K63" s="18"/>
      <c r="L63" s="18"/>
      <c r="M63" s="19"/>
      <c r="N63" s="20"/>
      <c r="O63" s="20"/>
      <c r="P63" s="36"/>
      <c r="Q63" s="20"/>
      <c r="R63" s="20"/>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8"/>
      <c r="BB63" s="39"/>
      <c r="BC63" s="40"/>
      <c r="IE63" s="22">
        <v>3</v>
      </c>
      <c r="IF63" s="22" t="s">
        <v>41</v>
      </c>
      <c r="IG63" s="22" t="s">
        <v>42</v>
      </c>
      <c r="IH63" s="22">
        <v>10</v>
      </c>
      <c r="II63" s="22" t="s">
        <v>35</v>
      </c>
    </row>
    <row r="64" spans="1:243" s="21" customFormat="1" ht="25.5">
      <c r="A64" s="70">
        <v>1.51</v>
      </c>
      <c r="B64" s="69" t="s">
        <v>106</v>
      </c>
      <c r="C64" s="66" t="s">
        <v>163</v>
      </c>
      <c r="D64" s="34"/>
      <c r="E64" s="15"/>
      <c r="F64" s="35"/>
      <c r="G64" s="16"/>
      <c r="H64" s="16"/>
      <c r="I64" s="35"/>
      <c r="J64" s="17"/>
      <c r="K64" s="18"/>
      <c r="L64" s="18"/>
      <c r="M64" s="19"/>
      <c r="N64" s="20"/>
      <c r="O64" s="20"/>
      <c r="P64" s="36"/>
      <c r="Q64" s="20"/>
      <c r="R64" s="20"/>
      <c r="S64" s="36"/>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8"/>
      <c r="BB64" s="39"/>
      <c r="BC64" s="40"/>
      <c r="IE64" s="22">
        <v>1.01</v>
      </c>
      <c r="IF64" s="22" t="s">
        <v>37</v>
      </c>
      <c r="IG64" s="22" t="s">
        <v>33</v>
      </c>
      <c r="IH64" s="22">
        <v>123.223</v>
      </c>
      <c r="II64" s="22" t="s">
        <v>35</v>
      </c>
    </row>
    <row r="65" spans="1:243" s="21" customFormat="1" ht="25.5">
      <c r="A65" s="70">
        <v>1.52</v>
      </c>
      <c r="B65" s="69" t="s">
        <v>107</v>
      </c>
      <c r="C65" s="66" t="s">
        <v>164</v>
      </c>
      <c r="D65" s="34"/>
      <c r="E65" s="15"/>
      <c r="F65" s="35"/>
      <c r="G65" s="16"/>
      <c r="H65" s="16"/>
      <c r="I65" s="35"/>
      <c r="J65" s="17"/>
      <c r="K65" s="18"/>
      <c r="L65" s="18"/>
      <c r="M65" s="19"/>
      <c r="N65" s="20"/>
      <c r="O65" s="20"/>
      <c r="P65" s="36"/>
      <c r="Q65" s="20"/>
      <c r="R65" s="20"/>
      <c r="S65" s="36"/>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8"/>
      <c r="BB65" s="39"/>
      <c r="BC65" s="40"/>
      <c r="IE65" s="22">
        <v>1.02</v>
      </c>
      <c r="IF65" s="22" t="s">
        <v>38</v>
      </c>
      <c r="IG65" s="22" t="s">
        <v>39</v>
      </c>
      <c r="IH65" s="22">
        <v>213</v>
      </c>
      <c r="II65" s="22" t="s">
        <v>35</v>
      </c>
    </row>
    <row r="66" spans="1:243" s="21" customFormat="1" ht="25.5">
      <c r="A66" s="70">
        <v>1.53</v>
      </c>
      <c r="B66" s="69" t="s">
        <v>108</v>
      </c>
      <c r="C66" s="66" t="s">
        <v>165</v>
      </c>
      <c r="D66" s="34"/>
      <c r="E66" s="15"/>
      <c r="F66" s="35"/>
      <c r="G66" s="16"/>
      <c r="H66" s="16"/>
      <c r="I66" s="35"/>
      <c r="J66" s="17"/>
      <c r="K66" s="18"/>
      <c r="L66" s="18"/>
      <c r="M66" s="19"/>
      <c r="N66" s="20"/>
      <c r="O66" s="20"/>
      <c r="P66" s="36"/>
      <c r="Q66" s="20"/>
      <c r="R66" s="20"/>
      <c r="S66" s="36"/>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8"/>
      <c r="BB66" s="39"/>
      <c r="BC66" s="40"/>
      <c r="IE66" s="22">
        <v>2</v>
      </c>
      <c r="IF66" s="22" t="s">
        <v>32</v>
      </c>
      <c r="IG66" s="22" t="s">
        <v>40</v>
      </c>
      <c r="IH66" s="22">
        <v>10</v>
      </c>
      <c r="II66" s="22" t="s">
        <v>35</v>
      </c>
    </row>
    <row r="67" spans="1:243" s="21" customFormat="1" ht="22.5" customHeight="1">
      <c r="A67" s="70">
        <v>1.54</v>
      </c>
      <c r="B67" s="69" t="s">
        <v>109</v>
      </c>
      <c r="C67" s="66" t="s">
        <v>166</v>
      </c>
      <c r="D67" s="57">
        <v>1</v>
      </c>
      <c r="E67" s="73" t="s">
        <v>116</v>
      </c>
      <c r="F67" s="73">
        <v>1600000</v>
      </c>
      <c r="G67" s="23"/>
      <c r="H67" s="23"/>
      <c r="I67" s="35" t="s">
        <v>36</v>
      </c>
      <c r="J67" s="17">
        <f>IF(I67="Less(-)",-1,1)</f>
        <v>1</v>
      </c>
      <c r="K67" s="18" t="s">
        <v>46</v>
      </c>
      <c r="L67" s="18" t="s">
        <v>6</v>
      </c>
      <c r="M67" s="42"/>
      <c r="N67" s="23"/>
      <c r="O67" s="23"/>
      <c r="P67" s="41"/>
      <c r="Q67" s="23"/>
      <c r="R67" s="23"/>
      <c r="S67" s="41"/>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58">
        <f>total_amount_ba($B$2,$D$2,D67,F67,J67,K67,M67)</f>
        <v>1600000</v>
      </c>
      <c r="BB67" s="64">
        <f>BA67+SUM(N67:AZ67)</f>
        <v>1600000</v>
      </c>
      <c r="BC67" s="40" t="str">
        <f>SpellNumber(L67,BB67)</f>
        <v>INR  Sixteen Lakh    Only</v>
      </c>
      <c r="IE67" s="22">
        <v>3</v>
      </c>
      <c r="IF67" s="22" t="s">
        <v>41</v>
      </c>
      <c r="IG67" s="22" t="s">
        <v>42</v>
      </c>
      <c r="IH67" s="22">
        <v>10</v>
      </c>
      <c r="II67" s="22" t="s">
        <v>35</v>
      </c>
    </row>
    <row r="68" spans="1:243" s="21" customFormat="1" ht="110.25">
      <c r="A68" s="72">
        <v>2</v>
      </c>
      <c r="B68" s="68" t="s">
        <v>110</v>
      </c>
      <c r="C68" s="66" t="s">
        <v>167</v>
      </c>
      <c r="D68" s="34"/>
      <c r="E68" s="15"/>
      <c r="F68" s="35"/>
      <c r="G68" s="16"/>
      <c r="H68" s="16"/>
      <c r="I68" s="35"/>
      <c r="J68" s="17"/>
      <c r="K68" s="18"/>
      <c r="L68" s="18"/>
      <c r="M68" s="19"/>
      <c r="N68" s="20"/>
      <c r="O68" s="20"/>
      <c r="P68" s="36"/>
      <c r="Q68" s="20"/>
      <c r="R68" s="20"/>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8"/>
      <c r="BB68" s="39"/>
      <c r="BC68" s="40"/>
      <c r="IE68" s="22">
        <v>1.01</v>
      </c>
      <c r="IF68" s="22" t="s">
        <v>37</v>
      </c>
      <c r="IG68" s="22" t="s">
        <v>33</v>
      </c>
      <c r="IH68" s="22">
        <v>123.223</v>
      </c>
      <c r="II68" s="22" t="s">
        <v>35</v>
      </c>
    </row>
    <row r="69" spans="1:243" s="21" customFormat="1" ht="26.25" customHeight="1">
      <c r="A69" s="72">
        <v>2.1</v>
      </c>
      <c r="B69" s="68" t="s">
        <v>111</v>
      </c>
      <c r="C69" s="66" t="s">
        <v>168</v>
      </c>
      <c r="D69" s="57">
        <v>1</v>
      </c>
      <c r="E69" s="71" t="s">
        <v>116</v>
      </c>
      <c r="F69" s="71">
        <v>80000</v>
      </c>
      <c r="G69" s="23"/>
      <c r="H69" s="23"/>
      <c r="I69" s="35" t="s">
        <v>36</v>
      </c>
      <c r="J69" s="17">
        <f>IF(I69="Less(-)",-1,1)</f>
        <v>1</v>
      </c>
      <c r="K69" s="18" t="s">
        <v>46</v>
      </c>
      <c r="L69" s="18" t="s">
        <v>6</v>
      </c>
      <c r="M69" s="42"/>
      <c r="N69" s="23"/>
      <c r="O69" s="23"/>
      <c r="P69" s="41"/>
      <c r="Q69" s="23"/>
      <c r="R69" s="23"/>
      <c r="S69" s="41"/>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58">
        <f>total_amount_ba($B$2,$D$2,D69,F69,J69,K69,M69)</f>
        <v>80000</v>
      </c>
      <c r="BB69" s="64">
        <f>BA69+SUM(N69:AZ69)</f>
        <v>80000</v>
      </c>
      <c r="BC69" s="40" t="str">
        <f>SpellNumber(L69,BB69)</f>
        <v>INR  Eighty Thousand    Only</v>
      </c>
      <c r="IE69" s="22">
        <v>1.02</v>
      </c>
      <c r="IF69" s="22" t="s">
        <v>38</v>
      </c>
      <c r="IG69" s="22" t="s">
        <v>39</v>
      </c>
      <c r="IH69" s="22">
        <v>213</v>
      </c>
      <c r="II69" s="22" t="s">
        <v>35</v>
      </c>
    </row>
    <row r="70" spans="1:243" s="21" customFormat="1" ht="26.25" customHeight="1">
      <c r="A70" s="72">
        <v>2.2</v>
      </c>
      <c r="B70" s="68" t="s">
        <v>112</v>
      </c>
      <c r="C70" s="66" t="s">
        <v>169</v>
      </c>
      <c r="D70" s="57">
        <v>1</v>
      </c>
      <c r="E70" s="71" t="s">
        <v>116</v>
      </c>
      <c r="F70" s="71">
        <v>82400</v>
      </c>
      <c r="G70" s="23"/>
      <c r="H70" s="23"/>
      <c r="I70" s="35" t="s">
        <v>36</v>
      </c>
      <c r="J70" s="17">
        <f>IF(I70="Less(-)",-1,1)</f>
        <v>1</v>
      </c>
      <c r="K70" s="18" t="s">
        <v>46</v>
      </c>
      <c r="L70" s="18" t="s">
        <v>6</v>
      </c>
      <c r="M70" s="42"/>
      <c r="N70" s="23"/>
      <c r="O70" s="23"/>
      <c r="P70" s="41"/>
      <c r="Q70" s="23"/>
      <c r="R70" s="23"/>
      <c r="S70" s="41"/>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58">
        <f>total_amount_ba($B$2,$D$2,D70,F70,J70,K70,M70)</f>
        <v>82400</v>
      </c>
      <c r="BB70" s="64">
        <f>BA70+SUM(N70:AZ70)</f>
        <v>82400</v>
      </c>
      <c r="BC70" s="40" t="str">
        <f>SpellNumber(L70,BB70)</f>
        <v>INR  Eighty Two Thousand Four Hundred    Only</v>
      </c>
      <c r="IE70" s="22">
        <v>2</v>
      </c>
      <c r="IF70" s="22" t="s">
        <v>32</v>
      </c>
      <c r="IG70" s="22" t="s">
        <v>40</v>
      </c>
      <c r="IH70" s="22">
        <v>10</v>
      </c>
      <c r="II70" s="22" t="s">
        <v>35</v>
      </c>
    </row>
    <row r="71" spans="1:243" s="21" customFormat="1" ht="28.5">
      <c r="A71" s="72">
        <v>2.3</v>
      </c>
      <c r="B71" s="68" t="s">
        <v>113</v>
      </c>
      <c r="C71" s="66" t="s">
        <v>170</v>
      </c>
      <c r="D71" s="57">
        <v>1</v>
      </c>
      <c r="E71" s="71" t="s">
        <v>116</v>
      </c>
      <c r="F71" s="71">
        <v>84872</v>
      </c>
      <c r="G71" s="23"/>
      <c r="H71" s="23"/>
      <c r="I71" s="35" t="s">
        <v>36</v>
      </c>
      <c r="J71" s="17">
        <f>IF(I71="Less(-)",-1,1)</f>
        <v>1</v>
      </c>
      <c r="K71" s="18" t="s">
        <v>46</v>
      </c>
      <c r="L71" s="18" t="s">
        <v>6</v>
      </c>
      <c r="M71" s="42"/>
      <c r="N71" s="23"/>
      <c r="O71" s="23"/>
      <c r="P71" s="41"/>
      <c r="Q71" s="23"/>
      <c r="R71" s="23"/>
      <c r="S71" s="41"/>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58">
        <f>total_amount_ba($B$2,$D$2,D71,F71,J71,K71,M71)</f>
        <v>84872</v>
      </c>
      <c r="BB71" s="64">
        <f>BA71+SUM(N71:AZ71)</f>
        <v>84872</v>
      </c>
      <c r="BC71" s="40" t="str">
        <f>SpellNumber(L71,BB71)</f>
        <v>INR  Eighty Four Thousand Eight Hundred &amp; Seventy Two  Only</v>
      </c>
      <c r="IE71" s="22">
        <v>1.02</v>
      </c>
      <c r="IF71" s="22" t="s">
        <v>38</v>
      </c>
      <c r="IG71" s="22" t="s">
        <v>39</v>
      </c>
      <c r="IH71" s="22">
        <v>213</v>
      </c>
      <c r="II71" s="22" t="s">
        <v>35</v>
      </c>
    </row>
    <row r="72" spans="1:243" s="21" customFormat="1" ht="28.5">
      <c r="A72" s="72">
        <v>2.4</v>
      </c>
      <c r="B72" s="68" t="s">
        <v>114</v>
      </c>
      <c r="C72" s="66" t="s">
        <v>171</v>
      </c>
      <c r="D72" s="57">
        <v>1</v>
      </c>
      <c r="E72" s="71" t="s">
        <v>116</v>
      </c>
      <c r="F72" s="71">
        <v>87418</v>
      </c>
      <c r="G72" s="23"/>
      <c r="H72" s="23"/>
      <c r="I72" s="35" t="s">
        <v>36</v>
      </c>
      <c r="J72" s="17">
        <f>IF(I72="Less(-)",-1,1)</f>
        <v>1</v>
      </c>
      <c r="K72" s="18" t="s">
        <v>46</v>
      </c>
      <c r="L72" s="18" t="s">
        <v>6</v>
      </c>
      <c r="M72" s="42"/>
      <c r="N72" s="23"/>
      <c r="O72" s="23"/>
      <c r="P72" s="41"/>
      <c r="Q72" s="23"/>
      <c r="R72" s="23"/>
      <c r="S72" s="41"/>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58">
        <f>total_amount_ba($B$2,$D$2,D72,F72,J72,K72,M72)</f>
        <v>87418</v>
      </c>
      <c r="BB72" s="64">
        <f>BA72+SUM(N72:AZ72)</f>
        <v>87418</v>
      </c>
      <c r="BC72" s="40" t="str">
        <f>SpellNumber(L72,BB72)</f>
        <v>INR  Eighty Seven Thousand Four Hundred &amp; Eighteen  Only</v>
      </c>
      <c r="IE72" s="22">
        <v>2</v>
      </c>
      <c r="IF72" s="22" t="s">
        <v>32</v>
      </c>
      <c r="IG72" s="22" t="s">
        <v>40</v>
      </c>
      <c r="IH72" s="22">
        <v>10</v>
      </c>
      <c r="II72" s="22" t="s">
        <v>35</v>
      </c>
    </row>
    <row r="73" spans="1:243" s="21" customFormat="1" ht="26.25" customHeight="1">
      <c r="A73" s="72">
        <v>2.5</v>
      </c>
      <c r="B73" s="68" t="s">
        <v>115</v>
      </c>
      <c r="C73" s="66" t="s">
        <v>172</v>
      </c>
      <c r="D73" s="57">
        <v>1</v>
      </c>
      <c r="E73" s="71" t="s">
        <v>116</v>
      </c>
      <c r="F73" s="71">
        <v>90041</v>
      </c>
      <c r="G73" s="23"/>
      <c r="H73" s="23"/>
      <c r="I73" s="35" t="s">
        <v>36</v>
      </c>
      <c r="J73" s="17">
        <f>IF(I73="Less(-)",-1,1)</f>
        <v>1</v>
      </c>
      <c r="K73" s="18" t="s">
        <v>46</v>
      </c>
      <c r="L73" s="18" t="s">
        <v>6</v>
      </c>
      <c r="M73" s="42"/>
      <c r="N73" s="23"/>
      <c r="O73" s="23"/>
      <c r="P73" s="41"/>
      <c r="Q73" s="23"/>
      <c r="R73" s="23"/>
      <c r="S73" s="41"/>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58">
        <f>total_amount_ba($B$2,$D$2,D73,F73,J73,K73,M73)</f>
        <v>90041</v>
      </c>
      <c r="BB73" s="64">
        <f>BA73+SUM(N73:AZ73)</f>
        <v>90041</v>
      </c>
      <c r="BC73" s="40" t="str">
        <f>SpellNumber(L73,BB73)</f>
        <v>INR  Ninety Thousand  &amp;Forty One  Only</v>
      </c>
      <c r="IE73" s="22">
        <v>3</v>
      </c>
      <c r="IF73" s="22" t="s">
        <v>41</v>
      </c>
      <c r="IG73" s="22" t="s">
        <v>42</v>
      </c>
      <c r="IH73" s="22">
        <v>10</v>
      </c>
      <c r="II73" s="22" t="s">
        <v>35</v>
      </c>
    </row>
    <row r="74" spans="1:243" s="21" customFormat="1" ht="34.5" customHeight="1">
      <c r="A74" s="43" t="s">
        <v>44</v>
      </c>
      <c r="B74" s="44"/>
      <c r="C74" s="45"/>
      <c r="D74" s="46"/>
      <c r="E74" s="46"/>
      <c r="F74" s="46"/>
      <c r="G74" s="46"/>
      <c r="H74" s="47"/>
      <c r="I74" s="47"/>
      <c r="J74" s="47"/>
      <c r="K74" s="47"/>
      <c r="L74" s="48"/>
      <c r="BA74" s="59">
        <f>SUM(BA13:BA73)</f>
        <v>2024731</v>
      </c>
      <c r="BB74" s="63">
        <f>SUM(BB13:BB73)</f>
        <v>2024731</v>
      </c>
      <c r="BC74" s="40" t="str">
        <f>SpellNumber($E$2,BB74)</f>
        <v>INR  Twenty Lakh Twenty Four Thousand Seven Hundred &amp; Thirty One  Only</v>
      </c>
      <c r="IE74" s="22">
        <v>4</v>
      </c>
      <c r="IF74" s="22" t="s">
        <v>38</v>
      </c>
      <c r="IG74" s="22" t="s">
        <v>43</v>
      </c>
      <c r="IH74" s="22">
        <v>10</v>
      </c>
      <c r="II74" s="22" t="s">
        <v>35</v>
      </c>
    </row>
    <row r="75" spans="1:243" s="26" customFormat="1" ht="33.75" customHeight="1">
      <c r="A75" s="44" t="s">
        <v>48</v>
      </c>
      <c r="B75" s="49"/>
      <c r="C75" s="24"/>
      <c r="D75" s="50"/>
      <c r="E75" s="51" t="s">
        <v>54</v>
      </c>
      <c r="F75" s="61"/>
      <c r="G75" s="52"/>
      <c r="H75" s="25"/>
      <c r="I75" s="25"/>
      <c r="J75" s="25"/>
      <c r="K75" s="53"/>
      <c r="L75" s="54"/>
      <c r="M75" s="55"/>
      <c r="O75" s="21"/>
      <c r="P75" s="21"/>
      <c r="Q75" s="21"/>
      <c r="R75" s="21"/>
      <c r="S75" s="21"/>
      <c r="BA75" s="60">
        <f>IF(ISBLANK(F75),0,IF(E75="Excess (+)",ROUND(BA74+(BA74*F75),2),IF(E75="Less (-)",ROUND(BA74+(BA74*F75*(-1)),2),IF(E75="At Par",BA74,0))))</f>
        <v>0</v>
      </c>
      <c r="BB75" s="62">
        <f>ROUND(BA75,0)</f>
        <v>0</v>
      </c>
      <c r="BC75" s="40" t="str">
        <f>SpellNumber($E$2,BA75)</f>
        <v>INR Zero Only</v>
      </c>
      <c r="IE75" s="27"/>
      <c r="IF75" s="27"/>
      <c r="IG75" s="27"/>
      <c r="IH75" s="27"/>
      <c r="II75" s="27"/>
    </row>
    <row r="76" spans="1:243" s="26" customFormat="1" ht="41.25" customHeight="1">
      <c r="A76" s="43" t="s">
        <v>47</v>
      </c>
      <c r="B76" s="43"/>
      <c r="C76" s="77" t="str">
        <f>SpellNumber($E$2,BA75)</f>
        <v>INR Zero Only</v>
      </c>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9"/>
      <c r="IE76" s="27"/>
      <c r="IF76" s="27"/>
      <c r="IG76" s="27"/>
      <c r="IH76" s="27"/>
      <c r="II76" s="27"/>
    </row>
    <row r="77" spans="3:243" s="12" customFormat="1" ht="15">
      <c r="C77" s="28"/>
      <c r="D77" s="28"/>
      <c r="E77" s="28"/>
      <c r="F77" s="28"/>
      <c r="G77" s="28"/>
      <c r="H77" s="28"/>
      <c r="I77" s="28"/>
      <c r="J77" s="28"/>
      <c r="K77" s="28"/>
      <c r="L77" s="28"/>
      <c r="M77" s="28"/>
      <c r="O77" s="28"/>
      <c r="BA77" s="28"/>
      <c r="BC77" s="28"/>
      <c r="IE77" s="13"/>
      <c r="IF77" s="13"/>
      <c r="IG77" s="13"/>
      <c r="IH77" s="13"/>
      <c r="II77" s="13"/>
    </row>
  </sheetData>
  <sheetProtection password="EEC8" sheet="1" selectLockedCells="1"/>
  <mergeCells count="8">
    <mergeCell ref="A9:BC9"/>
    <mergeCell ref="C76:BC7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5">
      <formula1>IF(E75="Select",-1,IF(E75="At Par",0,0))</formula1>
      <formula2>IF(E75="Select",-1,IF(E75="At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5">
      <formula1>0</formula1>
      <formula2>IF(E75&lt;&gt;"Select",99.9,0)</formula2>
    </dataValidation>
    <dataValidation type="list" allowBlank="1" showInputMessage="1" showErrorMessage="1" sqref="L69 L70 L71 L72 L13 L14 L15 L16 L17 L18 L19 L20 L21 L22 L23 L24 L25 L26 L27 L28 L29 L30 L31 L32 L33 L34 L35 L36 L37 L38 L39 L40 L41 L42 L43 L44 L45 L46 L47 L48 L49 L50 L51 L52 L53 L54 L55 L56 L57 L58 L59 L60 L61 L62 L63 L64 L65 L66 L67 L68 L7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73 F13:F73">
      <formula1>0</formula1>
      <formula2>999999999999999</formula2>
    </dataValidation>
    <dataValidation allowBlank="1" showInputMessage="1" showErrorMessage="1" promptTitle="Units" prompt="Please enter Units in text" sqref="E13:E73"/>
    <dataValidation type="decimal" allowBlank="1" showInputMessage="1" showErrorMessage="1" promptTitle="Rate Entry" prompt="Please enter the Basic Price in Rupees for this item. " errorTitle="Invaid Entry" error="Only Numeric Values are allowed. " sqref="G13:H7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7 M69:M7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3">
      <formula1>0</formula1>
      <formula2>999999999999999</formula2>
    </dataValidation>
    <dataValidation allowBlank="1" showInputMessage="1" showErrorMessage="1" promptTitle="Itemcode/Make" prompt="Please enter text" sqref="C13:C73"/>
    <dataValidation allowBlank="1" showInputMessage="1" showErrorMessage="1" promptTitle="Item Description" prompt="Please enter Item Description in text" sqref="B61:B66 B70 B47:B52 B56 B33:B38 B42 B19:B24 B28"/>
    <dataValidation type="decimal" allowBlank="1" showInputMessage="1" showErrorMessage="1" errorTitle="Invalid Entry" error="Only Numeric Values are allowed. " sqref="A13:A7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5">
      <formula1>0</formula1>
      <formula2>99.9</formula2>
    </dataValidation>
    <dataValidation type="list" showInputMessage="1" showErrorMessage="1" sqref="I13:I73">
      <formula1>"Excess(+), Less(-)"</formula1>
    </dataValidation>
    <dataValidation allowBlank="1" showInputMessage="1" showErrorMessage="1" promptTitle="Addition / Deduction" prompt="Please Choose the correct One" sqref="J13:J73"/>
    <dataValidation type="list" allowBlank="1" showInputMessage="1" showErrorMessage="1" sqref="C2">
      <formula1>"Normal, SingleWindow, Alternate"</formula1>
    </dataValidation>
    <dataValidation type="list" allowBlank="1" showInputMessage="1" showErrorMessage="1" sqref="K13:K73">
      <formula1>"Partial Conversion, Full Conversion"</formula1>
    </dataValidation>
    <dataValidation type="list" allowBlank="1" showInputMessage="1" showErrorMessage="1" sqref="E75">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2022-02-25T06:41:30Z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