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<sst xmlns="http://schemas.openxmlformats.org/spreadsheetml/2006/main" count="218" uniqueCount="94">
  <si>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</si>
  <si>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</si>
  <si>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</si>
  <si>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</si>
  <si>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</si>
  <si>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</si>
  <si>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</si>
  <si>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</si>
  <si>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</si>
  <si>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</si>
  <si>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</si>
  <si>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</si>
  <si>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</si>
  <si>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</si>
  <si>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</si>
  <si>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</si>
  <si>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</si>
  <si>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</si>
  <si>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</si>
  <si>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</si>
  <si>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</si>
  <si>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</si>
  <si>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</si>
  <si>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</si>
  <si>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</si>
  <si>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</si>
  <si>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</si>
  <si>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</si>
  <si>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</si>
  <si>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</si>
  <si>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</si>
  <si>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</si>
  <si>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</si>
  <si>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</si>
  <si>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</si>
  <si>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</si>
  <si>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</si>
  <si>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</si>
  <si>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</si>
  <si>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</si>
  <si>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</si>
  <si>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</si>
  <si>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</si>
  <si>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</si>
  <si>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</si>
  <si>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</si>
  <si>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</si>
  <si>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</si>
  <si>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</si>
  <si>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</si>
  <si>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</si>
  <si>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</si>
  <si>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</si>
  <si>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</si>
  <si>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</si>
  <si>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</si>
  <si>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</si>
  <si>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</si>
  <si>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</si>
  <si>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</si>
  <si>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</si>
  <si>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cum</t>
  </si>
  <si>
    <r>
      <t xml:space="preserve">TOTAL AMOUNT  
           in
     </t>
    </r>
    <r>
      <rPr>
        <b/>
        <sz val="11"/>
        <color indexed="10"/>
        <rFont val="Arial"/>
        <family val="2"/>
      </rPr>
      <t xml:space="preserve"> Rs.      P</t>
    </r>
  </si>
  <si>
    <t>MASONRY WORK</t>
  </si>
  <si>
    <t>metre</t>
  </si>
  <si>
    <t>Tender Inviting Authority: Superintending Engineer, IWD, IIT, Kanpur</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</si>
  <si>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</si>
  <si>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</si>
  <si>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</si>
  <si>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item no.4</t>
  </si>
  <si>
    <t>item no.6</t>
  </si>
  <si>
    <t>item no.7</t>
  </si>
  <si>
    <t>item no.9</t>
  </si>
  <si>
    <t>item no.11</t>
  </si>
  <si>
    <t>item no.12</t>
  </si>
  <si>
    <t>item no.13</t>
  </si>
  <si>
    <t>item no.14</t>
  </si>
  <si>
    <t>item no.15</t>
  </si>
  <si>
    <t>item no.16</t>
  </si>
  <si>
    <t>item no.17</t>
  </si>
  <si>
    <t>CONCRETE WORK</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</si>
  <si>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</si>
  <si>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</si>
  <si>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</si>
  <si>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</si>
  <si>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Finishing walls with textured exterior paint of required shade :</t>
  </si>
  <si>
    <t>Old work (One or more coats) applied @ 1.82 ltr/10 sqm.</t>
  </si>
  <si>
    <t>CONSERVATION OF HERITAGE BUILDINGS.</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</si>
  <si>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</si>
  <si>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</si>
  <si>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</si>
  <si>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Contract No:   44/C/D2/2021-22/01</t>
  </si>
  <si>
    <t>Name of Work: External painting on Exposed Brick work and Plinth Protection of NL-II Building.</t>
  </si>
  <si>
    <t>Providing and applying antifungal wash treatment using 3% solution of sodium pentachlorophenate, of reputed brand and manufacturer, on cleaned sand stone surface at desired locations as per direction of Engineer-in-charge (The rate is inclusive of all materials, labours involved &amp; scaffolding).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</si>
</sst>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zoomScale="85" zoomScaleNormal="85" zoomScalePageLayoutView="0" workbookViewId="0" topLeftCell="A1">
      <selection activeCell="BA14" sqref="BA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92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91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80</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80</v>
      </c>
      <c r="IC13" s="22" t="s">
        <v>55</v>
      </c>
      <c r="IE13" s="23"/>
      <c r="IF13" s="23" t="s">
        <v>34</v>
      </c>
      <c r="IG13" s="23" t="s">
        <v>35</v>
      </c>
      <c r="IH13" s="23">
        <v>10</v>
      </c>
      <c r="II13" s="23" t="s">
        <v>36</v>
      </c>
    </row>
    <row r="14" spans="1:243" s="22" customFormat="1" ht="158.25" customHeight="1">
      <c r="A14" s="59">
        <v>1.01</v>
      </c>
      <c r="B14" s="64" t="s">
        <v>81</v>
      </c>
      <c r="C14" s="39" t="s">
        <v>56</v>
      </c>
      <c r="D14" s="61">
        <v>120</v>
      </c>
      <c r="E14" s="62" t="s">
        <v>52</v>
      </c>
      <c r="F14" s="63">
        <v>538.4</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64608</v>
      </c>
      <c r="BB14" s="54">
        <f>BA14+SUM(N14:AZ14)</f>
        <v>64608</v>
      </c>
      <c r="BC14" s="50" t="str">
        <f>SpellNumber(L14,BB14)</f>
        <v>INR  Sixty Four Thousand Six Hundred &amp; Eight  Only</v>
      </c>
      <c r="IA14" s="22">
        <v>1.01</v>
      </c>
      <c r="IB14" s="22" t="s">
        <v>81</v>
      </c>
      <c r="IC14" s="22" t="s">
        <v>56</v>
      </c>
      <c r="ID14" s="22">
        <v>120</v>
      </c>
      <c r="IE14" s="23" t="s">
        <v>52</v>
      </c>
      <c r="IF14" s="23" t="s">
        <v>40</v>
      </c>
      <c r="IG14" s="23" t="s">
        <v>35</v>
      </c>
      <c r="IH14" s="23">
        <v>123.223</v>
      </c>
      <c r="II14" s="23" t="s">
        <v>37</v>
      </c>
    </row>
    <row r="15" spans="1:243" s="22" customFormat="1" ht="15.75">
      <c r="A15" s="59">
        <v>2</v>
      </c>
      <c r="B15" s="60" t="s">
        <v>63</v>
      </c>
      <c r="C15" s="39" t="s">
        <v>57</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22">
        <v>2</v>
      </c>
      <c r="IB15" s="22" t="s">
        <v>63</v>
      </c>
      <c r="IC15" s="22" t="s">
        <v>57</v>
      </c>
      <c r="IE15" s="23"/>
      <c r="IF15" s="23" t="s">
        <v>41</v>
      </c>
      <c r="IG15" s="23" t="s">
        <v>42</v>
      </c>
      <c r="IH15" s="23">
        <v>213</v>
      </c>
      <c r="II15" s="23" t="s">
        <v>37</v>
      </c>
    </row>
    <row r="16" spans="1:243" s="22" customFormat="1" ht="114">
      <c r="A16" s="59">
        <v>2.01</v>
      </c>
      <c r="B16" s="60" t="s">
        <v>82</v>
      </c>
      <c r="C16" s="39" t="s">
        <v>69</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2.01</v>
      </c>
      <c r="IB16" s="22" t="s">
        <v>82</v>
      </c>
      <c r="IC16" s="22" t="s">
        <v>69</v>
      </c>
      <c r="IE16" s="23"/>
      <c r="IF16" s="23"/>
      <c r="IG16" s="23"/>
      <c r="IH16" s="23"/>
      <c r="II16" s="23"/>
    </row>
    <row r="17" spans="1:243" s="22" customFormat="1" ht="28.5">
      <c r="A17" s="59">
        <v>2.02</v>
      </c>
      <c r="B17" s="60" t="s">
        <v>83</v>
      </c>
      <c r="C17" s="39" t="s">
        <v>58</v>
      </c>
      <c r="D17" s="61">
        <v>1</v>
      </c>
      <c r="E17" s="62" t="s">
        <v>61</v>
      </c>
      <c r="F17" s="63">
        <v>6867.16</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6867</v>
      </c>
      <c r="BB17" s="54">
        <f>BA17+SUM(N17:AZ17)</f>
        <v>6867</v>
      </c>
      <c r="BC17" s="50" t="str">
        <f>SpellNumber(L17,BB17)</f>
        <v>INR  Six Thousand Eight Hundred &amp; Sixty Seven  Only</v>
      </c>
      <c r="IA17" s="22">
        <v>2.02</v>
      </c>
      <c r="IB17" s="22" t="s">
        <v>83</v>
      </c>
      <c r="IC17" s="22" t="s">
        <v>58</v>
      </c>
      <c r="ID17" s="22">
        <v>1</v>
      </c>
      <c r="IE17" s="23" t="s">
        <v>61</v>
      </c>
      <c r="IF17" s="23"/>
      <c r="IG17" s="23"/>
      <c r="IH17" s="23"/>
      <c r="II17" s="23"/>
    </row>
    <row r="18" spans="1:243" s="22" customFormat="1" ht="76.5" customHeight="1">
      <c r="A18" s="59">
        <v>2.03</v>
      </c>
      <c r="B18" s="60" t="s">
        <v>84</v>
      </c>
      <c r="C18" s="39" t="s">
        <v>70</v>
      </c>
      <c r="D18" s="61">
        <v>150</v>
      </c>
      <c r="E18" s="62" t="s">
        <v>64</v>
      </c>
      <c r="F18" s="63">
        <v>45.59</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6839</v>
      </c>
      <c r="BB18" s="54">
        <f>BA18+SUM(N18:AZ18)</f>
        <v>6839</v>
      </c>
      <c r="BC18" s="50" t="str">
        <f>SpellNumber(L18,BB18)</f>
        <v>INR  Six Thousand Eight Hundred &amp; Thirty Nine  Only</v>
      </c>
      <c r="IA18" s="22">
        <v>2.03</v>
      </c>
      <c r="IB18" s="22" t="s">
        <v>84</v>
      </c>
      <c r="IC18" s="22" t="s">
        <v>70</v>
      </c>
      <c r="ID18" s="22">
        <v>150</v>
      </c>
      <c r="IE18" s="23" t="s">
        <v>64</v>
      </c>
      <c r="IF18" s="23"/>
      <c r="IG18" s="23"/>
      <c r="IH18" s="23"/>
      <c r="II18" s="23"/>
    </row>
    <row r="19" spans="1:243" s="22" customFormat="1" ht="15.75">
      <c r="A19" s="59">
        <v>3</v>
      </c>
      <c r="B19" s="60" t="s">
        <v>53</v>
      </c>
      <c r="C19" s="39" t="s">
        <v>71</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3</v>
      </c>
      <c r="IB19" s="22" t="s">
        <v>53</v>
      </c>
      <c r="IC19" s="22" t="s">
        <v>71</v>
      </c>
      <c r="IE19" s="23"/>
      <c r="IF19" s="23"/>
      <c r="IG19" s="23"/>
      <c r="IH19" s="23"/>
      <c r="II19" s="23"/>
    </row>
    <row r="20" spans="1:243" s="22" customFormat="1" ht="30.75" customHeight="1">
      <c r="A20" s="59">
        <v>3.01</v>
      </c>
      <c r="B20" s="60" t="s">
        <v>85</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3.01</v>
      </c>
      <c r="IB20" s="22" t="s">
        <v>85</v>
      </c>
      <c r="IC20" s="22" t="s">
        <v>59</v>
      </c>
      <c r="IE20" s="23"/>
      <c r="IF20" s="23" t="s">
        <v>34</v>
      </c>
      <c r="IG20" s="23" t="s">
        <v>43</v>
      </c>
      <c r="IH20" s="23">
        <v>10</v>
      </c>
      <c r="II20" s="23" t="s">
        <v>37</v>
      </c>
    </row>
    <row r="21" spans="1:243" s="22" customFormat="1" ht="42.75">
      <c r="A21" s="59">
        <v>3.02</v>
      </c>
      <c r="B21" s="60" t="s">
        <v>86</v>
      </c>
      <c r="C21" s="39" t="s">
        <v>72</v>
      </c>
      <c r="D21" s="61">
        <v>2400</v>
      </c>
      <c r="E21" s="62" t="s">
        <v>52</v>
      </c>
      <c r="F21" s="63">
        <v>92.32</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221568</v>
      </c>
      <c r="BB21" s="54">
        <f>BA21+SUM(N21:AZ21)</f>
        <v>221568</v>
      </c>
      <c r="BC21" s="50" t="str">
        <f>SpellNumber(L21,BB21)</f>
        <v>INR  Two Lakh Twenty One Thousand Five Hundred &amp; Sixty Eight  Only</v>
      </c>
      <c r="IA21" s="22">
        <v>3.02</v>
      </c>
      <c r="IB21" s="22" t="s">
        <v>86</v>
      </c>
      <c r="IC21" s="22" t="s">
        <v>72</v>
      </c>
      <c r="ID21" s="22">
        <v>2400</v>
      </c>
      <c r="IE21" s="23" t="s">
        <v>52</v>
      </c>
      <c r="IF21" s="23"/>
      <c r="IG21" s="23"/>
      <c r="IH21" s="23"/>
      <c r="II21" s="23"/>
    </row>
    <row r="22" spans="1:243" s="22" customFormat="1" ht="15.75">
      <c r="A22" s="59">
        <v>4</v>
      </c>
      <c r="B22" s="60" t="s">
        <v>66</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4</v>
      </c>
      <c r="IB22" s="22" t="s">
        <v>66</v>
      </c>
      <c r="IC22" s="22" t="s">
        <v>60</v>
      </c>
      <c r="IE22" s="23"/>
      <c r="IF22" s="23" t="s">
        <v>40</v>
      </c>
      <c r="IG22" s="23" t="s">
        <v>35</v>
      </c>
      <c r="IH22" s="23">
        <v>123.223</v>
      </c>
      <c r="II22" s="23" t="s">
        <v>37</v>
      </c>
    </row>
    <row r="23" spans="1:243" s="22" customFormat="1" ht="142.5">
      <c r="A23" s="59">
        <v>4.01</v>
      </c>
      <c r="B23" s="60" t="s">
        <v>67</v>
      </c>
      <c r="C23" s="39" t="s">
        <v>73</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4.01</v>
      </c>
      <c r="IB23" s="22" t="s">
        <v>67</v>
      </c>
      <c r="IC23" s="22" t="s">
        <v>73</v>
      </c>
      <c r="IE23" s="23"/>
      <c r="IF23" s="23" t="s">
        <v>44</v>
      </c>
      <c r="IG23" s="23" t="s">
        <v>45</v>
      </c>
      <c r="IH23" s="23">
        <v>10</v>
      </c>
      <c r="II23" s="23" t="s">
        <v>37</v>
      </c>
    </row>
    <row r="24" spans="1:243" s="22" customFormat="1" ht="28.5">
      <c r="A24" s="59">
        <v>4.02</v>
      </c>
      <c r="B24" s="60" t="s">
        <v>68</v>
      </c>
      <c r="C24" s="39" t="s">
        <v>74</v>
      </c>
      <c r="D24" s="61">
        <v>25</v>
      </c>
      <c r="E24" s="62" t="s">
        <v>52</v>
      </c>
      <c r="F24" s="63">
        <v>376.67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9417</v>
      </c>
      <c r="BB24" s="54">
        <f>BA24+SUM(N24:AZ24)</f>
        <v>9417</v>
      </c>
      <c r="BC24" s="50" t="str">
        <f>SpellNumber(L24,BB24)</f>
        <v>INR  Nine Thousand Four Hundred &amp; Seventeen  Only</v>
      </c>
      <c r="IA24" s="22">
        <v>4.02</v>
      </c>
      <c r="IB24" s="22" t="s">
        <v>68</v>
      </c>
      <c r="IC24" s="22" t="s">
        <v>74</v>
      </c>
      <c r="ID24" s="22">
        <v>25</v>
      </c>
      <c r="IE24" s="23" t="s">
        <v>52</v>
      </c>
      <c r="IF24" s="23"/>
      <c r="IG24" s="23"/>
      <c r="IH24" s="23"/>
      <c r="II24" s="23"/>
    </row>
    <row r="25" spans="1:243" s="22" customFormat="1" ht="28.5">
      <c r="A25" s="59">
        <v>5</v>
      </c>
      <c r="B25" s="60" t="s">
        <v>87</v>
      </c>
      <c r="C25" s="39" t="s">
        <v>75</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5</v>
      </c>
      <c r="IB25" s="22" t="s">
        <v>87</v>
      </c>
      <c r="IC25" s="22" t="s">
        <v>75</v>
      </c>
      <c r="IE25" s="23"/>
      <c r="IF25" s="23" t="s">
        <v>41</v>
      </c>
      <c r="IG25" s="23" t="s">
        <v>42</v>
      </c>
      <c r="IH25" s="23">
        <v>213</v>
      </c>
      <c r="II25" s="23" t="s">
        <v>37</v>
      </c>
    </row>
    <row r="26" spans="1:243" s="22" customFormat="1" ht="118.5" customHeight="1">
      <c r="A26" s="59">
        <v>5.01</v>
      </c>
      <c r="B26" s="64" t="s">
        <v>93</v>
      </c>
      <c r="C26" s="39" t="s">
        <v>76</v>
      </c>
      <c r="D26" s="61">
        <v>1400</v>
      </c>
      <c r="E26" s="62" t="s">
        <v>52</v>
      </c>
      <c r="F26" s="63">
        <v>51.77</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72478</v>
      </c>
      <c r="BB26" s="54">
        <f>BA26+SUM(N26:AZ26)</f>
        <v>72478</v>
      </c>
      <c r="BC26" s="50" t="str">
        <f>SpellNumber(L26,BB26)</f>
        <v>INR  Seventy Two Thousand Four Hundred &amp; Seventy Eight  Only</v>
      </c>
      <c r="IA26" s="22">
        <v>5.01</v>
      </c>
      <c r="IB26" s="22" t="s">
        <v>93</v>
      </c>
      <c r="IC26" s="22" t="s">
        <v>76</v>
      </c>
      <c r="ID26" s="22">
        <v>1400</v>
      </c>
      <c r="IE26" s="23" t="s">
        <v>52</v>
      </c>
      <c r="IF26" s="23"/>
      <c r="IG26" s="23"/>
      <c r="IH26" s="23"/>
      <c r="II26" s="23"/>
    </row>
    <row r="27" spans="1:243" s="22" customFormat="1" ht="28.5">
      <c r="A27" s="59">
        <v>6</v>
      </c>
      <c r="B27" s="60" t="s">
        <v>88</v>
      </c>
      <c r="C27" s="39" t="s">
        <v>77</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22">
        <v>6</v>
      </c>
      <c r="IB27" s="22" t="s">
        <v>88</v>
      </c>
      <c r="IC27" s="22" t="s">
        <v>77</v>
      </c>
      <c r="IE27" s="23"/>
      <c r="IF27" s="23"/>
      <c r="IG27" s="23"/>
      <c r="IH27" s="23"/>
      <c r="II27" s="23"/>
    </row>
    <row r="28" spans="1:243" s="22" customFormat="1" ht="85.5">
      <c r="A28" s="59">
        <v>6.01</v>
      </c>
      <c r="B28" s="60" t="s">
        <v>89</v>
      </c>
      <c r="C28" s="39" t="s">
        <v>78</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6.01</v>
      </c>
      <c r="IB28" s="22" t="s">
        <v>89</v>
      </c>
      <c r="IC28" s="22" t="s">
        <v>78</v>
      </c>
      <c r="IE28" s="23"/>
      <c r="IF28" s="23"/>
      <c r="IG28" s="23"/>
      <c r="IH28" s="23"/>
      <c r="II28" s="23"/>
    </row>
    <row r="29" spans="1:243" s="22" customFormat="1" ht="44.25" customHeight="1">
      <c r="A29" s="59">
        <v>6.02</v>
      </c>
      <c r="B29" s="60" t="s">
        <v>90</v>
      </c>
      <c r="C29" s="39" t="s">
        <v>79</v>
      </c>
      <c r="D29" s="61">
        <v>30</v>
      </c>
      <c r="E29" s="62" t="s">
        <v>52</v>
      </c>
      <c r="F29" s="63">
        <v>340.64</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10219</v>
      </c>
      <c r="BB29" s="54">
        <f>BA29+SUM(N29:AZ29)</f>
        <v>10219</v>
      </c>
      <c r="BC29" s="50" t="str">
        <f>SpellNumber(L29,BB29)</f>
        <v>INR  Ten Thousand Two Hundred &amp; Nineteen  Only</v>
      </c>
      <c r="IA29" s="22">
        <v>6.02</v>
      </c>
      <c r="IB29" s="22" t="s">
        <v>90</v>
      </c>
      <c r="IC29" s="22" t="s">
        <v>79</v>
      </c>
      <c r="ID29" s="22">
        <v>30</v>
      </c>
      <c r="IE29" s="23" t="s">
        <v>52</v>
      </c>
      <c r="IF29" s="23"/>
      <c r="IG29" s="23"/>
      <c r="IH29" s="23"/>
      <c r="II29" s="23"/>
    </row>
    <row r="30" spans="1:55" ht="42.75">
      <c r="A30" s="25" t="s">
        <v>46</v>
      </c>
      <c r="B30" s="26"/>
      <c r="C30" s="27"/>
      <c r="D30" s="43"/>
      <c r="E30" s="43"/>
      <c r="F30" s="43"/>
      <c r="G30" s="43"/>
      <c r="H30" s="55"/>
      <c r="I30" s="55"/>
      <c r="J30" s="55"/>
      <c r="K30" s="55"/>
      <c r="L30" s="56"/>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57">
        <f>SUM(BA13:BA29)</f>
        <v>391996</v>
      </c>
      <c r="BB30" s="58">
        <f>SUM(BB13:BB29)</f>
        <v>391996</v>
      </c>
      <c r="BC30" s="50" t="str">
        <f>SpellNumber(L30,BB30)</f>
        <v>  Three Lakh Ninety One Thousand Nine Hundred &amp; Ninety Six  Only</v>
      </c>
    </row>
    <row r="31" spans="1:55" ht="49.5" customHeight="1">
      <c r="A31" s="26" t="s">
        <v>47</v>
      </c>
      <c r="B31" s="28"/>
      <c r="C31" s="29"/>
      <c r="D31" s="30"/>
      <c r="E31" s="44" t="s">
        <v>54</v>
      </c>
      <c r="F31" s="45"/>
      <c r="G31" s="31"/>
      <c r="H31" s="32"/>
      <c r="I31" s="32"/>
      <c r="J31" s="32"/>
      <c r="K31" s="33"/>
      <c r="L31" s="34"/>
      <c r="M31" s="35"/>
      <c r="N31" s="36"/>
      <c r="O31" s="22"/>
      <c r="P31" s="22"/>
      <c r="Q31" s="22"/>
      <c r="R31" s="22"/>
      <c r="S31" s="22"/>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7">
        <f>IF(ISBLANK(F31),0,IF(E31="Excess (+)",ROUND(BA30+(BA30*F31),2),IF(E31="Less (-)",ROUND(BA30+(BA30*F31*(-1)),2),IF(E31="At Par",BA30,0))))</f>
        <v>0</v>
      </c>
      <c r="BB31" s="38">
        <f>ROUND(BA31,0)</f>
        <v>0</v>
      </c>
      <c r="BC31" s="21" t="str">
        <f>SpellNumber($E$2,BB31)</f>
        <v>INR Zero Only</v>
      </c>
    </row>
    <row r="32" spans="1:55" ht="18">
      <c r="A32" s="25" t="s">
        <v>48</v>
      </c>
      <c r="B32" s="25"/>
      <c r="C32" s="69" t="str">
        <f>SpellNumber($E$2,BB31)</f>
        <v>INR Zero Only</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5" ht="15"/>
    <row r="326" ht="15"/>
    <row r="327" ht="15"/>
    <row r="328" ht="15"/>
    <row r="329" ht="15"/>
    <row r="330" ht="15"/>
    <row r="331" ht="15"/>
    <row r="332" ht="15"/>
    <row r="333" ht="15"/>
  </sheetData>
  <sheetProtection password="9E83" sheet="1"/>
  <autoFilter ref="A11:BC32"/>
  <mergeCells count="18">
    <mergeCell ref="A9:BC9"/>
    <mergeCell ref="C32:BC32"/>
    <mergeCell ref="A1:L1"/>
    <mergeCell ref="A4:BC4"/>
    <mergeCell ref="A5:BC5"/>
    <mergeCell ref="A6:BC6"/>
    <mergeCell ref="A7:BC7"/>
    <mergeCell ref="B8:BC8"/>
    <mergeCell ref="D13:BC13"/>
    <mergeCell ref="D15:BC15"/>
    <mergeCell ref="D27:BC27"/>
    <mergeCell ref="D28:BC28"/>
    <mergeCell ref="D16:BC16"/>
    <mergeCell ref="D19:BC19"/>
    <mergeCell ref="D20:BC20"/>
    <mergeCell ref="D22:BC22"/>
    <mergeCell ref="D23:BC23"/>
    <mergeCell ref="D25:BC2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ErrorMessage="1" sqref="D13 K14 D15:D16 K17:K18 D19:D20 K21 D22:D23 K24 D25 K26 D27:D28 K2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7:H18 G21:H21 G24:H24 G26:H26 G29:H29">
      <formula1>0</formula1>
      <formula2>999999999999999</formula2>
    </dataValidation>
    <dataValidation allowBlank="1" showInputMessage="1" showErrorMessage="1" promptTitle="Addition / Deduction" prompt="Please Choose the correct One" sqref="J14 J17:J18 J21 J24 J26 J29">
      <formula1>0</formula1>
      <formula2>0</formula2>
    </dataValidation>
    <dataValidation type="list" showErrorMessage="1" sqref="I14 I17:I18 I21 I24 I26 I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8 N21:O21 N24:O24 N26:O26 N29: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R18 R21 R24 R26 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Q18 Q21 Q24 Q26 Q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M18 M21 M24 M26 M29">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7:D18 D21 D24 D26 D2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7:F18 F21 F24 F26 F29">
      <formula1>0</formula1>
      <formula2>999999999999999</formula2>
    </dataValidation>
    <dataValidation type="list" allowBlank="1" showInputMessage="1" showErrorMessage="1" sqref="L25 L26 L27 L13 L14 L15 L16 L17 L18 L19 L20 L21 L22 L23 L24 L29 L28">
      <formula1>"INR"</formula1>
    </dataValidation>
    <dataValidation allowBlank="1" showInputMessage="1" showErrorMessage="1" promptTitle="Itemcode/Make" prompt="Please enter text" sqref="C13:C29">
      <formula1>0</formula1>
      <formula2>0</formula2>
    </dataValidation>
    <dataValidation type="decimal" allowBlank="1" showInputMessage="1" showErrorMessage="1" errorTitle="Invalid Entry" error="Only Numeric Values are allowed. " sqref="A13:A29">
      <formula1>0</formula1>
      <formula2>999999999999999</formula2>
    </dataValidation>
  </dataValidations>
  <printOptions/>
  <pageMargins left="0.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2022-03-14T12:21:38Z</cp:lastPrinted>
  <dcterms:created xsi:type="dcterms:W3CDTF">2009-01-30T06:42:42Z</dcterms:created>
  <dcterms:modified xsi:type="dcterms:W3CDTF">2022-03-15T06:11:58Z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