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<sst xmlns="http://schemas.openxmlformats.org/spreadsheetml/2006/main" count="474" uniqueCount="173">
  <si>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</si>
  <si>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</si>
  <si>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</si>
  <si>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</si>
  <si>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</si>
  <si>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</si>
  <si>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</si>
  <si>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</si>
  <si>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</si>
  <si>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</si>
  <si>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</si>
  <si>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</si>
  <si>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</si>
  <si>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</si>
  <si>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</si>
  <si>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</si>
  <si>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</si>
  <si>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</si>
  <si>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</si>
  <si>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</si>
  <si>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</si>
  <si>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</si>
  <si>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</si>
  <si>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</si>
  <si>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</si>
  <si>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</si>
  <si>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</si>
  <si>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</si>
  <si>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</si>
  <si>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</si>
  <si>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</si>
  <si>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</si>
  <si>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</si>
  <si>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</si>
  <si>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</si>
  <si>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</si>
  <si>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</si>
  <si>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</si>
  <si>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</si>
  <si>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</si>
  <si>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</si>
  <si>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</si>
  <si>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</si>
  <si>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</si>
  <si>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</si>
  <si>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</si>
  <si>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</si>
  <si>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</si>
  <si>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</si>
  <si>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</si>
  <si>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</si>
  <si>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</si>
  <si>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</si>
  <si>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</si>
  <si>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</si>
  <si>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</si>
  <si>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</si>
  <si>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</si>
  <si>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</si>
  <si>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</si>
  <si>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</si>
  <si>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</si>
  <si>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</si>
  <si>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</si>
  <si>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</si>
  <si>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</si>
  <si>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</si>
  <si>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</si>
  <si>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</si>
  <si>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</si>
  <si>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metre</t>
  </si>
  <si>
    <t>Tender Inviting Authority: Superintending Engineer, IWD, IIT, Kanpur</t>
  </si>
  <si>
    <t>125 mm</t>
  </si>
  <si>
    <t>Painting with synthetic enamel paint of approved brand and manufacture to give an even shade :</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</si>
  <si>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</si>
  <si>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</si>
  <si>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</si>
  <si>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</si>
  <si>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</si>
  <si>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</si>
  <si>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</si>
  <si>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</si>
  <si>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</si>
  <si>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</si>
  <si>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</si>
  <si>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</si>
  <si>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</si>
  <si>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</si>
  <si>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</si>
  <si>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</si>
  <si>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</si>
  <si>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</si>
  <si>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</si>
  <si>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</si>
  <si>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</si>
  <si>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</si>
  <si>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</si>
  <si>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</si>
  <si>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</si>
  <si>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</si>
  <si>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</si>
  <si>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</si>
  <si>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</si>
  <si>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</si>
  <si>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</si>
  <si>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</si>
  <si>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</si>
  <si>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</si>
  <si>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</si>
  <si>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</si>
  <si>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</si>
  <si>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</si>
  <si>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</si>
  <si>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</si>
  <si>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</si>
  <si>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</si>
  <si>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</si>
  <si>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</si>
  <si>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</si>
  <si>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</si>
  <si>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</si>
  <si>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</si>
  <si>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</si>
  <si>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</si>
  <si>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</si>
  <si>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</si>
  <si>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</si>
  <si>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</si>
  <si>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</si>
  <si>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</si>
  <si>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</si>
  <si>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Providing and laying in position cement concrete of specified grade excluding the cost of centering and shuttering - All work up to plinth level :</t>
  </si>
  <si>
    <t>Cement mortar 1:6 (1 cement : 6 coarse sand)</t>
  </si>
  <si>
    <t>STEEL WORK</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</si>
  <si>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</si>
  <si>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</si>
  <si>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</si>
  <si>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Of area 3 sq. metres and below</t>
  </si>
  <si>
    <t>Dismantling old plaster or skirting raking out joints and cleaning the surface for plaster including disposal of rubbish to the dumping ground within 50 metres lead.</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</si>
  <si>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</si>
  <si>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</si>
  <si>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</si>
  <si>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</si>
  <si>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</si>
  <si>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</si>
  <si>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1:2:4 (1 cement : 2 coarse sand (zone-III) derived from natural sources : 4 graded stone aggregate 20 mm nominal size derived from natural sources)</t>
  </si>
  <si>
    <t>Brick work with common burnt clay F.P.S. (non modular) bricks of class designation 7.5 in foundation and plinth in:</t>
  </si>
  <si>
    <t>WOOD AND P. V. C. WORK</t>
  </si>
  <si>
    <t>Providing and fixing ISI marked oxidised M.S. handles conforming to IS:4992 with necessary screws etc. complete : (copper oxidized as per IS: 1378)</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</si>
  <si>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</si>
  <si>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</si>
  <si>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</si>
  <si>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</si>
  <si>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</si>
  <si>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ridges or hips of width 60 cm overall width plain G.S. sheet fixed with polymer coated J or L hooks, bolts and nuts 8 mm dia G.I. limpet and bitumen washers complete.</t>
  </si>
  <si>
    <t>0.63 mm thick with zinc coating not less than 275 gm/m²</t>
  </si>
  <si>
    <t>Extra for providing and fixing wind ties of 40x 6 mm flat iron section.</t>
  </si>
  <si>
    <t>12 mm cement plaster of mix :</t>
  </si>
  <si>
    <t>1:6 (1 cement: 6 fine sand)</t>
  </si>
  <si>
    <t>15 mm cement plaster on the rough side of single or half brick wall of mix :</t>
  </si>
  <si>
    <t>Finishing walls with Acrylic Smooth exterior paint of required shade :</t>
  </si>
  <si>
    <t>New work (Two or more coat applied @ 1.67 ltr/10 sqm over and including priming coat of exterior primer applied @ 2.20 kg/10 sqm)</t>
  </si>
  <si>
    <t>Lettering with black Japan paint of approved brand and manufacture</t>
  </si>
  <si>
    <t>White washing with lime to give an even shade :</t>
  </si>
  <si>
    <t>Old work (two or more coats)</t>
  </si>
  <si>
    <t>Old work (Two or more coat applied @ 1.67 ltr/ 10 sqm) on existing cement paint surface</t>
  </si>
  <si>
    <t>Dismantling and Demolishing</t>
  </si>
  <si>
    <t>Demolishing brick work manually/ by mechanical means including stacking of serviceable material and disposal of unserviceable material within 50 metres lead as per direction of Engineer-in-charge.</t>
  </si>
  <si>
    <t>In cement mortar</t>
  </si>
  <si>
    <t>MINOR CIVIL MAINTENANCE WORK</t>
  </si>
  <si>
    <t>per letter per cm height</t>
  </si>
  <si>
    <t>Name of Work: Painting of boundary wall and sales building in petrol pump,shade for fire sand bucket,Iron cover of petrol storage tank</t>
  </si>
  <si>
    <t>Contract No:   36/C/D2/2022-23/02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</si>
</sst>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1"/>
  <sheetViews>
    <sheetView showGridLines="0" zoomScale="85" zoomScaleNormal="85" zoomScalePageLayoutView="0" workbookViewId="0" topLeftCell="A1">
      <selection activeCell="BL10" sqref="BL1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71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171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172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141</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141</v>
      </c>
      <c r="IC13" s="22" t="s">
        <v>55</v>
      </c>
      <c r="IE13" s="23"/>
      <c r="IF13" s="23" t="s">
        <v>34</v>
      </c>
      <c r="IG13" s="23" t="s">
        <v>35</v>
      </c>
      <c r="IH13" s="23">
        <v>10</v>
      </c>
      <c r="II13" s="23" t="s">
        <v>36</v>
      </c>
    </row>
    <row r="14" spans="1:243" s="22" customFormat="1" ht="142.5">
      <c r="A14" s="59">
        <v>1.01</v>
      </c>
      <c r="B14" s="64" t="s">
        <v>142</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142</v>
      </c>
      <c r="IC14" s="22" t="s">
        <v>56</v>
      </c>
      <c r="IE14" s="23"/>
      <c r="IF14" s="23" t="s">
        <v>40</v>
      </c>
      <c r="IG14" s="23" t="s">
        <v>35</v>
      </c>
      <c r="IH14" s="23">
        <v>123.223</v>
      </c>
      <c r="II14" s="23" t="s">
        <v>37</v>
      </c>
    </row>
    <row r="15" spans="1:243" s="22" customFormat="1" ht="28.5">
      <c r="A15" s="59">
        <v>1.02</v>
      </c>
      <c r="B15" s="60" t="s">
        <v>143</v>
      </c>
      <c r="C15" s="39" t="s">
        <v>57</v>
      </c>
      <c r="D15" s="61">
        <v>6</v>
      </c>
      <c r="E15" s="62" t="s">
        <v>65</v>
      </c>
      <c r="F15" s="63">
        <v>78.82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473</v>
      </c>
      <c r="BB15" s="54">
        <f>BA15+SUM(N15:AZ15)</f>
        <v>473</v>
      </c>
      <c r="BC15" s="50" t="str">
        <f>SpellNumber(L15,BB15)</f>
        <v>INR  Four Hundred &amp; Seventy Three  Only</v>
      </c>
      <c r="IA15" s="22">
        <v>1.02</v>
      </c>
      <c r="IB15" s="22" t="s">
        <v>143</v>
      </c>
      <c r="IC15" s="22" t="s">
        <v>57</v>
      </c>
      <c r="ID15" s="22">
        <v>6</v>
      </c>
      <c r="IE15" s="23" t="s">
        <v>65</v>
      </c>
      <c r="IF15" s="23" t="s">
        <v>41</v>
      </c>
      <c r="IG15" s="23" t="s">
        <v>42</v>
      </c>
      <c r="IH15" s="23">
        <v>213</v>
      </c>
      <c r="II15" s="23" t="s">
        <v>37</v>
      </c>
    </row>
    <row r="16" spans="1:243" s="22" customFormat="1" ht="15.75">
      <c r="A16" s="59">
        <v>2</v>
      </c>
      <c r="B16" s="60" t="s">
        <v>144</v>
      </c>
      <c r="C16" s="39" t="s">
        <v>84</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144</v>
      </c>
      <c r="IC16" s="22" t="s">
        <v>84</v>
      </c>
      <c r="IE16" s="23"/>
      <c r="IF16" s="23"/>
      <c r="IG16" s="23"/>
      <c r="IH16" s="23"/>
      <c r="II16" s="23"/>
    </row>
    <row r="17" spans="1:243" s="22" customFormat="1" ht="71.25">
      <c r="A17" s="59">
        <v>2.01</v>
      </c>
      <c r="B17" s="60" t="s">
        <v>131</v>
      </c>
      <c r="C17" s="39" t="s">
        <v>58</v>
      </c>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2.01</v>
      </c>
      <c r="IB17" s="22" t="s">
        <v>131</v>
      </c>
      <c r="IC17" s="22" t="s">
        <v>58</v>
      </c>
      <c r="IE17" s="23"/>
      <c r="IF17" s="23"/>
      <c r="IG17" s="23"/>
      <c r="IH17" s="23"/>
      <c r="II17" s="23"/>
    </row>
    <row r="18" spans="1:243" s="22" customFormat="1" ht="71.25">
      <c r="A18" s="59">
        <v>2.02</v>
      </c>
      <c r="B18" s="60" t="s">
        <v>145</v>
      </c>
      <c r="C18" s="39" t="s">
        <v>85</v>
      </c>
      <c r="D18" s="61">
        <v>0.05</v>
      </c>
      <c r="E18" s="62" t="s">
        <v>64</v>
      </c>
      <c r="F18" s="63">
        <v>6457.82</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323</v>
      </c>
      <c r="BB18" s="54">
        <f>BA18+SUM(N18:AZ18)</f>
        <v>323</v>
      </c>
      <c r="BC18" s="50" t="str">
        <f>SpellNumber(L18,BB18)</f>
        <v>INR  Three Hundred &amp; Twenty Three  Only</v>
      </c>
      <c r="IA18" s="22">
        <v>2.02</v>
      </c>
      <c r="IB18" s="22" t="s">
        <v>145</v>
      </c>
      <c r="IC18" s="22" t="s">
        <v>85</v>
      </c>
      <c r="ID18" s="22">
        <v>0.05</v>
      </c>
      <c r="IE18" s="23" t="s">
        <v>64</v>
      </c>
      <c r="IF18" s="23"/>
      <c r="IG18" s="23"/>
      <c r="IH18" s="23"/>
      <c r="II18" s="23"/>
    </row>
    <row r="19" spans="1:243" s="22" customFormat="1" ht="15.75">
      <c r="A19" s="59">
        <v>3</v>
      </c>
      <c r="B19" s="60" t="s">
        <v>68</v>
      </c>
      <c r="C19" s="39" t="s">
        <v>86</v>
      </c>
      <c r="D19" s="6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8"/>
      <c r="IA19" s="22">
        <v>3</v>
      </c>
      <c r="IB19" s="22" t="s">
        <v>68</v>
      </c>
      <c r="IC19" s="22" t="s">
        <v>86</v>
      </c>
      <c r="IE19" s="23"/>
      <c r="IF19" s="23"/>
      <c r="IG19" s="23"/>
      <c r="IH19" s="23"/>
      <c r="II19" s="23"/>
    </row>
    <row r="20" spans="1:243" s="22" customFormat="1" ht="30.75" customHeight="1">
      <c r="A20" s="59">
        <v>3.01</v>
      </c>
      <c r="B20" s="60" t="s">
        <v>146</v>
      </c>
      <c r="C20" s="39" t="s">
        <v>59</v>
      </c>
      <c r="D20" s="66"/>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8"/>
      <c r="IA20" s="22">
        <v>3.01</v>
      </c>
      <c r="IB20" s="22" t="s">
        <v>146</v>
      </c>
      <c r="IC20" s="22" t="s">
        <v>59</v>
      </c>
      <c r="IE20" s="23"/>
      <c r="IF20" s="23" t="s">
        <v>34</v>
      </c>
      <c r="IG20" s="23" t="s">
        <v>43</v>
      </c>
      <c r="IH20" s="23">
        <v>10</v>
      </c>
      <c r="II20" s="23" t="s">
        <v>37</v>
      </c>
    </row>
    <row r="21" spans="1:243" s="22" customFormat="1" ht="28.5">
      <c r="A21" s="59">
        <v>3.02</v>
      </c>
      <c r="B21" s="60" t="s">
        <v>132</v>
      </c>
      <c r="C21" s="39" t="s">
        <v>87</v>
      </c>
      <c r="D21" s="61">
        <v>0.4</v>
      </c>
      <c r="E21" s="62" t="s">
        <v>64</v>
      </c>
      <c r="F21" s="63">
        <v>5838</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2335</v>
      </c>
      <c r="BB21" s="54">
        <f>BA21+SUM(N21:AZ21)</f>
        <v>2335</v>
      </c>
      <c r="BC21" s="50" t="str">
        <f>SpellNumber(L21,BB21)</f>
        <v>INR  Two Thousand Three Hundred &amp; Thirty Five  Only</v>
      </c>
      <c r="IA21" s="22">
        <v>3.02</v>
      </c>
      <c r="IB21" s="22" t="s">
        <v>132</v>
      </c>
      <c r="IC21" s="22" t="s">
        <v>87</v>
      </c>
      <c r="ID21" s="22">
        <v>0.4</v>
      </c>
      <c r="IE21" s="23" t="s">
        <v>64</v>
      </c>
      <c r="IF21" s="23"/>
      <c r="IG21" s="23"/>
      <c r="IH21" s="23"/>
      <c r="II21" s="23"/>
    </row>
    <row r="22" spans="1:243" s="22" customFormat="1" ht="15.75">
      <c r="A22" s="59">
        <v>4</v>
      </c>
      <c r="B22" s="60" t="s">
        <v>147</v>
      </c>
      <c r="C22" s="39" t="s">
        <v>60</v>
      </c>
      <c r="D22" s="6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8"/>
      <c r="IA22" s="22">
        <v>4</v>
      </c>
      <c r="IB22" s="22" t="s">
        <v>147</v>
      </c>
      <c r="IC22" s="22" t="s">
        <v>60</v>
      </c>
      <c r="IE22" s="23"/>
      <c r="IF22" s="23" t="s">
        <v>40</v>
      </c>
      <c r="IG22" s="23" t="s">
        <v>35</v>
      </c>
      <c r="IH22" s="23">
        <v>123.223</v>
      </c>
      <c r="II22" s="23" t="s">
        <v>37</v>
      </c>
    </row>
    <row r="23" spans="1:243" s="22" customFormat="1" ht="71.25">
      <c r="A23" s="59">
        <v>4.01</v>
      </c>
      <c r="B23" s="60" t="s">
        <v>148</v>
      </c>
      <c r="C23" s="39" t="s">
        <v>88</v>
      </c>
      <c r="D23" s="6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8"/>
      <c r="IA23" s="22">
        <v>4.01</v>
      </c>
      <c r="IB23" s="22" t="s">
        <v>148</v>
      </c>
      <c r="IC23" s="22" t="s">
        <v>88</v>
      </c>
      <c r="IE23" s="23"/>
      <c r="IF23" s="23" t="s">
        <v>44</v>
      </c>
      <c r="IG23" s="23" t="s">
        <v>45</v>
      </c>
      <c r="IH23" s="23">
        <v>10</v>
      </c>
      <c r="II23" s="23" t="s">
        <v>37</v>
      </c>
    </row>
    <row r="24" spans="1:243" s="22" customFormat="1" ht="15.75">
      <c r="A24" s="59">
        <v>4.02</v>
      </c>
      <c r="B24" s="60" t="s">
        <v>72</v>
      </c>
      <c r="C24" s="39" t="s">
        <v>89</v>
      </c>
      <c r="D24" s="61">
        <v>2</v>
      </c>
      <c r="E24" s="62" t="s">
        <v>65</v>
      </c>
      <c r="F24" s="63">
        <v>30.86</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62</v>
      </c>
      <c r="BB24" s="54">
        <f>BA24+SUM(N24:AZ24)</f>
        <v>62</v>
      </c>
      <c r="BC24" s="50" t="str">
        <f>SpellNumber(L24,BB24)</f>
        <v>INR  Sixty Two Only</v>
      </c>
      <c r="IA24" s="22">
        <v>4.02</v>
      </c>
      <c r="IB24" s="22" t="s">
        <v>72</v>
      </c>
      <c r="IC24" s="22" t="s">
        <v>89</v>
      </c>
      <c r="ID24" s="22">
        <v>2</v>
      </c>
      <c r="IE24" s="23" t="s">
        <v>65</v>
      </c>
      <c r="IF24" s="23"/>
      <c r="IG24" s="23"/>
      <c r="IH24" s="23"/>
      <c r="II24" s="23"/>
    </row>
    <row r="25" spans="1:243" s="22" customFormat="1" ht="15.75">
      <c r="A25" s="59">
        <v>5</v>
      </c>
      <c r="B25" s="60" t="s">
        <v>133</v>
      </c>
      <c r="C25" s="39" t="s">
        <v>90</v>
      </c>
      <c r="D25" s="6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IA25" s="22">
        <v>5</v>
      </c>
      <c r="IB25" s="22" t="s">
        <v>133</v>
      </c>
      <c r="IC25" s="22" t="s">
        <v>90</v>
      </c>
      <c r="IE25" s="23"/>
      <c r="IF25" s="23" t="s">
        <v>41</v>
      </c>
      <c r="IG25" s="23" t="s">
        <v>42</v>
      </c>
      <c r="IH25" s="23">
        <v>213</v>
      </c>
      <c r="II25" s="23" t="s">
        <v>37</v>
      </c>
    </row>
    <row r="26" spans="1:243" s="22" customFormat="1" ht="128.25">
      <c r="A26" s="59">
        <v>5.01</v>
      </c>
      <c r="B26" s="60" t="s">
        <v>149</v>
      </c>
      <c r="C26" s="39" t="s">
        <v>91</v>
      </c>
      <c r="D26" s="61">
        <v>2.8</v>
      </c>
      <c r="E26" s="62" t="s">
        <v>52</v>
      </c>
      <c r="F26" s="63">
        <v>4712.27</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13194</v>
      </c>
      <c r="BB26" s="54">
        <f>BA26+SUM(N26:AZ26)</f>
        <v>13194</v>
      </c>
      <c r="BC26" s="50" t="str">
        <f>SpellNumber(L26,BB26)</f>
        <v>INR  Thirteen Thousand One Hundred &amp; Ninety Four  Only</v>
      </c>
      <c r="IA26" s="22">
        <v>5.01</v>
      </c>
      <c r="IB26" s="22" t="s">
        <v>149</v>
      </c>
      <c r="IC26" s="22" t="s">
        <v>91</v>
      </c>
      <c r="ID26" s="22">
        <v>2.8</v>
      </c>
      <c r="IE26" s="23" t="s">
        <v>52</v>
      </c>
      <c r="IF26" s="23"/>
      <c r="IG26" s="23"/>
      <c r="IH26" s="23"/>
      <c r="II26" s="23"/>
    </row>
    <row r="27" spans="1:243" s="22" customFormat="1" ht="85.5">
      <c r="A27" s="59">
        <v>5.02</v>
      </c>
      <c r="B27" s="60" t="s">
        <v>150</v>
      </c>
      <c r="C27" s="39" t="s">
        <v>92</v>
      </c>
      <c r="D27" s="66"/>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8"/>
      <c r="IA27" s="22">
        <v>5.02</v>
      </c>
      <c r="IB27" s="22" t="s">
        <v>150</v>
      </c>
      <c r="IC27" s="22" t="s">
        <v>92</v>
      </c>
      <c r="IE27" s="23"/>
      <c r="IF27" s="23"/>
      <c r="IG27" s="23"/>
      <c r="IH27" s="23"/>
      <c r="II27" s="23"/>
    </row>
    <row r="28" spans="1:243" s="22" customFormat="1" ht="42.75">
      <c r="A28" s="59">
        <v>5.03</v>
      </c>
      <c r="B28" s="60" t="s">
        <v>151</v>
      </c>
      <c r="C28" s="39" t="s">
        <v>93</v>
      </c>
      <c r="D28" s="61">
        <v>127</v>
      </c>
      <c r="E28" s="62" t="s">
        <v>66</v>
      </c>
      <c r="F28" s="63">
        <v>124.76</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15845</v>
      </c>
      <c r="BB28" s="54">
        <f>BA28+SUM(N28:AZ28)</f>
        <v>15845</v>
      </c>
      <c r="BC28" s="50" t="str">
        <f>SpellNumber(L28,BB28)</f>
        <v>INR  Fifteen Thousand Eight Hundred &amp; Forty Five  Only</v>
      </c>
      <c r="IA28" s="22">
        <v>5.03</v>
      </c>
      <c r="IB28" s="22" t="s">
        <v>151</v>
      </c>
      <c r="IC28" s="22" t="s">
        <v>93</v>
      </c>
      <c r="ID28" s="22">
        <v>127</v>
      </c>
      <c r="IE28" s="23" t="s">
        <v>66</v>
      </c>
      <c r="IF28" s="23"/>
      <c r="IG28" s="23"/>
      <c r="IH28" s="23"/>
      <c r="II28" s="23"/>
    </row>
    <row r="29" spans="1:243" s="22" customFormat="1" ht="15.75">
      <c r="A29" s="59">
        <v>6</v>
      </c>
      <c r="B29" s="60" t="s">
        <v>69</v>
      </c>
      <c r="C29" s="39" t="s">
        <v>94</v>
      </c>
      <c r="D29" s="6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8"/>
      <c r="IA29" s="22">
        <v>6</v>
      </c>
      <c r="IB29" s="22" t="s">
        <v>69</v>
      </c>
      <c r="IC29" s="22" t="s">
        <v>94</v>
      </c>
      <c r="IE29" s="23"/>
      <c r="IF29" s="23"/>
      <c r="IG29" s="23"/>
      <c r="IH29" s="23"/>
      <c r="II29" s="23"/>
    </row>
    <row r="30" spans="1:243" s="22" customFormat="1" ht="228">
      <c r="A30" s="59">
        <v>6.01</v>
      </c>
      <c r="B30" s="60" t="s">
        <v>152</v>
      </c>
      <c r="C30" s="39" t="s">
        <v>61</v>
      </c>
      <c r="D30" s="66"/>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8"/>
      <c r="IA30" s="22">
        <v>6.01</v>
      </c>
      <c r="IB30" s="22" t="s">
        <v>152</v>
      </c>
      <c r="IC30" s="22" t="s">
        <v>61</v>
      </c>
      <c r="IE30" s="23"/>
      <c r="IF30" s="23"/>
      <c r="IG30" s="23"/>
      <c r="IH30" s="23"/>
      <c r="II30" s="23"/>
    </row>
    <row r="31" spans="1:243" s="22" customFormat="1" ht="28.5">
      <c r="A31" s="59">
        <v>6.02</v>
      </c>
      <c r="B31" s="60" t="s">
        <v>153</v>
      </c>
      <c r="C31" s="39" t="s">
        <v>95</v>
      </c>
      <c r="D31" s="61">
        <v>3</v>
      </c>
      <c r="E31" s="62" t="s">
        <v>52</v>
      </c>
      <c r="F31" s="63">
        <v>857.51</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2573</v>
      </c>
      <c r="BB31" s="54">
        <f>BA31+SUM(N31:AZ31)</f>
        <v>2573</v>
      </c>
      <c r="BC31" s="50" t="str">
        <f>SpellNumber(L31,BB31)</f>
        <v>INR  Two Thousand Five Hundred &amp; Seventy Three  Only</v>
      </c>
      <c r="IA31" s="22">
        <v>6.02</v>
      </c>
      <c r="IB31" s="22" t="s">
        <v>153</v>
      </c>
      <c r="IC31" s="22" t="s">
        <v>95</v>
      </c>
      <c r="ID31" s="22">
        <v>3</v>
      </c>
      <c r="IE31" s="23" t="s">
        <v>52</v>
      </c>
      <c r="IF31" s="23"/>
      <c r="IG31" s="23"/>
      <c r="IH31" s="23"/>
      <c r="II31" s="23"/>
    </row>
    <row r="32" spans="1:243" s="22" customFormat="1" ht="85.5">
      <c r="A32" s="59">
        <v>6.03</v>
      </c>
      <c r="B32" s="60" t="s">
        <v>154</v>
      </c>
      <c r="C32" s="39" t="s">
        <v>96</v>
      </c>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8"/>
      <c r="IA32" s="22">
        <v>6.03</v>
      </c>
      <c r="IB32" s="22" t="s">
        <v>154</v>
      </c>
      <c r="IC32" s="22" t="s">
        <v>96</v>
      </c>
      <c r="IE32" s="23"/>
      <c r="IF32" s="23"/>
      <c r="IG32" s="23"/>
      <c r="IH32" s="23"/>
      <c r="II32" s="23"/>
    </row>
    <row r="33" spans="1:243" s="22" customFormat="1" ht="24.75" customHeight="1">
      <c r="A33" s="59">
        <v>6.04</v>
      </c>
      <c r="B33" s="60" t="s">
        <v>155</v>
      </c>
      <c r="C33" s="39" t="s">
        <v>97</v>
      </c>
      <c r="D33" s="61">
        <v>2.5</v>
      </c>
      <c r="E33" s="62" t="s">
        <v>70</v>
      </c>
      <c r="F33" s="63">
        <v>658.35</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1646</v>
      </c>
      <c r="BB33" s="54">
        <f>BA33+SUM(N33:AZ33)</f>
        <v>1646</v>
      </c>
      <c r="BC33" s="50" t="str">
        <f>SpellNumber(L33,BB33)</f>
        <v>INR  One Thousand Six Hundred &amp; Forty Six  Only</v>
      </c>
      <c r="IA33" s="22">
        <v>6.04</v>
      </c>
      <c r="IB33" s="22" t="s">
        <v>155</v>
      </c>
      <c r="IC33" s="22" t="s">
        <v>97</v>
      </c>
      <c r="ID33" s="22">
        <v>2.5</v>
      </c>
      <c r="IE33" s="23" t="s">
        <v>70</v>
      </c>
      <c r="IF33" s="23"/>
      <c r="IG33" s="23"/>
      <c r="IH33" s="23"/>
      <c r="II33" s="23"/>
    </row>
    <row r="34" spans="1:243" s="22" customFormat="1" ht="42.75" customHeight="1">
      <c r="A34" s="59">
        <v>6.05</v>
      </c>
      <c r="B34" s="60" t="s">
        <v>156</v>
      </c>
      <c r="C34" s="39" t="s">
        <v>98</v>
      </c>
      <c r="D34" s="61">
        <v>10</v>
      </c>
      <c r="E34" s="62" t="s">
        <v>70</v>
      </c>
      <c r="F34" s="63">
        <v>143.48</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1435</v>
      </c>
      <c r="BB34" s="54">
        <f>BA34+SUM(N34:AZ34)</f>
        <v>1435</v>
      </c>
      <c r="BC34" s="50" t="str">
        <f>SpellNumber(L34,BB34)</f>
        <v>INR  One Thousand Four Hundred &amp; Thirty Five  Only</v>
      </c>
      <c r="IA34" s="22">
        <v>6.05</v>
      </c>
      <c r="IB34" s="22" t="s">
        <v>156</v>
      </c>
      <c r="IC34" s="22" t="s">
        <v>98</v>
      </c>
      <c r="ID34" s="22">
        <v>10</v>
      </c>
      <c r="IE34" s="23" t="s">
        <v>70</v>
      </c>
      <c r="IF34" s="23"/>
      <c r="IG34" s="23"/>
      <c r="IH34" s="23"/>
      <c r="II34" s="23"/>
    </row>
    <row r="35" spans="1:243" s="22" customFormat="1" ht="19.5" customHeight="1">
      <c r="A35" s="59">
        <v>7</v>
      </c>
      <c r="B35" s="60" t="s">
        <v>53</v>
      </c>
      <c r="C35" s="39" t="s">
        <v>99</v>
      </c>
      <c r="D35" s="66"/>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8"/>
      <c r="IA35" s="22">
        <v>7</v>
      </c>
      <c r="IB35" s="22" t="s">
        <v>53</v>
      </c>
      <c r="IC35" s="22" t="s">
        <v>99</v>
      </c>
      <c r="IE35" s="23"/>
      <c r="IF35" s="23"/>
      <c r="IG35" s="23"/>
      <c r="IH35" s="23"/>
      <c r="II35" s="23"/>
    </row>
    <row r="36" spans="1:243" s="22" customFormat="1" ht="30.75" customHeight="1">
      <c r="A36" s="59">
        <v>7.01</v>
      </c>
      <c r="B36" s="60" t="s">
        <v>157</v>
      </c>
      <c r="C36" s="39" t="s">
        <v>100</v>
      </c>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8"/>
      <c r="IA36" s="22">
        <v>7.01</v>
      </c>
      <c r="IB36" s="22" t="s">
        <v>157</v>
      </c>
      <c r="IC36" s="22" t="s">
        <v>100</v>
      </c>
      <c r="IE36" s="23"/>
      <c r="IF36" s="23"/>
      <c r="IG36" s="23"/>
      <c r="IH36" s="23"/>
      <c r="II36" s="23"/>
    </row>
    <row r="37" spans="1:243" s="22" customFormat="1" ht="28.5">
      <c r="A37" s="59">
        <v>7.02</v>
      </c>
      <c r="B37" s="60" t="s">
        <v>158</v>
      </c>
      <c r="C37" s="39" t="s">
        <v>62</v>
      </c>
      <c r="D37" s="61">
        <v>7.5</v>
      </c>
      <c r="E37" s="62" t="s">
        <v>52</v>
      </c>
      <c r="F37" s="63">
        <v>247.25</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1854</v>
      </c>
      <c r="BB37" s="54">
        <f>BA37+SUM(N37:AZ37)</f>
        <v>1854</v>
      </c>
      <c r="BC37" s="50" t="str">
        <f>SpellNumber(L37,BB37)</f>
        <v>INR  One Thousand Eight Hundred &amp; Fifty Four  Only</v>
      </c>
      <c r="IA37" s="22">
        <v>7.02</v>
      </c>
      <c r="IB37" s="22" t="s">
        <v>158</v>
      </c>
      <c r="IC37" s="22" t="s">
        <v>62</v>
      </c>
      <c r="ID37" s="22">
        <v>7.5</v>
      </c>
      <c r="IE37" s="23" t="s">
        <v>52</v>
      </c>
      <c r="IF37" s="23"/>
      <c r="IG37" s="23"/>
      <c r="IH37" s="23"/>
      <c r="II37" s="23"/>
    </row>
    <row r="38" spans="1:243" s="22" customFormat="1" ht="42.75">
      <c r="A38" s="63">
        <v>7.03</v>
      </c>
      <c r="B38" s="60" t="s">
        <v>159</v>
      </c>
      <c r="C38" s="39" t="s">
        <v>63</v>
      </c>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8"/>
      <c r="IA38" s="22">
        <v>7.03</v>
      </c>
      <c r="IB38" s="22" t="s">
        <v>159</v>
      </c>
      <c r="IC38" s="22" t="s">
        <v>63</v>
      </c>
      <c r="IE38" s="23"/>
      <c r="IF38" s="23"/>
      <c r="IG38" s="23"/>
      <c r="IH38" s="23"/>
      <c r="II38" s="23"/>
    </row>
    <row r="39" spans="1:243" s="22" customFormat="1" ht="28.5">
      <c r="A39" s="59">
        <v>7.04</v>
      </c>
      <c r="B39" s="60" t="s">
        <v>158</v>
      </c>
      <c r="C39" s="39" t="s">
        <v>101</v>
      </c>
      <c r="D39" s="61">
        <v>18.3</v>
      </c>
      <c r="E39" s="62" t="s">
        <v>52</v>
      </c>
      <c r="F39" s="63">
        <v>284.34</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5203</v>
      </c>
      <c r="BB39" s="54">
        <f>BA39+SUM(N39:AZ39)</f>
        <v>5203</v>
      </c>
      <c r="BC39" s="50" t="str">
        <f>SpellNumber(L39,BB39)</f>
        <v>INR  Five Thousand Two Hundred &amp; Three  Only</v>
      </c>
      <c r="IA39" s="22">
        <v>7.04</v>
      </c>
      <c r="IB39" s="22" t="s">
        <v>158</v>
      </c>
      <c r="IC39" s="22" t="s">
        <v>101</v>
      </c>
      <c r="ID39" s="22">
        <v>18.3</v>
      </c>
      <c r="IE39" s="23" t="s">
        <v>52</v>
      </c>
      <c r="IF39" s="23"/>
      <c r="IG39" s="23"/>
      <c r="IH39" s="23"/>
      <c r="II39" s="23"/>
    </row>
    <row r="40" spans="1:243" s="22" customFormat="1" ht="57">
      <c r="A40" s="59">
        <v>7.05</v>
      </c>
      <c r="B40" s="60" t="s">
        <v>134</v>
      </c>
      <c r="C40" s="39" t="s">
        <v>102</v>
      </c>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8"/>
      <c r="IA40" s="22">
        <v>7.05</v>
      </c>
      <c r="IB40" s="22" t="s">
        <v>134</v>
      </c>
      <c r="IC40" s="22" t="s">
        <v>102</v>
      </c>
      <c r="IE40" s="23"/>
      <c r="IF40" s="23"/>
      <c r="IG40" s="23"/>
      <c r="IH40" s="23"/>
      <c r="II40" s="23"/>
    </row>
    <row r="41" spans="1:243" s="22" customFormat="1" ht="28.5">
      <c r="A41" s="59">
        <v>7.06</v>
      </c>
      <c r="B41" s="60" t="s">
        <v>135</v>
      </c>
      <c r="C41" s="39" t="s">
        <v>103</v>
      </c>
      <c r="D41" s="61">
        <v>17</v>
      </c>
      <c r="E41" s="62" t="s">
        <v>52</v>
      </c>
      <c r="F41" s="63">
        <v>356.07</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ROUND(total_amount_ba($B$2,$D$2,D41,F41,J41,K41,M41),0)</f>
        <v>6053</v>
      </c>
      <c r="BB41" s="54">
        <f>BA41+SUM(N41:AZ41)</f>
        <v>6053</v>
      </c>
      <c r="BC41" s="50" t="str">
        <f>SpellNumber(L41,BB41)</f>
        <v>INR  Six Thousand  &amp;Fifty Three  Only</v>
      </c>
      <c r="IA41" s="22">
        <v>7.06</v>
      </c>
      <c r="IB41" s="22" t="s">
        <v>135</v>
      </c>
      <c r="IC41" s="22" t="s">
        <v>103</v>
      </c>
      <c r="ID41" s="22">
        <v>17</v>
      </c>
      <c r="IE41" s="23" t="s">
        <v>52</v>
      </c>
      <c r="IF41" s="23"/>
      <c r="IG41" s="23"/>
      <c r="IH41" s="23"/>
      <c r="II41" s="23"/>
    </row>
    <row r="42" spans="1:243" s="22" customFormat="1" ht="85.5">
      <c r="A42" s="59">
        <v>7.07</v>
      </c>
      <c r="B42" s="60" t="s">
        <v>75</v>
      </c>
      <c r="C42" s="39" t="s">
        <v>104</v>
      </c>
      <c r="D42" s="66"/>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8"/>
      <c r="IA42" s="22">
        <v>7.07</v>
      </c>
      <c r="IB42" s="22" t="s">
        <v>75</v>
      </c>
      <c r="IC42" s="22" t="s">
        <v>104</v>
      </c>
      <c r="IE42" s="23"/>
      <c r="IF42" s="23"/>
      <c r="IG42" s="23"/>
      <c r="IH42" s="23"/>
      <c r="II42" s="23"/>
    </row>
    <row r="43" spans="1:243" s="22" customFormat="1" ht="28.5">
      <c r="A43" s="59">
        <v>7.08</v>
      </c>
      <c r="B43" s="60" t="s">
        <v>74</v>
      </c>
      <c r="C43" s="39" t="s">
        <v>105</v>
      </c>
      <c r="D43" s="61">
        <v>62</v>
      </c>
      <c r="E43" s="62" t="s">
        <v>52</v>
      </c>
      <c r="F43" s="63">
        <v>81.32</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5042</v>
      </c>
      <c r="BB43" s="54">
        <f>BA43+SUM(N43:AZ43)</f>
        <v>5042</v>
      </c>
      <c r="BC43" s="50" t="str">
        <f>SpellNumber(L43,BB43)</f>
        <v>INR  Five Thousand  &amp;Forty Two  Only</v>
      </c>
      <c r="IA43" s="22">
        <v>7.08</v>
      </c>
      <c r="IB43" s="22" t="s">
        <v>74</v>
      </c>
      <c r="IC43" s="22" t="s">
        <v>105</v>
      </c>
      <c r="ID43" s="22">
        <v>62</v>
      </c>
      <c r="IE43" s="23" t="s">
        <v>52</v>
      </c>
      <c r="IF43" s="23"/>
      <c r="IG43" s="23"/>
      <c r="IH43" s="23"/>
      <c r="II43" s="23"/>
    </row>
    <row r="44" spans="1:243" s="22" customFormat="1" ht="28.5">
      <c r="A44" s="59">
        <v>7.09</v>
      </c>
      <c r="B44" s="60" t="s">
        <v>160</v>
      </c>
      <c r="C44" s="39" t="s">
        <v>106</v>
      </c>
      <c r="D44" s="66"/>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8"/>
      <c r="IA44" s="22">
        <v>7.09</v>
      </c>
      <c r="IB44" s="22" t="s">
        <v>160</v>
      </c>
      <c r="IC44" s="22" t="s">
        <v>106</v>
      </c>
      <c r="IE44" s="23"/>
      <c r="IF44" s="23"/>
      <c r="IG44" s="23"/>
      <c r="IH44" s="23"/>
      <c r="II44" s="23"/>
    </row>
    <row r="45" spans="1:243" s="22" customFormat="1" ht="57">
      <c r="A45" s="63">
        <v>7.1</v>
      </c>
      <c r="B45" s="60" t="s">
        <v>161</v>
      </c>
      <c r="C45" s="39" t="s">
        <v>107</v>
      </c>
      <c r="D45" s="61">
        <v>292</v>
      </c>
      <c r="E45" s="62" t="s">
        <v>52</v>
      </c>
      <c r="F45" s="63">
        <v>146.29</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ROUND(total_amount_ba($B$2,$D$2,D45,F45,J45,K45,M45),0)</f>
        <v>42717</v>
      </c>
      <c r="BB45" s="54">
        <f>BA45+SUM(N45:AZ45)</f>
        <v>42717</v>
      </c>
      <c r="BC45" s="50" t="str">
        <f>SpellNumber(L45,BB45)</f>
        <v>INR  Forty Two Thousand Seven Hundred &amp; Seventeen  Only</v>
      </c>
      <c r="IA45" s="22">
        <v>7.1</v>
      </c>
      <c r="IB45" s="22" t="s">
        <v>161</v>
      </c>
      <c r="IC45" s="22" t="s">
        <v>107</v>
      </c>
      <c r="ID45" s="22">
        <v>292</v>
      </c>
      <c r="IE45" s="23" t="s">
        <v>52</v>
      </c>
      <c r="IF45" s="23"/>
      <c r="IG45" s="23"/>
      <c r="IH45" s="23"/>
      <c r="II45" s="23"/>
    </row>
    <row r="46" spans="1:243" s="22" customFormat="1" ht="42.75">
      <c r="A46" s="59">
        <v>7.11</v>
      </c>
      <c r="B46" s="60" t="s">
        <v>73</v>
      </c>
      <c r="C46" s="39" t="s">
        <v>108</v>
      </c>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8"/>
      <c r="IA46" s="22">
        <v>7.11</v>
      </c>
      <c r="IB46" s="22" t="s">
        <v>73</v>
      </c>
      <c r="IC46" s="22" t="s">
        <v>108</v>
      </c>
      <c r="IE46" s="23"/>
      <c r="IF46" s="23"/>
      <c r="IG46" s="23"/>
      <c r="IH46" s="23"/>
      <c r="II46" s="23"/>
    </row>
    <row r="47" spans="1:243" s="22" customFormat="1" ht="28.5">
      <c r="A47" s="59">
        <v>7.12</v>
      </c>
      <c r="B47" s="60" t="s">
        <v>74</v>
      </c>
      <c r="C47" s="39" t="s">
        <v>109</v>
      </c>
      <c r="D47" s="61">
        <v>160</v>
      </c>
      <c r="E47" s="62" t="s">
        <v>52</v>
      </c>
      <c r="F47" s="63">
        <v>115.25</v>
      </c>
      <c r="G47" s="40"/>
      <c r="H47" s="24"/>
      <c r="I47" s="47" t="s">
        <v>38</v>
      </c>
      <c r="J47" s="48">
        <f aca="true" t="shared" si="0" ref="J47:J68">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1" ref="BA47:BA68">ROUND(total_amount_ba($B$2,$D$2,D47,F47,J47,K47,M47),0)</f>
        <v>18440</v>
      </c>
      <c r="BB47" s="54">
        <f aca="true" t="shared" si="2" ref="BB47:BB68">BA47+SUM(N47:AZ47)</f>
        <v>18440</v>
      </c>
      <c r="BC47" s="50" t="str">
        <f aca="true" t="shared" si="3" ref="BC47:BC68">SpellNumber(L47,BB47)</f>
        <v>INR  Eighteen Thousand Four Hundred &amp; Forty  Only</v>
      </c>
      <c r="IA47" s="22">
        <v>7.12</v>
      </c>
      <c r="IB47" s="22" t="s">
        <v>74</v>
      </c>
      <c r="IC47" s="22" t="s">
        <v>109</v>
      </c>
      <c r="ID47" s="22">
        <v>160</v>
      </c>
      <c r="IE47" s="23" t="s">
        <v>52</v>
      </c>
      <c r="IF47" s="23"/>
      <c r="IG47" s="23"/>
      <c r="IH47" s="23"/>
      <c r="II47" s="23"/>
    </row>
    <row r="48" spans="1:243" s="22" customFormat="1" ht="28.5">
      <c r="A48" s="59">
        <v>7.13</v>
      </c>
      <c r="B48" s="60" t="s">
        <v>162</v>
      </c>
      <c r="C48" s="39" t="s">
        <v>110</v>
      </c>
      <c r="D48" s="61">
        <v>150</v>
      </c>
      <c r="E48" s="62" t="s">
        <v>170</v>
      </c>
      <c r="F48" s="63">
        <v>4.42</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1"/>
        <v>663</v>
      </c>
      <c r="BB48" s="54">
        <f t="shared" si="2"/>
        <v>663</v>
      </c>
      <c r="BC48" s="50" t="str">
        <f t="shared" si="3"/>
        <v>INR  Six Hundred &amp; Sixty Three  Only</v>
      </c>
      <c r="IA48" s="22">
        <v>7.13</v>
      </c>
      <c r="IB48" s="22" t="s">
        <v>162</v>
      </c>
      <c r="IC48" s="22" t="s">
        <v>110</v>
      </c>
      <c r="ID48" s="22">
        <v>150</v>
      </c>
      <c r="IE48" s="23" t="s">
        <v>170</v>
      </c>
      <c r="IF48" s="23"/>
      <c r="IG48" s="23"/>
      <c r="IH48" s="23"/>
      <c r="II48" s="23"/>
    </row>
    <row r="49" spans="1:243" s="22" customFormat="1" ht="85.5">
      <c r="A49" s="59">
        <v>7.14</v>
      </c>
      <c r="B49" s="60" t="s">
        <v>77</v>
      </c>
      <c r="C49" s="39" t="s">
        <v>111</v>
      </c>
      <c r="D49" s="61">
        <v>62</v>
      </c>
      <c r="E49" s="62" t="s">
        <v>52</v>
      </c>
      <c r="F49" s="63">
        <v>108.59</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6733</v>
      </c>
      <c r="BB49" s="54">
        <f t="shared" si="2"/>
        <v>6733</v>
      </c>
      <c r="BC49" s="50" t="str">
        <f t="shared" si="3"/>
        <v>INR  Six Thousand Seven Hundred &amp; Thirty Three  Only</v>
      </c>
      <c r="IA49" s="22">
        <v>7.14</v>
      </c>
      <c r="IB49" s="22" t="s">
        <v>77</v>
      </c>
      <c r="IC49" s="22" t="s">
        <v>111</v>
      </c>
      <c r="ID49" s="22">
        <v>62</v>
      </c>
      <c r="IE49" s="23" t="s">
        <v>52</v>
      </c>
      <c r="IF49" s="23"/>
      <c r="IG49" s="23"/>
      <c r="IH49" s="23"/>
      <c r="II49" s="23"/>
    </row>
    <row r="50" spans="1:243" s="22" customFormat="1" ht="28.5">
      <c r="A50" s="59">
        <v>7.15</v>
      </c>
      <c r="B50" s="60" t="s">
        <v>163</v>
      </c>
      <c r="C50" s="39" t="s">
        <v>112</v>
      </c>
      <c r="D50" s="66"/>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8"/>
      <c r="IA50" s="22">
        <v>7.15</v>
      </c>
      <c r="IB50" s="22" t="s">
        <v>163</v>
      </c>
      <c r="IC50" s="22" t="s">
        <v>112</v>
      </c>
      <c r="IE50" s="23"/>
      <c r="IF50" s="23"/>
      <c r="IG50" s="23"/>
      <c r="IH50" s="23"/>
      <c r="II50" s="23"/>
    </row>
    <row r="51" spans="1:243" s="22" customFormat="1" ht="15.75">
      <c r="A51" s="59">
        <v>7.16</v>
      </c>
      <c r="B51" s="60" t="s">
        <v>164</v>
      </c>
      <c r="C51" s="39" t="s">
        <v>113</v>
      </c>
      <c r="D51" s="61">
        <v>15</v>
      </c>
      <c r="E51" s="62" t="s">
        <v>52</v>
      </c>
      <c r="F51" s="63">
        <v>16.65</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1"/>
        <v>250</v>
      </c>
      <c r="BB51" s="54">
        <f t="shared" si="2"/>
        <v>250</v>
      </c>
      <c r="BC51" s="50" t="str">
        <f t="shared" si="3"/>
        <v>INR  Two Hundred &amp; Fifty  Only</v>
      </c>
      <c r="IA51" s="22">
        <v>7.16</v>
      </c>
      <c r="IB51" s="22" t="s">
        <v>164</v>
      </c>
      <c r="IC51" s="22" t="s">
        <v>113</v>
      </c>
      <c r="ID51" s="22">
        <v>15</v>
      </c>
      <c r="IE51" s="23" t="s">
        <v>52</v>
      </c>
      <c r="IF51" s="23"/>
      <c r="IG51" s="23"/>
      <c r="IH51" s="23"/>
      <c r="II51" s="23"/>
    </row>
    <row r="52" spans="1:243" s="22" customFormat="1" ht="75" customHeight="1">
      <c r="A52" s="59">
        <v>7.17</v>
      </c>
      <c r="B52" s="60" t="s">
        <v>136</v>
      </c>
      <c r="C52" s="39" t="s">
        <v>114</v>
      </c>
      <c r="D52" s="61">
        <v>15</v>
      </c>
      <c r="E52" s="62" t="s">
        <v>52</v>
      </c>
      <c r="F52" s="63">
        <v>14.33</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215</v>
      </c>
      <c r="BB52" s="54">
        <f t="shared" si="2"/>
        <v>215</v>
      </c>
      <c r="BC52" s="50" t="str">
        <f t="shared" si="3"/>
        <v>INR  Two Hundred &amp; Fifteen  Only</v>
      </c>
      <c r="IA52" s="22">
        <v>7.17</v>
      </c>
      <c r="IB52" s="22" t="s">
        <v>136</v>
      </c>
      <c r="IC52" s="22" t="s">
        <v>114</v>
      </c>
      <c r="ID52" s="22">
        <v>15</v>
      </c>
      <c r="IE52" s="23" t="s">
        <v>52</v>
      </c>
      <c r="IF52" s="23"/>
      <c r="IG52" s="23"/>
      <c r="IH52" s="23"/>
      <c r="II52" s="23"/>
    </row>
    <row r="53" spans="1:243" s="22" customFormat="1" ht="78.75" customHeight="1">
      <c r="A53" s="59">
        <v>7.18</v>
      </c>
      <c r="B53" s="60" t="s">
        <v>78</v>
      </c>
      <c r="C53" s="39" t="s">
        <v>115</v>
      </c>
      <c r="D53" s="61">
        <v>62</v>
      </c>
      <c r="E53" s="62" t="s">
        <v>52</v>
      </c>
      <c r="F53" s="63">
        <v>18.28</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1"/>
        <v>1133</v>
      </c>
      <c r="BB53" s="54">
        <f t="shared" si="2"/>
        <v>1133</v>
      </c>
      <c r="BC53" s="50" t="str">
        <f t="shared" si="3"/>
        <v>INR  One Thousand One Hundred &amp; Thirty Three  Only</v>
      </c>
      <c r="IA53" s="22">
        <v>7.18</v>
      </c>
      <c r="IB53" s="22" t="s">
        <v>78</v>
      </c>
      <c r="IC53" s="22" t="s">
        <v>115</v>
      </c>
      <c r="ID53" s="22">
        <v>62</v>
      </c>
      <c r="IE53" s="23" t="s">
        <v>52</v>
      </c>
      <c r="IF53" s="23"/>
      <c r="IG53" s="23"/>
      <c r="IH53" s="23"/>
      <c r="II53" s="23"/>
    </row>
    <row r="54" spans="1:243" s="22" customFormat="1" ht="45.75" customHeight="1">
      <c r="A54" s="59">
        <v>7.19</v>
      </c>
      <c r="B54" s="60" t="s">
        <v>76</v>
      </c>
      <c r="C54" s="39" t="s">
        <v>116</v>
      </c>
      <c r="D54" s="66"/>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8"/>
      <c r="IA54" s="22">
        <v>7.19</v>
      </c>
      <c r="IB54" s="22" t="s">
        <v>76</v>
      </c>
      <c r="IC54" s="22" t="s">
        <v>116</v>
      </c>
      <c r="IE54" s="23"/>
      <c r="IF54" s="23"/>
      <c r="IG54" s="23"/>
      <c r="IH54" s="23"/>
      <c r="II54" s="23"/>
    </row>
    <row r="55" spans="1:243" s="22" customFormat="1" ht="20.25" customHeight="1">
      <c r="A55" s="59">
        <v>7.2</v>
      </c>
      <c r="B55" s="60" t="s">
        <v>79</v>
      </c>
      <c r="C55" s="39" t="s">
        <v>117</v>
      </c>
      <c r="D55" s="61">
        <v>67</v>
      </c>
      <c r="E55" s="62" t="s">
        <v>52</v>
      </c>
      <c r="F55" s="63">
        <v>75.88</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1"/>
        <v>5084</v>
      </c>
      <c r="BB55" s="54">
        <f t="shared" si="2"/>
        <v>5084</v>
      </c>
      <c r="BC55" s="50" t="str">
        <f t="shared" si="3"/>
        <v>INR  Five Thousand  &amp;Eighty Four  Only</v>
      </c>
      <c r="IA55" s="22">
        <v>7.2</v>
      </c>
      <c r="IB55" s="22" t="s">
        <v>79</v>
      </c>
      <c r="IC55" s="22" t="s">
        <v>117</v>
      </c>
      <c r="ID55" s="22">
        <v>67</v>
      </c>
      <c r="IE55" s="23" t="s">
        <v>52</v>
      </c>
      <c r="IF55" s="23"/>
      <c r="IG55" s="23"/>
      <c r="IH55" s="23"/>
      <c r="II55" s="23"/>
    </row>
    <row r="56" spans="1:243" s="22" customFormat="1" ht="30.75" customHeight="1">
      <c r="A56" s="59">
        <v>7.21</v>
      </c>
      <c r="B56" s="60" t="s">
        <v>160</v>
      </c>
      <c r="C56" s="39" t="s">
        <v>118</v>
      </c>
      <c r="D56" s="66"/>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8"/>
      <c r="IA56" s="22">
        <v>7.21</v>
      </c>
      <c r="IB56" s="22" t="s">
        <v>160</v>
      </c>
      <c r="IC56" s="22" t="s">
        <v>118</v>
      </c>
      <c r="IE56" s="23"/>
      <c r="IF56" s="23"/>
      <c r="IG56" s="23"/>
      <c r="IH56" s="23"/>
      <c r="II56" s="23"/>
    </row>
    <row r="57" spans="1:243" s="22" customFormat="1" ht="48.75" customHeight="1">
      <c r="A57" s="59">
        <v>7.22</v>
      </c>
      <c r="B57" s="64" t="s">
        <v>165</v>
      </c>
      <c r="C57" s="39" t="s">
        <v>119</v>
      </c>
      <c r="D57" s="61">
        <v>300</v>
      </c>
      <c r="E57" s="62" t="s">
        <v>52</v>
      </c>
      <c r="F57" s="63">
        <v>97.85</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1"/>
        <v>29355</v>
      </c>
      <c r="BB57" s="54">
        <f t="shared" si="2"/>
        <v>29355</v>
      </c>
      <c r="BC57" s="50" t="str">
        <f t="shared" si="3"/>
        <v>INR  Twenty Nine Thousand Three Hundred &amp; Fifty Five  Only</v>
      </c>
      <c r="IA57" s="22">
        <v>7.22</v>
      </c>
      <c r="IB57" s="22" t="s">
        <v>165</v>
      </c>
      <c r="IC57" s="22" t="s">
        <v>119</v>
      </c>
      <c r="ID57" s="22">
        <v>300</v>
      </c>
      <c r="IE57" s="23" t="s">
        <v>52</v>
      </c>
      <c r="IF57" s="23"/>
      <c r="IG57" s="23"/>
      <c r="IH57" s="23"/>
      <c r="II57" s="23"/>
    </row>
    <row r="58" spans="1:243" s="22" customFormat="1" ht="15.75">
      <c r="A58" s="59">
        <v>8</v>
      </c>
      <c r="B58" s="64" t="s">
        <v>80</v>
      </c>
      <c r="C58" s="39" t="s">
        <v>120</v>
      </c>
      <c r="D58" s="66"/>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8"/>
      <c r="IA58" s="22">
        <v>8</v>
      </c>
      <c r="IB58" s="22" t="s">
        <v>80</v>
      </c>
      <c r="IC58" s="22" t="s">
        <v>120</v>
      </c>
      <c r="IE58" s="23"/>
      <c r="IF58" s="23"/>
      <c r="IG58" s="23"/>
      <c r="IH58" s="23"/>
      <c r="II58" s="23"/>
    </row>
    <row r="59" spans="1:243" s="22" customFormat="1" ht="142.5">
      <c r="A59" s="63">
        <v>8.01</v>
      </c>
      <c r="B59" s="60" t="s">
        <v>81</v>
      </c>
      <c r="C59" s="39" t="s">
        <v>121</v>
      </c>
      <c r="D59" s="66"/>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8"/>
      <c r="IA59" s="22">
        <v>8.01</v>
      </c>
      <c r="IB59" s="22" t="s">
        <v>81</v>
      </c>
      <c r="IC59" s="22" t="s">
        <v>121</v>
      </c>
      <c r="IE59" s="23"/>
      <c r="IF59" s="23"/>
      <c r="IG59" s="23"/>
      <c r="IH59" s="23"/>
      <c r="II59" s="23"/>
    </row>
    <row r="60" spans="1:243" s="22" customFormat="1" ht="28.5">
      <c r="A60" s="59">
        <v>8.02</v>
      </c>
      <c r="B60" s="60" t="s">
        <v>82</v>
      </c>
      <c r="C60" s="39" t="s">
        <v>122</v>
      </c>
      <c r="D60" s="61">
        <v>2</v>
      </c>
      <c r="E60" s="62" t="s">
        <v>52</v>
      </c>
      <c r="F60" s="63">
        <v>419.11</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838</v>
      </c>
      <c r="BB60" s="54">
        <f t="shared" si="2"/>
        <v>838</v>
      </c>
      <c r="BC60" s="50" t="str">
        <f t="shared" si="3"/>
        <v>INR  Eight Hundred &amp; Thirty Eight  Only</v>
      </c>
      <c r="IA60" s="22">
        <v>8.02</v>
      </c>
      <c r="IB60" s="22" t="s">
        <v>82</v>
      </c>
      <c r="IC60" s="22" t="s">
        <v>122</v>
      </c>
      <c r="ID60" s="22">
        <v>2</v>
      </c>
      <c r="IE60" s="23" t="s">
        <v>52</v>
      </c>
      <c r="IF60" s="23"/>
      <c r="IG60" s="23"/>
      <c r="IH60" s="23"/>
      <c r="II60" s="23"/>
    </row>
    <row r="61" spans="1:243" s="22" customFormat="1" ht="20.25" customHeight="1">
      <c r="A61" s="59">
        <v>9</v>
      </c>
      <c r="B61" s="60" t="s">
        <v>166</v>
      </c>
      <c r="C61" s="39" t="s">
        <v>123</v>
      </c>
      <c r="D61" s="66"/>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8"/>
      <c r="IA61" s="22">
        <v>9</v>
      </c>
      <c r="IB61" s="22" t="s">
        <v>166</v>
      </c>
      <c r="IC61" s="22" t="s">
        <v>123</v>
      </c>
      <c r="IE61" s="23"/>
      <c r="IF61" s="23"/>
      <c r="IG61" s="23"/>
      <c r="IH61" s="23"/>
      <c r="II61" s="23"/>
    </row>
    <row r="62" spans="1:243" s="22" customFormat="1" ht="85.5">
      <c r="A62" s="63">
        <v>9.01</v>
      </c>
      <c r="B62" s="60" t="s">
        <v>167</v>
      </c>
      <c r="C62" s="39" t="s">
        <v>124</v>
      </c>
      <c r="D62" s="66"/>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8"/>
      <c r="IA62" s="22">
        <v>9.01</v>
      </c>
      <c r="IB62" s="22" t="s">
        <v>167</v>
      </c>
      <c r="IC62" s="22" t="s">
        <v>124</v>
      </c>
      <c r="IE62" s="23"/>
      <c r="IF62" s="23"/>
      <c r="IG62" s="23"/>
      <c r="IH62" s="23"/>
      <c r="II62" s="23"/>
    </row>
    <row r="63" spans="1:243" s="22" customFormat="1" ht="28.5">
      <c r="A63" s="59">
        <v>9.02</v>
      </c>
      <c r="B63" s="64" t="s">
        <v>168</v>
      </c>
      <c r="C63" s="39" t="s">
        <v>125</v>
      </c>
      <c r="D63" s="61">
        <v>0.39</v>
      </c>
      <c r="E63" s="62" t="s">
        <v>64</v>
      </c>
      <c r="F63" s="63">
        <v>1489.21</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581</v>
      </c>
      <c r="BB63" s="54">
        <f t="shared" si="2"/>
        <v>581</v>
      </c>
      <c r="BC63" s="50" t="str">
        <f t="shared" si="3"/>
        <v>INR  Five Hundred &amp; Eighty One  Only</v>
      </c>
      <c r="IA63" s="22">
        <v>9.02</v>
      </c>
      <c r="IB63" s="22" t="s">
        <v>168</v>
      </c>
      <c r="IC63" s="22" t="s">
        <v>125</v>
      </c>
      <c r="ID63" s="22">
        <v>0.39</v>
      </c>
      <c r="IE63" s="23" t="s">
        <v>64</v>
      </c>
      <c r="IF63" s="23"/>
      <c r="IG63" s="23"/>
      <c r="IH63" s="23"/>
      <c r="II63" s="23"/>
    </row>
    <row r="64" spans="1:243" s="22" customFormat="1" ht="47.25" customHeight="1">
      <c r="A64" s="59">
        <v>9.03</v>
      </c>
      <c r="B64" s="64" t="s">
        <v>83</v>
      </c>
      <c r="C64" s="39" t="s">
        <v>126</v>
      </c>
      <c r="D64" s="66"/>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8"/>
      <c r="IA64" s="22">
        <v>9.03</v>
      </c>
      <c r="IB64" s="22" t="s">
        <v>83</v>
      </c>
      <c r="IC64" s="22" t="s">
        <v>126</v>
      </c>
      <c r="IE64" s="23"/>
      <c r="IF64" s="23"/>
      <c r="IG64" s="23"/>
      <c r="IH64" s="23"/>
      <c r="II64" s="23"/>
    </row>
    <row r="65" spans="1:243" s="22" customFormat="1" ht="28.5">
      <c r="A65" s="63">
        <v>9.04</v>
      </c>
      <c r="B65" s="60" t="s">
        <v>137</v>
      </c>
      <c r="C65" s="39" t="s">
        <v>127</v>
      </c>
      <c r="D65" s="61">
        <v>1</v>
      </c>
      <c r="E65" s="62" t="s">
        <v>65</v>
      </c>
      <c r="F65" s="63">
        <v>265.4</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1"/>
        <v>265</v>
      </c>
      <c r="BB65" s="54">
        <f t="shared" si="2"/>
        <v>265</v>
      </c>
      <c r="BC65" s="50" t="str">
        <f t="shared" si="3"/>
        <v>INR  Two Hundred &amp; Sixty Five  Only</v>
      </c>
      <c r="IA65" s="22">
        <v>9.04</v>
      </c>
      <c r="IB65" s="22" t="s">
        <v>137</v>
      </c>
      <c r="IC65" s="22" t="s">
        <v>127</v>
      </c>
      <c r="ID65" s="22">
        <v>1</v>
      </c>
      <c r="IE65" s="23" t="s">
        <v>65</v>
      </c>
      <c r="IF65" s="23"/>
      <c r="IG65" s="23"/>
      <c r="IH65" s="23"/>
      <c r="II65" s="23"/>
    </row>
    <row r="66" spans="1:243" s="22" customFormat="1" ht="33" customHeight="1">
      <c r="A66" s="59">
        <v>9.05</v>
      </c>
      <c r="B66" s="60" t="s">
        <v>138</v>
      </c>
      <c r="C66" s="39" t="s">
        <v>128</v>
      </c>
      <c r="D66" s="61">
        <v>42.5</v>
      </c>
      <c r="E66" s="62" t="s">
        <v>52</v>
      </c>
      <c r="F66" s="63">
        <v>39.5</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1"/>
        <v>1679</v>
      </c>
      <c r="BB66" s="54">
        <f t="shared" si="2"/>
        <v>1679</v>
      </c>
      <c r="BC66" s="50" t="str">
        <f t="shared" si="3"/>
        <v>INR  One Thousand Six Hundred &amp; Seventy Nine  Only</v>
      </c>
      <c r="IA66" s="22">
        <v>9.05</v>
      </c>
      <c r="IB66" s="22" t="s">
        <v>138</v>
      </c>
      <c r="IC66" s="22" t="s">
        <v>128</v>
      </c>
      <c r="ID66" s="22">
        <v>42.5</v>
      </c>
      <c r="IE66" s="23" t="s">
        <v>52</v>
      </c>
      <c r="IF66" s="23"/>
      <c r="IG66" s="23"/>
      <c r="IH66" s="23"/>
      <c r="II66" s="23"/>
    </row>
    <row r="67" spans="1:243" s="22" customFormat="1" ht="15.75">
      <c r="A67" s="59">
        <v>10</v>
      </c>
      <c r="B67" s="60" t="s">
        <v>169</v>
      </c>
      <c r="C67" s="39" t="s">
        <v>129</v>
      </c>
      <c r="D67" s="66"/>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8"/>
      <c r="IA67" s="22">
        <v>10</v>
      </c>
      <c r="IB67" s="22" t="s">
        <v>169</v>
      </c>
      <c r="IC67" s="22" t="s">
        <v>129</v>
      </c>
      <c r="IE67" s="23"/>
      <c r="IF67" s="23"/>
      <c r="IG67" s="23"/>
      <c r="IH67" s="23"/>
      <c r="II67" s="23"/>
    </row>
    <row r="68" spans="1:243" s="22" customFormat="1" ht="409.5">
      <c r="A68" s="63">
        <v>10.01</v>
      </c>
      <c r="B68" s="60" t="s">
        <v>139</v>
      </c>
      <c r="C68" s="39" t="s">
        <v>130</v>
      </c>
      <c r="D68" s="61">
        <v>0.2</v>
      </c>
      <c r="E68" s="62" t="s">
        <v>140</v>
      </c>
      <c r="F68" s="63">
        <v>4985.92</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1"/>
        <v>997</v>
      </c>
      <c r="BB68" s="54">
        <f t="shared" si="2"/>
        <v>997</v>
      </c>
      <c r="BC68" s="50" t="str">
        <f t="shared" si="3"/>
        <v>INR  Nine Hundred &amp; Ninety Seven  Only</v>
      </c>
      <c r="IA68" s="22">
        <v>10.01</v>
      </c>
      <c r="IB68" s="65" t="s">
        <v>139</v>
      </c>
      <c r="IC68" s="22" t="s">
        <v>130</v>
      </c>
      <c r="ID68" s="22">
        <v>0.2</v>
      </c>
      <c r="IE68" s="23" t="s">
        <v>140</v>
      </c>
      <c r="IF68" s="23"/>
      <c r="IG68" s="23"/>
      <c r="IH68" s="23"/>
      <c r="II68" s="23"/>
    </row>
    <row r="69" spans="1:55" ht="42.75">
      <c r="A69" s="25" t="s">
        <v>46</v>
      </c>
      <c r="B69" s="26"/>
      <c r="C69" s="27"/>
      <c r="D69" s="43"/>
      <c r="E69" s="43"/>
      <c r="F69" s="43"/>
      <c r="G69" s="43"/>
      <c r="H69" s="55"/>
      <c r="I69" s="55"/>
      <c r="J69" s="55"/>
      <c r="K69" s="55"/>
      <c r="L69" s="56"/>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57">
        <f>SUM(BA13:BA68)</f>
        <v>164988</v>
      </c>
      <c r="BB69" s="58">
        <f>SUM(BB13:BB68)</f>
        <v>164988</v>
      </c>
      <c r="BC69" s="50" t="str">
        <f>SpellNumber(L69,BB69)</f>
        <v>  One Lakh Sixty Four Thousand Nine Hundred &amp; Eighty Eight  Only</v>
      </c>
    </row>
    <row r="70" spans="1:55" ht="41.25" customHeight="1">
      <c r="A70" s="26" t="s">
        <v>47</v>
      </c>
      <c r="B70" s="28"/>
      <c r="C70" s="29"/>
      <c r="D70" s="30"/>
      <c r="E70" s="44" t="s">
        <v>54</v>
      </c>
      <c r="F70" s="45"/>
      <c r="G70" s="31"/>
      <c r="H70" s="32"/>
      <c r="I70" s="32"/>
      <c r="J70" s="32"/>
      <c r="K70" s="33"/>
      <c r="L70" s="34"/>
      <c r="M70" s="35"/>
      <c r="N70" s="36"/>
      <c r="O70" s="22"/>
      <c r="P70" s="22"/>
      <c r="Q70" s="22"/>
      <c r="R70" s="22"/>
      <c r="S70" s="22"/>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7">
        <f>IF(ISBLANK(F70),0,IF(E70="Excess (+)",ROUND(BA69+(BA69*F70),2),IF(E70="Less (-)",ROUND(BA69+(BA69*F70*(-1)),2),IF(E70="At Par",BA69,0))))</f>
        <v>0</v>
      </c>
      <c r="BB70" s="38">
        <f>ROUND(BA70,0)</f>
        <v>0</v>
      </c>
      <c r="BC70" s="21" t="str">
        <f>SpellNumber($E$2,BB70)</f>
        <v>INR Zero Only</v>
      </c>
    </row>
    <row r="71" spans="1:55" ht="18">
      <c r="A71" s="25" t="s">
        <v>48</v>
      </c>
      <c r="B71" s="25"/>
      <c r="C71" s="70" t="str">
        <f>SpellNumber($E$2,BB70)</f>
        <v>INR Zero Only</v>
      </c>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row>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10" ht="15"/>
    <row r="211" ht="15"/>
    <row r="212" ht="15"/>
    <row r="213" ht="15"/>
    <row r="214" ht="15"/>
    <row r="215" ht="15"/>
    <row r="216" ht="15"/>
    <row r="217" ht="15"/>
    <row r="218" ht="15"/>
    <row r="219" ht="15"/>
    <row r="220" ht="15"/>
    <row r="221" ht="15"/>
    <row r="222" ht="15"/>
    <row r="223" ht="15"/>
    <row r="224" ht="15"/>
    <row r="225" ht="15"/>
    <row r="226" ht="15"/>
    <row r="227" ht="15"/>
    <row r="229" ht="15"/>
    <row r="230" ht="15"/>
    <row r="231" ht="15"/>
    <row r="232" ht="15"/>
    <row r="233" ht="15"/>
    <row r="234" ht="15"/>
    <row r="235" ht="15"/>
    <row r="236" ht="15"/>
    <row r="237" ht="15"/>
    <row r="238" ht="15"/>
    <row r="239" ht="15"/>
    <row r="240" ht="15"/>
    <row r="241" ht="15"/>
    <row r="243" ht="15"/>
    <row r="244" ht="15"/>
    <row r="246" ht="15"/>
    <row r="247" ht="15"/>
    <row r="248" ht="15"/>
    <row r="249" ht="15"/>
    <row r="250" ht="15"/>
    <row r="252" ht="15"/>
    <row r="253" ht="15"/>
    <row r="254" ht="15"/>
    <row r="255" ht="15"/>
    <row r="256" ht="15"/>
    <row r="257" ht="15"/>
    <row r="258" ht="15"/>
    <row r="259" ht="15"/>
    <row r="260" ht="15"/>
    <row r="261" ht="15"/>
    <row r="262" ht="15"/>
    <row r="263" ht="15"/>
    <row r="265" ht="15"/>
    <row r="266" ht="15"/>
    <row r="267" ht="15"/>
    <row r="268" ht="15"/>
    <row r="269" ht="15"/>
    <row r="271" ht="15"/>
    <row r="272" ht="15"/>
    <row r="274" ht="15"/>
    <row r="276" ht="15"/>
    <row r="277" ht="15"/>
    <row r="278" ht="15"/>
    <row r="279" ht="15"/>
    <row r="280" ht="15"/>
    <row r="281" ht="15"/>
    <row r="282" ht="15"/>
    <row r="283" ht="15"/>
    <row r="285" ht="15"/>
    <row r="286" ht="15"/>
    <row r="287" ht="15"/>
    <row r="288" ht="15"/>
    <row r="289" ht="15"/>
    <row r="290" ht="15"/>
    <row r="292" ht="15"/>
    <row r="293" ht="15"/>
    <row r="294" ht="15"/>
    <row r="296" ht="15"/>
    <row r="297" ht="15"/>
    <row r="298" ht="15"/>
    <row r="299" ht="15"/>
    <row r="300" ht="15"/>
    <row r="301" ht="15"/>
    <row r="302" ht="15"/>
  </sheetData>
  <sheetProtection password="9E83" sheet="1"/>
  <autoFilter ref="A11:BC71"/>
  <mergeCells count="37">
    <mergeCell ref="A9:BC9"/>
    <mergeCell ref="C71:BC71"/>
    <mergeCell ref="A1:L1"/>
    <mergeCell ref="A4:BC4"/>
    <mergeCell ref="A5:BC5"/>
    <mergeCell ref="A6:BC6"/>
    <mergeCell ref="A7:BC7"/>
    <mergeCell ref="B8:BC8"/>
    <mergeCell ref="D13:BC13"/>
    <mergeCell ref="D14:BC14"/>
    <mergeCell ref="D16:BC16"/>
    <mergeCell ref="D17:BC17"/>
    <mergeCell ref="D19:BC19"/>
    <mergeCell ref="D20:BC20"/>
    <mergeCell ref="D22:BC22"/>
    <mergeCell ref="D23:BC23"/>
    <mergeCell ref="D25:BC25"/>
    <mergeCell ref="D27:BC27"/>
    <mergeCell ref="D29:BC29"/>
    <mergeCell ref="D30:BC30"/>
    <mergeCell ref="D32:BC32"/>
    <mergeCell ref="D35:BC35"/>
    <mergeCell ref="D36:BC36"/>
    <mergeCell ref="D38:BC38"/>
    <mergeCell ref="D40:BC40"/>
    <mergeCell ref="D42:BC42"/>
    <mergeCell ref="D44:BC44"/>
    <mergeCell ref="D46:BC46"/>
    <mergeCell ref="D62:BC62"/>
    <mergeCell ref="D64:BC64"/>
    <mergeCell ref="D67:BC67"/>
    <mergeCell ref="D50:BC50"/>
    <mergeCell ref="D54:BC54"/>
    <mergeCell ref="D56:BC56"/>
    <mergeCell ref="D58:BC58"/>
    <mergeCell ref="D59:BC59"/>
    <mergeCell ref="D61:BC61"/>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0">
      <formula1>IF(E70="Select",-1,IF(E70="At Par",0,0))</formula1>
      <formula2>IF(E70="Select",-1,IF(E70="At Par",0,0.99))</formula2>
    </dataValidation>
    <dataValidation type="list" allowBlank="1" showErrorMessage="1" sqref="E7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list" allowBlank="1" showErrorMessage="1" sqref="D13:D14 K15 D16:D17 K18 D19:D20 K21 D22:D23 K24 D25 K26 D27 K28 D29:D30 K31 D32 K33:K34 D35:D36 K37 D38 K39 D40 K41 D42 K43 D44 K45 D46 K47:K49 D50 K51:K53 D54 K55 D56 K57 D58:D59 K60 D61:D62 K63 D64 K65:K66 K68 D6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4 G26:H26 G28:H28 G31:H31 G33:H34 G37:H37 G39:H39 G41:H41 G43:H43 G45:H45 G47:H49 G51:H53 G55:H55 G57:H57 G60:H60 G63:H63 G65:H66 G68:H68">
      <formula1>0</formula1>
      <formula2>999999999999999</formula2>
    </dataValidation>
    <dataValidation allowBlank="1" showInputMessage="1" showErrorMessage="1" promptTitle="Addition / Deduction" prompt="Please Choose the correct One" sqref="J15 J18 J21 J24 J26 J28 J31 J33:J34 J37 J39 J41 J43 J45 J47:J49 J51:J53 J55 J57 J60 J63 J65:J66 J68">
      <formula1>0</formula1>
      <formula2>0</formula2>
    </dataValidation>
    <dataValidation type="list" showErrorMessage="1" sqref="I15 I18 I21 I24 I26 I28 I31 I33:I34 I37 I39 I41 I43 I45 I47:I49 I51:I53 I55 I57 I60 I63 I65:I66 I6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4 N26:O26 N28:O28 N31:O31 N33:O34 N37:O37 N39:O39 N41:O41 N43:O43 N45:O45 N47:O49 N51:O53 N55:O55 N57:O57 N60:O60 N63:O63 N65:O66 N68:O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 R26 R28 R31 R33:R34 R37 R39 R41 R43 R45 R47:R49 R51:R53 R55 R57 R60 R63 R65:R66 R6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 Q26 Q28 Q31 Q33:Q34 Q37 Q39 Q41 Q43 Q45 Q47:Q49 Q51:Q53 Q55 Q57 Q60 Q63 Q65:Q66 Q6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 M26 M28 M31 M33:M34 M37 M39 M41 M43 M45 M47:M49 M51:M53 M55 M57 M60 M63 M65:M66 M6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4 D26 D28 D31 D33:D34 D37 D39 D41 D43 D45 D47:D49 D51:D53 D55 D57 D60 D63 D65:D66 D6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4 F26 F28 F31 F33:F34 F37 F39 F41 F43 F45 F47:F49 F51:F53 F55 F57 F60 F63 F65:F66 F68">
      <formula1>0</formula1>
      <formula2>999999999999999</formula2>
    </dataValidation>
    <dataValidation type="list" allowBlank="1" showInputMessage="1" showErrorMessage="1" sqref="L66 L13 L14 L15 L16 L17 L18 L19 L20 L21 L22 L23 L24 L25 L26 L27 L28 L29 L30 L31 L32 L33 L34 L35 L36 L37 L38 L39 L40 L41 L42 L43 L44 L45 L46 L47 L48 L49 L50 L51 L52 L53 L54 L55 L56 L57 L58 L59 L60 L61 L62 L63 L64 L65 L68 L67">
      <formula1>"INR"</formula1>
    </dataValidation>
    <dataValidation allowBlank="1" showInputMessage="1" showErrorMessage="1" promptTitle="Itemcode/Make" prompt="Please enter text" sqref="C13:C68">
      <formula1>0</formula1>
      <formula2>0</formula2>
    </dataValidation>
    <dataValidation type="decimal" allowBlank="1" showInputMessage="1" showErrorMessage="1" errorTitle="Invalid Entry" error="Only Numeric Values are allowed. " sqref="A13:A68">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2022-09-19T04:36:27Z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