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<sst xmlns="http://schemas.openxmlformats.org/spreadsheetml/2006/main" count="1218" uniqueCount="384">
  <si>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</si>
  <si>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</si>
  <si>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</si>
  <si>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</si>
  <si>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</si>
  <si>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</si>
  <si>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</si>
  <si>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</si>
  <si>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</si>
  <si>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</si>
  <si>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</si>
  <si>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</si>
  <si>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</si>
  <si>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</si>
  <si>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</si>
  <si>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</si>
  <si>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</si>
  <si>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</si>
  <si>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</si>
  <si>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</si>
  <si>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</si>
  <si>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</si>
  <si>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</si>
  <si>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</si>
  <si>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</si>
  <si>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</si>
  <si>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</si>
  <si>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</si>
  <si>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</si>
  <si>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</si>
  <si>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</si>
  <si>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</si>
  <si>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</si>
  <si>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</si>
  <si>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</si>
  <si>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</si>
  <si>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</si>
  <si>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</si>
  <si>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</si>
  <si>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</si>
  <si>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</si>
  <si>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</si>
  <si>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</si>
  <si>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</si>
  <si>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</si>
  <si>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</si>
  <si>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</si>
  <si>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</si>
  <si>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</si>
  <si>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</si>
  <si>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</si>
  <si>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</si>
  <si>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</si>
  <si>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</si>
  <si>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</si>
  <si>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</si>
  <si>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</si>
  <si>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</si>
  <si>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</si>
  <si>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</si>
  <si>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</si>
  <si>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</si>
  <si>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</si>
  <si>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</si>
  <si>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</si>
  <si>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</si>
  <si>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</si>
  <si>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</si>
  <si>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</si>
  <si>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</si>
  <si>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</si>
  <si>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</si>
  <si>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</si>
  <si>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</si>
  <si>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</si>
  <si>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</si>
  <si>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</si>
  <si>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</si>
  <si>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</si>
  <si>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</si>
  <si>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</si>
  <si>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</si>
  <si>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</si>
  <si>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</si>
  <si>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</si>
  <si>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</si>
  <si>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</si>
  <si>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</si>
  <si>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</si>
  <si>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</si>
  <si>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</si>
  <si>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</si>
  <si>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</si>
  <si>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</si>
  <si>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</si>
  <si>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</si>
  <si>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</si>
  <si>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</si>
  <si>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</si>
  <si>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</si>
  <si>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</si>
  <si>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</si>
  <si>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</si>
  <si>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</si>
  <si>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</si>
  <si>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</si>
  <si>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</si>
  <si>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</si>
  <si>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</si>
  <si>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</si>
  <si>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</si>
  <si>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</si>
  <si>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</si>
  <si>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</si>
  <si>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</si>
  <si>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</si>
  <si>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</si>
  <si>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</si>
  <si>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</si>
  <si>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</si>
  <si>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</si>
  <si>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</si>
  <si>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</si>
  <si>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</si>
  <si>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</si>
  <si>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</si>
  <si>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</si>
  <si>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</si>
  <si>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</si>
  <si>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</si>
  <si>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</si>
  <si>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</si>
  <si>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</si>
  <si>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</si>
  <si>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</si>
  <si>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</si>
  <si>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</si>
  <si>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</si>
  <si>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</si>
  <si>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</si>
  <si>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</si>
  <si>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</si>
  <si>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</si>
  <si>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</si>
  <si>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</si>
  <si>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</si>
  <si>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</si>
  <si>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</si>
  <si>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</si>
  <si>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</si>
  <si>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</si>
  <si>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</si>
  <si>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</si>
  <si>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</si>
  <si>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</si>
  <si>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</si>
  <si>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</si>
  <si>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</si>
  <si>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</si>
  <si>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</si>
  <si>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</si>
  <si>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</si>
  <si>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</si>
  <si>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</si>
  <si>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</si>
  <si>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</si>
  <si>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</si>
  <si>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</si>
  <si>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</si>
  <si>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</si>
  <si>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</si>
  <si>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</si>
  <si>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</si>
  <si>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</si>
  <si>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</si>
  <si>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</si>
  <si>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</si>
  <si>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</si>
  <si>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</si>
  <si>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</si>
  <si>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</si>
  <si>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</si>
  <si>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</si>
  <si>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</si>
  <si>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</si>
  <si>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</si>
  <si>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</si>
  <si>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</si>
  <si>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STEEL WORK</t>
  </si>
  <si>
    <t>FLOORING</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</si>
  <si>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</si>
  <si>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</si>
  <si>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</si>
  <si>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</si>
  <si>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</si>
  <si>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</si>
  <si>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</si>
  <si>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</si>
  <si>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</si>
  <si>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</si>
  <si>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</si>
  <si>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</si>
  <si>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</si>
  <si>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</si>
  <si>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</si>
  <si>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Sand cast iron S&amp;S as per IS - 3989</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</si>
  <si>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</si>
  <si>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</si>
  <si>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</si>
  <si>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</si>
  <si>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</si>
  <si>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</si>
  <si>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</si>
  <si>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</si>
  <si>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</si>
  <si>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</si>
  <si>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</si>
  <si>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</si>
  <si>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</si>
  <si>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</si>
  <si>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</si>
  <si>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Name of Work: Setting right of vacant house no 357.</t>
  </si>
  <si>
    <t>Contract No:   14/C/D2/2022-23/04</t>
  </si>
  <si>
    <t>Carriage of Materials</t>
  </si>
  <si>
    <t>CEMENT CONCRETE (CAST IN SITU)</t>
  </si>
  <si>
    <t>1:2:4 (1 cement : 2 coarse sand (zone-III) derived from natural sources :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</si>
  <si>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</si>
  <si>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Granite stone slab colour black, Cherry/Ruby red</t>
  </si>
  <si>
    <t>WOOD AND P. V. C. WORK</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</si>
  <si>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</si>
  <si>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</si>
  <si>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</si>
  <si>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</si>
  <si>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</si>
  <si>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</si>
  <si>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</si>
  <si>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</si>
  <si>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</si>
  <si>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</si>
  <si>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</si>
  <si>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</si>
  <si>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</si>
  <si>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finished with a floating coat of neat cement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</si>
  <si>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</si>
  <si>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</si>
  <si>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</si>
  <si>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</si>
  <si>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</si>
  <si>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</si>
  <si>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</si>
  <si>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</si>
  <si>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Taking out doors, windows and clerestory window shutters (steel or wood) including stacking within 50 metres lead :</t>
  </si>
  <si>
    <t>Providing and fixing white vitreous china water closet squatting pan (Indian type) :</t>
  </si>
  <si>
    <t>Long pattern W.C. pan of size 580 mm</t>
  </si>
  <si>
    <t>Providing and fixing white vitreous china pedestal type (European type/ wash down type) water closet pan.</t>
  </si>
  <si>
    <t>Providing and fixing solid plastic seat with lid for pedestal type W.C. pan complete :</t>
  </si>
  <si>
    <t>White solid plastic seat with lid</t>
  </si>
  <si>
    <t>Sand cast iron S&amp;S pipe as per IS: 1729</t>
  </si>
  <si>
    <t>Providing and fixing bend of required degree with access door, insertion rubber washer 3 mm thick, bolts and nuts complete.</t>
  </si>
  <si>
    <t>Sand cast iron S&amp;S as per IS - 1729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</si>
  <si>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</si>
  <si>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</si>
  <si>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</si>
  <si>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32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</si>
  <si>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</si>
  <si>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</si>
  <si>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</si>
  <si>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</si>
  <si>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</si>
  <si>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</si>
  <si>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</si>
  <si>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</si>
  <si>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</si>
  <si>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</si>
  <si>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</si>
  <si>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</si>
  <si>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</si>
  <si>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</si>
  <si>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</si>
  <si>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</si>
  <si>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</si>
  <si>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</si>
  <si>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</si>
  <si>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</si>
  <si>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</si>
  <si>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</si>
  <si>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</si>
  <si>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</si>
  <si>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</si>
  <si>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</si>
  <si>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</si>
  <si>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</si>
  <si>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</si>
  <si>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</si>
  <si>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</si>
  <si>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</si>
  <si>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</si>
  <si>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</si>
  <si>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Metre</t>
  </si>
  <si>
    <t>One Job</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</si>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</sst>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1" fontId="4" fillId="0" borderId="16" xfId="0" applyNumberFormat="1" applyFont="1" applyFill="1" applyBorder="1" applyAlignment="1">
      <alignment horizontal="center" vertical="top"/>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2"/>
  <sheetViews>
    <sheetView showGridLines="0" zoomScale="85" zoomScaleNormal="85" zoomScalePageLayoutView="0" workbookViewId="0" topLeftCell="A161">
      <selection activeCell="B201" sqref="B20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0" t="str">
        <f>B2&amp;" BoQ"</f>
        <v>Percentage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1" t="s">
        <v>74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8.25" customHeight="1">
      <c r="A5" s="81" t="s">
        <v>221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75" customHeight="1">
      <c r="A6" s="81" t="s">
        <v>222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8.5" customHeight="1">
      <c r="A8" s="11" t="s">
        <v>50</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223</v>
      </c>
      <c r="C13" s="39" t="s">
        <v>55</v>
      </c>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22">
        <v>1</v>
      </c>
      <c r="IB13" s="22" t="s">
        <v>223</v>
      </c>
      <c r="IC13" s="22" t="s">
        <v>55</v>
      </c>
      <c r="IE13" s="23"/>
      <c r="IF13" s="23" t="s">
        <v>34</v>
      </c>
      <c r="IG13" s="23" t="s">
        <v>35</v>
      </c>
      <c r="IH13" s="23">
        <v>10</v>
      </c>
      <c r="II13" s="23" t="s">
        <v>36</v>
      </c>
    </row>
    <row r="14" spans="1:243" s="22" customFormat="1" ht="28.5">
      <c r="A14" s="66">
        <v>1.01</v>
      </c>
      <c r="B14" s="71" t="s">
        <v>176</v>
      </c>
      <c r="C14" s="39" t="s">
        <v>56</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22">
        <v>1.01</v>
      </c>
      <c r="IB14" s="22" t="s">
        <v>176</v>
      </c>
      <c r="IC14" s="22" t="s">
        <v>56</v>
      </c>
      <c r="IE14" s="23"/>
      <c r="IF14" s="23" t="s">
        <v>40</v>
      </c>
      <c r="IG14" s="23" t="s">
        <v>35</v>
      </c>
      <c r="IH14" s="23">
        <v>123.223</v>
      </c>
      <c r="II14" s="23" t="s">
        <v>37</v>
      </c>
    </row>
    <row r="15" spans="1:243" s="22" customFormat="1" ht="28.5">
      <c r="A15" s="66">
        <v>1.02</v>
      </c>
      <c r="B15" s="67" t="s">
        <v>177</v>
      </c>
      <c r="C15" s="39" t="s">
        <v>57</v>
      </c>
      <c r="D15" s="68">
        <v>2.15</v>
      </c>
      <c r="E15" s="69" t="s">
        <v>64</v>
      </c>
      <c r="F15" s="70">
        <v>143.07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308</v>
      </c>
      <c r="BB15" s="60">
        <f>BA15+SUM(N15:AZ15)</f>
        <v>308</v>
      </c>
      <c r="BC15" s="56" t="str">
        <f>SpellNumber(L15,BB15)</f>
        <v>INR  Three Hundred &amp; Eight  Only</v>
      </c>
      <c r="IA15" s="22">
        <v>1.02</v>
      </c>
      <c r="IB15" s="22" t="s">
        <v>177</v>
      </c>
      <c r="IC15" s="22" t="s">
        <v>57</v>
      </c>
      <c r="ID15" s="22">
        <v>2.15</v>
      </c>
      <c r="IE15" s="23" t="s">
        <v>64</v>
      </c>
      <c r="IF15" s="23" t="s">
        <v>41</v>
      </c>
      <c r="IG15" s="23" t="s">
        <v>42</v>
      </c>
      <c r="IH15" s="23">
        <v>213</v>
      </c>
      <c r="II15" s="23" t="s">
        <v>37</v>
      </c>
    </row>
    <row r="16" spans="1:243" s="22" customFormat="1" ht="15.75">
      <c r="A16" s="66">
        <v>2</v>
      </c>
      <c r="B16" s="67" t="s">
        <v>224</v>
      </c>
      <c r="C16" s="39" t="s">
        <v>102</v>
      </c>
      <c r="D16" s="75"/>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IA16" s="22">
        <v>2</v>
      </c>
      <c r="IB16" s="22" t="s">
        <v>224</v>
      </c>
      <c r="IC16" s="22" t="s">
        <v>102</v>
      </c>
      <c r="IE16" s="23"/>
      <c r="IF16" s="23"/>
      <c r="IG16" s="23"/>
      <c r="IH16" s="23"/>
      <c r="II16" s="23"/>
    </row>
    <row r="17" spans="1:243" s="22" customFormat="1" ht="71.25">
      <c r="A17" s="66">
        <v>2.01</v>
      </c>
      <c r="B17" s="67" t="s">
        <v>178</v>
      </c>
      <c r="C17" s="39" t="s">
        <v>58</v>
      </c>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A17" s="22">
        <v>2.01</v>
      </c>
      <c r="IB17" s="22" t="s">
        <v>178</v>
      </c>
      <c r="IC17" s="22" t="s">
        <v>58</v>
      </c>
      <c r="IE17" s="23"/>
      <c r="IF17" s="23"/>
      <c r="IG17" s="23"/>
      <c r="IH17" s="23"/>
      <c r="II17" s="23"/>
    </row>
    <row r="18" spans="1:243" s="22" customFormat="1" ht="71.25">
      <c r="A18" s="66">
        <v>2.02</v>
      </c>
      <c r="B18" s="67" t="s">
        <v>225</v>
      </c>
      <c r="C18" s="39" t="s">
        <v>103</v>
      </c>
      <c r="D18" s="68">
        <v>0.25</v>
      </c>
      <c r="E18" s="69" t="s">
        <v>64</v>
      </c>
      <c r="F18" s="70">
        <v>6457.82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1614</v>
      </c>
      <c r="BB18" s="60">
        <f>BA18+SUM(N18:AZ18)</f>
        <v>1614</v>
      </c>
      <c r="BC18" s="56" t="str">
        <f>SpellNumber(L18,BB18)</f>
        <v>INR  One Thousand Six Hundred &amp; Fourteen  Only</v>
      </c>
      <c r="IA18" s="22">
        <v>2.02</v>
      </c>
      <c r="IB18" s="22" t="s">
        <v>225</v>
      </c>
      <c r="IC18" s="22" t="s">
        <v>103</v>
      </c>
      <c r="ID18" s="22">
        <v>0.25</v>
      </c>
      <c r="IE18" s="23" t="s">
        <v>64</v>
      </c>
      <c r="IF18" s="23"/>
      <c r="IG18" s="23"/>
      <c r="IH18" s="23"/>
      <c r="II18" s="23"/>
    </row>
    <row r="19" spans="1:243" s="22" customFormat="1" ht="15.75">
      <c r="A19" s="66">
        <v>3</v>
      </c>
      <c r="B19" s="67" t="s">
        <v>68</v>
      </c>
      <c r="C19" s="39" t="s">
        <v>104</v>
      </c>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IA19" s="22">
        <v>3</v>
      </c>
      <c r="IB19" s="22" t="s">
        <v>68</v>
      </c>
      <c r="IC19" s="22" t="s">
        <v>104</v>
      </c>
      <c r="IE19" s="23"/>
      <c r="IF19" s="23"/>
      <c r="IG19" s="23"/>
      <c r="IH19" s="23"/>
      <c r="II19" s="23"/>
    </row>
    <row r="20" spans="1:243" s="22" customFormat="1" ht="30.75" customHeight="1">
      <c r="A20" s="66">
        <v>3.01</v>
      </c>
      <c r="B20" s="67" t="s">
        <v>226</v>
      </c>
      <c r="C20" s="39" t="s">
        <v>59</v>
      </c>
      <c r="D20" s="68">
        <v>0.15</v>
      </c>
      <c r="E20" s="69" t="s">
        <v>64</v>
      </c>
      <c r="F20" s="70">
        <v>9398.77</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1410</v>
      </c>
      <c r="BB20" s="60">
        <f>BA20+SUM(N20:AZ20)</f>
        <v>1410</v>
      </c>
      <c r="BC20" s="56" t="str">
        <f>SpellNumber(L20,BB20)</f>
        <v>INR  One Thousand Four Hundred &amp; Ten  Only</v>
      </c>
      <c r="IA20" s="22">
        <v>3.01</v>
      </c>
      <c r="IB20" s="22" t="s">
        <v>226</v>
      </c>
      <c r="IC20" s="22" t="s">
        <v>59</v>
      </c>
      <c r="ID20" s="22">
        <v>0.15</v>
      </c>
      <c r="IE20" s="23" t="s">
        <v>64</v>
      </c>
      <c r="IF20" s="23" t="s">
        <v>34</v>
      </c>
      <c r="IG20" s="23" t="s">
        <v>43</v>
      </c>
      <c r="IH20" s="23">
        <v>10</v>
      </c>
      <c r="II20" s="23" t="s">
        <v>37</v>
      </c>
    </row>
    <row r="21" spans="1:243" s="22" customFormat="1" ht="42.75">
      <c r="A21" s="66">
        <v>3.02</v>
      </c>
      <c r="B21" s="67" t="s">
        <v>69</v>
      </c>
      <c r="C21" s="39" t="s">
        <v>105</v>
      </c>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IA21" s="22">
        <v>3.02</v>
      </c>
      <c r="IB21" s="22" t="s">
        <v>69</v>
      </c>
      <c r="IC21" s="22" t="s">
        <v>105</v>
      </c>
      <c r="IE21" s="23"/>
      <c r="IF21" s="23"/>
      <c r="IG21" s="23"/>
      <c r="IH21" s="23"/>
      <c r="II21" s="23"/>
    </row>
    <row r="22" spans="1:243" s="22" customFormat="1" ht="28.5">
      <c r="A22" s="66">
        <v>3.03</v>
      </c>
      <c r="B22" s="67" t="s">
        <v>79</v>
      </c>
      <c r="C22" s="39" t="s">
        <v>60</v>
      </c>
      <c r="D22" s="68">
        <v>3.45</v>
      </c>
      <c r="E22" s="69" t="s">
        <v>52</v>
      </c>
      <c r="F22" s="70">
        <v>672.11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2319</v>
      </c>
      <c r="BB22" s="60">
        <f>BA22+SUM(N22:AZ22)</f>
        <v>2319</v>
      </c>
      <c r="BC22" s="56" t="str">
        <f>SpellNumber(L22,BB22)</f>
        <v>INR  Two Thousand Three Hundred &amp; Nineteen  Only</v>
      </c>
      <c r="IA22" s="22">
        <v>3.03</v>
      </c>
      <c r="IB22" s="22" t="s">
        <v>79</v>
      </c>
      <c r="IC22" s="22" t="s">
        <v>60</v>
      </c>
      <c r="ID22" s="22">
        <v>3.45</v>
      </c>
      <c r="IE22" s="23" t="s">
        <v>52</v>
      </c>
      <c r="IF22" s="23" t="s">
        <v>40</v>
      </c>
      <c r="IG22" s="23" t="s">
        <v>35</v>
      </c>
      <c r="IH22" s="23">
        <v>123.223</v>
      </c>
      <c r="II22" s="23" t="s">
        <v>37</v>
      </c>
    </row>
    <row r="23" spans="1:243" s="22" customFormat="1" ht="71.25">
      <c r="A23" s="66">
        <v>3.04</v>
      </c>
      <c r="B23" s="67" t="s">
        <v>70</v>
      </c>
      <c r="C23" s="39" t="s">
        <v>106</v>
      </c>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IA23" s="22">
        <v>3.04</v>
      </c>
      <c r="IB23" s="22" t="s">
        <v>70</v>
      </c>
      <c r="IC23" s="22" t="s">
        <v>106</v>
      </c>
      <c r="IE23" s="23"/>
      <c r="IF23" s="23" t="s">
        <v>44</v>
      </c>
      <c r="IG23" s="23" t="s">
        <v>45</v>
      </c>
      <c r="IH23" s="23">
        <v>10</v>
      </c>
      <c r="II23" s="23" t="s">
        <v>37</v>
      </c>
    </row>
    <row r="24" spans="1:243" s="22" customFormat="1" ht="28.5">
      <c r="A24" s="66">
        <v>3.05</v>
      </c>
      <c r="B24" s="67" t="s">
        <v>71</v>
      </c>
      <c r="C24" s="39" t="s">
        <v>107</v>
      </c>
      <c r="D24" s="68">
        <v>32</v>
      </c>
      <c r="E24" s="69" t="s">
        <v>66</v>
      </c>
      <c r="F24" s="70">
        <v>78.6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2515</v>
      </c>
      <c r="BB24" s="60">
        <f>BA24+SUM(N24:AZ24)</f>
        <v>2515</v>
      </c>
      <c r="BC24" s="56" t="str">
        <f>SpellNumber(L24,BB24)</f>
        <v>INR  Two Thousand Five Hundred &amp; Fifteen  Only</v>
      </c>
      <c r="IA24" s="22">
        <v>3.05</v>
      </c>
      <c r="IB24" s="22" t="s">
        <v>71</v>
      </c>
      <c r="IC24" s="22" t="s">
        <v>107</v>
      </c>
      <c r="ID24" s="22">
        <v>32</v>
      </c>
      <c r="IE24" s="23" t="s">
        <v>66</v>
      </c>
      <c r="IF24" s="23"/>
      <c r="IG24" s="23"/>
      <c r="IH24" s="23"/>
      <c r="II24" s="23"/>
    </row>
    <row r="25" spans="1:243" s="22" customFormat="1" ht="15.75">
      <c r="A25" s="66">
        <v>4</v>
      </c>
      <c r="B25" s="67" t="s">
        <v>72</v>
      </c>
      <c r="C25" s="39" t="s">
        <v>108</v>
      </c>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IA25" s="22">
        <v>4</v>
      </c>
      <c r="IB25" s="22" t="s">
        <v>72</v>
      </c>
      <c r="IC25" s="22" t="s">
        <v>108</v>
      </c>
      <c r="IE25" s="23"/>
      <c r="IF25" s="23" t="s">
        <v>41</v>
      </c>
      <c r="IG25" s="23" t="s">
        <v>42</v>
      </c>
      <c r="IH25" s="23">
        <v>213</v>
      </c>
      <c r="II25" s="23" t="s">
        <v>37</v>
      </c>
    </row>
    <row r="26" spans="1:243" s="22" customFormat="1" ht="71.25">
      <c r="A26" s="66">
        <v>4.01</v>
      </c>
      <c r="B26" s="67" t="s">
        <v>179</v>
      </c>
      <c r="C26" s="39" t="s">
        <v>109</v>
      </c>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7"/>
      <c r="IA26" s="22">
        <v>4.01</v>
      </c>
      <c r="IB26" s="22" t="s">
        <v>179</v>
      </c>
      <c r="IC26" s="22" t="s">
        <v>109</v>
      </c>
      <c r="IE26" s="23"/>
      <c r="IF26" s="23"/>
      <c r="IG26" s="23"/>
      <c r="IH26" s="23"/>
      <c r="II26" s="23"/>
    </row>
    <row r="27" spans="1:243" s="22" customFormat="1" ht="28.5">
      <c r="A27" s="66">
        <v>4.02</v>
      </c>
      <c r="B27" s="67" t="s">
        <v>180</v>
      </c>
      <c r="C27" s="39" t="s">
        <v>110</v>
      </c>
      <c r="D27" s="68">
        <v>0.17</v>
      </c>
      <c r="E27" s="69" t="s">
        <v>64</v>
      </c>
      <c r="F27" s="70">
        <v>7267.29</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1235</v>
      </c>
      <c r="BB27" s="60">
        <f>BA27+SUM(N27:AZ27)</f>
        <v>1235</v>
      </c>
      <c r="BC27" s="56" t="str">
        <f>SpellNumber(L27,BB27)</f>
        <v>INR  One Thousand Two Hundred &amp; Thirty Five  Only</v>
      </c>
      <c r="IA27" s="22">
        <v>4.02</v>
      </c>
      <c r="IB27" s="22" t="s">
        <v>180</v>
      </c>
      <c r="IC27" s="22" t="s">
        <v>110</v>
      </c>
      <c r="ID27" s="22">
        <v>0.17</v>
      </c>
      <c r="IE27" s="23" t="s">
        <v>64</v>
      </c>
      <c r="IF27" s="23"/>
      <c r="IG27" s="23"/>
      <c r="IH27" s="23"/>
      <c r="II27" s="23"/>
    </row>
    <row r="28" spans="1:243" s="22" customFormat="1" ht="15.75">
      <c r="A28" s="66">
        <v>5</v>
      </c>
      <c r="B28" s="67" t="s">
        <v>80</v>
      </c>
      <c r="C28" s="39" t="s">
        <v>111</v>
      </c>
      <c r="D28" s="75"/>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7"/>
      <c r="IA28" s="22">
        <v>5</v>
      </c>
      <c r="IB28" s="22" t="s">
        <v>80</v>
      </c>
      <c r="IC28" s="22" t="s">
        <v>111</v>
      </c>
      <c r="IE28" s="23"/>
      <c r="IF28" s="23"/>
      <c r="IG28" s="23"/>
      <c r="IH28" s="23"/>
      <c r="II28" s="23"/>
    </row>
    <row r="29" spans="1:243" s="22" customFormat="1" ht="213.75">
      <c r="A29" s="66">
        <v>5.01</v>
      </c>
      <c r="B29" s="67" t="s">
        <v>81</v>
      </c>
      <c r="C29" s="39" t="s">
        <v>112</v>
      </c>
      <c r="D29" s="75"/>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7"/>
      <c r="IA29" s="22">
        <v>5.01</v>
      </c>
      <c r="IB29" s="22" t="s">
        <v>81</v>
      </c>
      <c r="IC29" s="22" t="s">
        <v>112</v>
      </c>
      <c r="IE29" s="23"/>
      <c r="IF29" s="23"/>
      <c r="IG29" s="23"/>
      <c r="IH29" s="23"/>
      <c r="II29" s="23"/>
    </row>
    <row r="30" spans="1:243" s="22" customFormat="1" ht="28.5">
      <c r="A30" s="66">
        <v>5.02</v>
      </c>
      <c r="B30" s="67" t="s">
        <v>227</v>
      </c>
      <c r="C30" s="39" t="s">
        <v>61</v>
      </c>
      <c r="D30" s="75"/>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IA30" s="22">
        <v>5.02</v>
      </c>
      <c r="IB30" s="22" t="s">
        <v>227</v>
      </c>
      <c r="IC30" s="22" t="s">
        <v>61</v>
      </c>
      <c r="IE30" s="23"/>
      <c r="IF30" s="23"/>
      <c r="IG30" s="23"/>
      <c r="IH30" s="23"/>
      <c r="II30" s="23"/>
    </row>
    <row r="31" spans="1:243" s="22" customFormat="1" ht="28.5">
      <c r="A31" s="66">
        <v>5.03</v>
      </c>
      <c r="B31" s="67" t="s">
        <v>82</v>
      </c>
      <c r="C31" s="39" t="s">
        <v>113</v>
      </c>
      <c r="D31" s="68">
        <v>2.68</v>
      </c>
      <c r="E31" s="69" t="s">
        <v>52</v>
      </c>
      <c r="F31" s="70">
        <v>3880.18</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ROUND(total_amount_ba($B$2,$D$2,D31,F31,J31,K31,M31),0)</f>
        <v>10399</v>
      </c>
      <c r="BB31" s="60">
        <f>BA31+SUM(N31:AZ31)</f>
        <v>10399</v>
      </c>
      <c r="BC31" s="56" t="str">
        <f>SpellNumber(L31,BB31)</f>
        <v>INR  Ten Thousand Three Hundred &amp; Ninety Nine  Only</v>
      </c>
      <c r="IA31" s="22">
        <v>5.03</v>
      </c>
      <c r="IB31" s="22" t="s">
        <v>82</v>
      </c>
      <c r="IC31" s="22" t="s">
        <v>113</v>
      </c>
      <c r="ID31" s="22">
        <v>2.68</v>
      </c>
      <c r="IE31" s="23" t="s">
        <v>52</v>
      </c>
      <c r="IF31" s="23"/>
      <c r="IG31" s="23"/>
      <c r="IH31" s="23"/>
      <c r="II31" s="23"/>
    </row>
    <row r="32" spans="1:243" s="22" customFormat="1" ht="213.75">
      <c r="A32" s="66">
        <v>5.04</v>
      </c>
      <c r="B32" s="67" t="s">
        <v>83</v>
      </c>
      <c r="C32" s="39" t="s">
        <v>114</v>
      </c>
      <c r="D32" s="68">
        <v>24.68</v>
      </c>
      <c r="E32" s="69" t="s">
        <v>52</v>
      </c>
      <c r="F32" s="70">
        <v>932.44</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23013</v>
      </c>
      <c r="BB32" s="60">
        <f>BA32+SUM(N32:AZ32)</f>
        <v>23013</v>
      </c>
      <c r="BC32" s="56" t="str">
        <f>SpellNumber(L32,BB32)</f>
        <v>INR  Twenty Three Thousand  &amp;Thirteen  Only</v>
      </c>
      <c r="IA32" s="22">
        <v>5.04</v>
      </c>
      <c r="IB32" s="22" t="s">
        <v>83</v>
      </c>
      <c r="IC32" s="22" t="s">
        <v>114</v>
      </c>
      <c r="ID32" s="22">
        <v>24.68</v>
      </c>
      <c r="IE32" s="23" t="s">
        <v>52</v>
      </c>
      <c r="IF32" s="23"/>
      <c r="IG32" s="23"/>
      <c r="IH32" s="23"/>
      <c r="II32" s="23"/>
    </row>
    <row r="33" spans="1:243" s="22" customFormat="1" ht="24.75" customHeight="1">
      <c r="A33" s="66">
        <v>6</v>
      </c>
      <c r="B33" s="67" t="s">
        <v>228</v>
      </c>
      <c r="C33" s="39" t="s">
        <v>115</v>
      </c>
      <c r="D33" s="75"/>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7"/>
      <c r="IA33" s="22">
        <v>6</v>
      </c>
      <c r="IB33" s="22" t="s">
        <v>228</v>
      </c>
      <c r="IC33" s="22" t="s">
        <v>115</v>
      </c>
      <c r="IE33" s="23"/>
      <c r="IF33" s="23"/>
      <c r="IG33" s="23"/>
      <c r="IH33" s="23"/>
      <c r="II33" s="23"/>
    </row>
    <row r="34" spans="1:243" s="22" customFormat="1" ht="42.75" customHeight="1">
      <c r="A34" s="66">
        <v>6.01</v>
      </c>
      <c r="B34" s="67" t="s">
        <v>181</v>
      </c>
      <c r="C34" s="39" t="s">
        <v>116</v>
      </c>
      <c r="D34" s="75"/>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7"/>
      <c r="IA34" s="22">
        <v>6.01</v>
      </c>
      <c r="IB34" s="22" t="s">
        <v>181</v>
      </c>
      <c r="IC34" s="22" t="s">
        <v>116</v>
      </c>
      <c r="IE34" s="23"/>
      <c r="IF34" s="23"/>
      <c r="IG34" s="23"/>
      <c r="IH34" s="23"/>
      <c r="II34" s="23"/>
    </row>
    <row r="35" spans="1:243" s="22" customFormat="1" ht="19.5" customHeight="1">
      <c r="A35" s="66">
        <v>6.02</v>
      </c>
      <c r="B35" s="67" t="s">
        <v>182</v>
      </c>
      <c r="C35" s="39" t="s">
        <v>117</v>
      </c>
      <c r="D35" s="75"/>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7"/>
      <c r="IA35" s="22">
        <v>6.02</v>
      </c>
      <c r="IB35" s="22" t="s">
        <v>182</v>
      </c>
      <c r="IC35" s="22" t="s">
        <v>117</v>
      </c>
      <c r="IE35" s="23"/>
      <c r="IF35" s="23"/>
      <c r="IG35" s="23"/>
      <c r="IH35" s="23"/>
      <c r="II35" s="23"/>
    </row>
    <row r="36" spans="1:243" s="22" customFormat="1" ht="30.75" customHeight="1">
      <c r="A36" s="66">
        <v>6.03</v>
      </c>
      <c r="B36" s="67" t="s">
        <v>183</v>
      </c>
      <c r="C36" s="39" t="s">
        <v>118</v>
      </c>
      <c r="D36" s="68">
        <v>2.04</v>
      </c>
      <c r="E36" s="69" t="s">
        <v>52</v>
      </c>
      <c r="F36" s="70">
        <v>3909.16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7975</v>
      </c>
      <c r="BB36" s="60">
        <f>BA36+SUM(N36:AZ36)</f>
        <v>7975</v>
      </c>
      <c r="BC36" s="56" t="str">
        <f>SpellNumber(L36,BB36)</f>
        <v>INR  Seven Thousand Nine Hundred &amp; Seventy Five  Only</v>
      </c>
      <c r="IA36" s="22">
        <v>6.03</v>
      </c>
      <c r="IB36" s="22" t="s">
        <v>183</v>
      </c>
      <c r="IC36" s="22" t="s">
        <v>118</v>
      </c>
      <c r="ID36" s="22">
        <v>2.04</v>
      </c>
      <c r="IE36" s="23" t="s">
        <v>52</v>
      </c>
      <c r="IF36" s="23"/>
      <c r="IG36" s="23"/>
      <c r="IH36" s="23"/>
      <c r="II36" s="23"/>
    </row>
    <row r="37" spans="1:243" s="22" customFormat="1" ht="57">
      <c r="A37" s="66">
        <v>6.04</v>
      </c>
      <c r="B37" s="67" t="s">
        <v>184</v>
      </c>
      <c r="C37" s="39" t="s">
        <v>62</v>
      </c>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7"/>
      <c r="IA37" s="22">
        <v>6.04</v>
      </c>
      <c r="IB37" s="22" t="s">
        <v>184</v>
      </c>
      <c r="IC37" s="22" t="s">
        <v>62</v>
      </c>
      <c r="IE37" s="23"/>
      <c r="IF37" s="23"/>
      <c r="IG37" s="23"/>
      <c r="IH37" s="23"/>
      <c r="II37" s="23"/>
    </row>
    <row r="38" spans="1:243" s="22" customFormat="1" ht="28.5">
      <c r="A38" s="70">
        <v>6.05</v>
      </c>
      <c r="B38" s="67" t="s">
        <v>229</v>
      </c>
      <c r="C38" s="39" t="s">
        <v>63</v>
      </c>
      <c r="D38" s="68">
        <v>4</v>
      </c>
      <c r="E38" s="69" t="s">
        <v>65</v>
      </c>
      <c r="F38" s="70">
        <v>46.51</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186</v>
      </c>
      <c r="BB38" s="60">
        <f>BA38+SUM(N38:AZ38)</f>
        <v>186</v>
      </c>
      <c r="BC38" s="56" t="str">
        <f>SpellNumber(L38,BB38)</f>
        <v>INR  One Hundred &amp; Eighty Six  Only</v>
      </c>
      <c r="IA38" s="22">
        <v>6.05</v>
      </c>
      <c r="IB38" s="22" t="s">
        <v>229</v>
      </c>
      <c r="IC38" s="22" t="s">
        <v>63</v>
      </c>
      <c r="ID38" s="22">
        <v>4</v>
      </c>
      <c r="IE38" s="23" t="s">
        <v>65</v>
      </c>
      <c r="IF38" s="23"/>
      <c r="IG38" s="23"/>
      <c r="IH38" s="23"/>
      <c r="II38" s="23"/>
    </row>
    <row r="39" spans="1:243" s="22" customFormat="1" ht="28.5">
      <c r="A39" s="66">
        <v>6.06</v>
      </c>
      <c r="B39" s="67" t="s">
        <v>185</v>
      </c>
      <c r="C39" s="39" t="s">
        <v>119</v>
      </c>
      <c r="D39" s="68">
        <v>4</v>
      </c>
      <c r="E39" s="69" t="s">
        <v>65</v>
      </c>
      <c r="F39" s="70">
        <v>34.28</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137</v>
      </c>
      <c r="BB39" s="60">
        <f>BA39+SUM(N39:AZ39)</f>
        <v>137</v>
      </c>
      <c r="BC39" s="56" t="str">
        <f>SpellNumber(L39,BB39)</f>
        <v>INR  One Hundred &amp; Thirty Seven  Only</v>
      </c>
      <c r="IA39" s="22">
        <v>6.06</v>
      </c>
      <c r="IB39" s="22" t="s">
        <v>185</v>
      </c>
      <c r="IC39" s="22" t="s">
        <v>119</v>
      </c>
      <c r="ID39" s="22">
        <v>4</v>
      </c>
      <c r="IE39" s="23" t="s">
        <v>65</v>
      </c>
      <c r="IF39" s="23"/>
      <c r="IG39" s="23"/>
      <c r="IH39" s="23"/>
      <c r="II39" s="23"/>
    </row>
    <row r="40" spans="1:243" s="22" customFormat="1" ht="57">
      <c r="A40" s="66">
        <v>6.07</v>
      </c>
      <c r="B40" s="67" t="s">
        <v>186</v>
      </c>
      <c r="C40" s="39" t="s">
        <v>120</v>
      </c>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7"/>
      <c r="IA40" s="22">
        <v>6.07</v>
      </c>
      <c r="IB40" s="22" t="s">
        <v>186</v>
      </c>
      <c r="IC40" s="22" t="s">
        <v>120</v>
      </c>
      <c r="IE40" s="23"/>
      <c r="IF40" s="23"/>
      <c r="IG40" s="23"/>
      <c r="IH40" s="23"/>
      <c r="II40" s="23"/>
    </row>
    <row r="41" spans="1:243" s="22" customFormat="1" ht="73.5" customHeight="1">
      <c r="A41" s="66">
        <v>6.08</v>
      </c>
      <c r="B41" s="67" t="s">
        <v>187</v>
      </c>
      <c r="C41" s="39" t="s">
        <v>121</v>
      </c>
      <c r="D41" s="68">
        <v>4</v>
      </c>
      <c r="E41" s="69" t="s">
        <v>65</v>
      </c>
      <c r="F41" s="70">
        <v>24.76</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99</v>
      </c>
      <c r="BB41" s="60">
        <f>BA41+SUM(N41:AZ41)</f>
        <v>99</v>
      </c>
      <c r="BC41" s="56" t="str">
        <f>SpellNumber(L41,BB41)</f>
        <v>INR  Ninety Nine Only</v>
      </c>
      <c r="IA41" s="22">
        <v>6.08</v>
      </c>
      <c r="IB41" s="22" t="s">
        <v>187</v>
      </c>
      <c r="IC41" s="22" t="s">
        <v>121</v>
      </c>
      <c r="ID41" s="22">
        <v>4</v>
      </c>
      <c r="IE41" s="23" t="s">
        <v>65</v>
      </c>
      <c r="IF41" s="23"/>
      <c r="IG41" s="23"/>
      <c r="IH41" s="23"/>
      <c r="II41" s="23"/>
    </row>
    <row r="42" spans="1:243" s="22" customFormat="1" ht="99.75">
      <c r="A42" s="66">
        <v>6.09</v>
      </c>
      <c r="B42" s="67" t="s">
        <v>84</v>
      </c>
      <c r="C42" s="39" t="s">
        <v>122</v>
      </c>
      <c r="D42" s="75"/>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7"/>
      <c r="IA42" s="22">
        <v>6.09</v>
      </c>
      <c r="IB42" s="22" t="s">
        <v>84</v>
      </c>
      <c r="IC42" s="22" t="s">
        <v>122</v>
      </c>
      <c r="IE42" s="23"/>
      <c r="IF42" s="23"/>
      <c r="IG42" s="23"/>
      <c r="IH42" s="23"/>
      <c r="II42" s="23"/>
    </row>
    <row r="43" spans="1:243" s="22" customFormat="1" ht="28.5">
      <c r="A43" s="66">
        <v>6.1</v>
      </c>
      <c r="B43" s="67" t="s">
        <v>85</v>
      </c>
      <c r="C43" s="39" t="s">
        <v>123</v>
      </c>
      <c r="D43" s="68">
        <v>8</v>
      </c>
      <c r="E43" s="69" t="s">
        <v>65</v>
      </c>
      <c r="F43" s="70">
        <v>54.58</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437</v>
      </c>
      <c r="BB43" s="60">
        <f>BA43+SUM(N43:AZ43)</f>
        <v>437</v>
      </c>
      <c r="BC43" s="56" t="str">
        <f>SpellNumber(L43,BB43)</f>
        <v>INR  Four Hundred &amp; Thirty Seven  Only</v>
      </c>
      <c r="IA43" s="22">
        <v>6.1</v>
      </c>
      <c r="IB43" s="22" t="s">
        <v>85</v>
      </c>
      <c r="IC43" s="22" t="s">
        <v>123</v>
      </c>
      <c r="ID43" s="22">
        <v>8</v>
      </c>
      <c r="IE43" s="23" t="s">
        <v>65</v>
      </c>
      <c r="IF43" s="23"/>
      <c r="IG43" s="23"/>
      <c r="IH43" s="23"/>
      <c r="II43" s="23"/>
    </row>
    <row r="44" spans="1:243" s="22" customFormat="1" ht="99.75">
      <c r="A44" s="66">
        <v>6.11</v>
      </c>
      <c r="B44" s="67" t="s">
        <v>230</v>
      </c>
      <c r="C44" s="39" t="s">
        <v>124</v>
      </c>
      <c r="D44" s="75"/>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IA44" s="22">
        <v>6.11</v>
      </c>
      <c r="IB44" s="22" t="s">
        <v>230</v>
      </c>
      <c r="IC44" s="22" t="s">
        <v>124</v>
      </c>
      <c r="IE44" s="23"/>
      <c r="IF44" s="23"/>
      <c r="IG44" s="23"/>
      <c r="IH44" s="23"/>
      <c r="II44" s="23"/>
    </row>
    <row r="45" spans="1:243" s="22" customFormat="1" ht="28.5">
      <c r="A45" s="70">
        <v>6.12</v>
      </c>
      <c r="B45" s="67" t="s">
        <v>231</v>
      </c>
      <c r="C45" s="39" t="s">
        <v>125</v>
      </c>
      <c r="D45" s="68">
        <v>11.65</v>
      </c>
      <c r="E45" s="69" t="s">
        <v>52</v>
      </c>
      <c r="F45" s="70">
        <v>1231.25</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14344</v>
      </c>
      <c r="BB45" s="60">
        <f>BA45+SUM(N45:AZ45)</f>
        <v>14344</v>
      </c>
      <c r="BC45" s="56" t="str">
        <f>SpellNumber(L45,BB45)</f>
        <v>INR  Fourteen Thousand Three Hundred &amp; Forty Four  Only</v>
      </c>
      <c r="IA45" s="22">
        <v>6.12</v>
      </c>
      <c r="IB45" s="22" t="s">
        <v>231</v>
      </c>
      <c r="IC45" s="22" t="s">
        <v>125</v>
      </c>
      <c r="ID45" s="22">
        <v>11.65</v>
      </c>
      <c r="IE45" s="23" t="s">
        <v>52</v>
      </c>
      <c r="IF45" s="23"/>
      <c r="IG45" s="23"/>
      <c r="IH45" s="23"/>
      <c r="II45" s="23"/>
    </row>
    <row r="46" spans="1:243" s="22" customFormat="1" ht="15.75">
      <c r="A46" s="66">
        <v>7</v>
      </c>
      <c r="B46" s="67" t="s">
        <v>188</v>
      </c>
      <c r="C46" s="39" t="s">
        <v>126</v>
      </c>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A46" s="22">
        <v>7</v>
      </c>
      <c r="IB46" s="22" t="s">
        <v>188</v>
      </c>
      <c r="IC46" s="22" t="s">
        <v>126</v>
      </c>
      <c r="IE46" s="23"/>
      <c r="IF46" s="23"/>
      <c r="IG46" s="23"/>
      <c r="IH46" s="23"/>
      <c r="II46" s="23"/>
    </row>
    <row r="47" spans="1:243" s="22" customFormat="1" ht="85.5">
      <c r="A47" s="66">
        <v>7.01</v>
      </c>
      <c r="B47" s="67" t="s">
        <v>232</v>
      </c>
      <c r="C47" s="39" t="s">
        <v>127</v>
      </c>
      <c r="D47" s="75"/>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c r="IA47" s="22">
        <v>7.01</v>
      </c>
      <c r="IB47" s="22" t="s">
        <v>232</v>
      </c>
      <c r="IC47" s="22" t="s">
        <v>127</v>
      </c>
      <c r="IE47" s="23"/>
      <c r="IF47" s="23"/>
      <c r="IG47" s="23"/>
      <c r="IH47" s="23"/>
      <c r="II47" s="23"/>
    </row>
    <row r="48" spans="1:243" s="22" customFormat="1" ht="57">
      <c r="A48" s="66">
        <v>7.02</v>
      </c>
      <c r="B48" s="67" t="s">
        <v>233</v>
      </c>
      <c r="C48" s="39" t="s">
        <v>128</v>
      </c>
      <c r="D48" s="68">
        <v>10</v>
      </c>
      <c r="E48" s="69" t="s">
        <v>66</v>
      </c>
      <c r="F48" s="70">
        <v>89.65</v>
      </c>
      <c r="G48" s="40"/>
      <c r="H48" s="24"/>
      <c r="I48" s="47" t="s">
        <v>38</v>
      </c>
      <c r="J48" s="48">
        <f aca="true" t="shared" si="0" ref="J48:J77">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aca="true" t="shared" si="1" ref="BA48:BA77">ROUND(total_amount_ba($B$2,$D$2,D48,F48,J48,K48,M48),0)</f>
        <v>897</v>
      </c>
      <c r="BB48" s="60">
        <f aca="true" t="shared" si="2" ref="BB48:BB77">BA48+SUM(N48:AZ48)</f>
        <v>897</v>
      </c>
      <c r="BC48" s="56" t="str">
        <f aca="true" t="shared" si="3" ref="BC48:BC77">SpellNumber(L48,BB48)</f>
        <v>INR  Eight Hundred &amp; Ninety Seven  Only</v>
      </c>
      <c r="IA48" s="22">
        <v>7.02</v>
      </c>
      <c r="IB48" s="22" t="s">
        <v>233</v>
      </c>
      <c r="IC48" s="22" t="s">
        <v>128</v>
      </c>
      <c r="ID48" s="22">
        <v>10</v>
      </c>
      <c r="IE48" s="23" t="s">
        <v>66</v>
      </c>
      <c r="IF48" s="23"/>
      <c r="IG48" s="23"/>
      <c r="IH48" s="23"/>
      <c r="II48" s="23"/>
    </row>
    <row r="49" spans="1:243" s="22" customFormat="1" ht="15.75">
      <c r="A49" s="66">
        <v>8</v>
      </c>
      <c r="B49" s="67" t="s">
        <v>189</v>
      </c>
      <c r="C49" s="39" t="s">
        <v>129</v>
      </c>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7"/>
      <c r="IA49" s="22">
        <v>8</v>
      </c>
      <c r="IB49" s="22" t="s">
        <v>189</v>
      </c>
      <c r="IC49" s="22" t="s">
        <v>129</v>
      </c>
      <c r="IE49" s="23"/>
      <c r="IF49" s="23"/>
      <c r="IG49" s="23"/>
      <c r="IH49" s="23"/>
      <c r="II49" s="23"/>
    </row>
    <row r="50" spans="1:243" s="22" customFormat="1" ht="213.75">
      <c r="A50" s="66">
        <v>8.01</v>
      </c>
      <c r="B50" s="67" t="s">
        <v>234</v>
      </c>
      <c r="C50" s="39" t="s">
        <v>130</v>
      </c>
      <c r="D50" s="68">
        <v>3.02</v>
      </c>
      <c r="E50" s="69" t="s">
        <v>52</v>
      </c>
      <c r="F50" s="70">
        <v>822.88</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2485</v>
      </c>
      <c r="BB50" s="60">
        <f t="shared" si="2"/>
        <v>2485</v>
      </c>
      <c r="BC50" s="56" t="str">
        <f t="shared" si="3"/>
        <v>INR  Two Thousand Four Hundred &amp; Eighty Five  Only</v>
      </c>
      <c r="IA50" s="22">
        <v>8.01</v>
      </c>
      <c r="IB50" s="22" t="s">
        <v>234</v>
      </c>
      <c r="IC50" s="22" t="s">
        <v>130</v>
      </c>
      <c r="ID50" s="22">
        <v>3.02</v>
      </c>
      <c r="IE50" s="23" t="s">
        <v>52</v>
      </c>
      <c r="IF50" s="23"/>
      <c r="IG50" s="23"/>
      <c r="IH50" s="23"/>
      <c r="II50" s="23"/>
    </row>
    <row r="51" spans="1:243" s="22" customFormat="1" ht="270.75">
      <c r="A51" s="66">
        <v>8.02</v>
      </c>
      <c r="B51" s="67" t="s">
        <v>235</v>
      </c>
      <c r="C51" s="39" t="s">
        <v>131</v>
      </c>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7"/>
      <c r="IA51" s="22">
        <v>8.02</v>
      </c>
      <c r="IB51" s="22" t="s">
        <v>235</v>
      </c>
      <c r="IC51" s="22" t="s">
        <v>131</v>
      </c>
      <c r="IE51" s="23"/>
      <c r="IF51" s="23"/>
      <c r="IG51" s="23"/>
      <c r="IH51" s="23"/>
      <c r="II51" s="23"/>
    </row>
    <row r="52" spans="1:243" s="22" customFormat="1" ht="36.75" customHeight="1">
      <c r="A52" s="66">
        <v>8.03</v>
      </c>
      <c r="B52" s="67" t="s">
        <v>236</v>
      </c>
      <c r="C52" s="39" t="s">
        <v>132</v>
      </c>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7"/>
      <c r="IA52" s="22">
        <v>8.03</v>
      </c>
      <c r="IB52" s="22" t="s">
        <v>236</v>
      </c>
      <c r="IC52" s="22" t="s">
        <v>132</v>
      </c>
      <c r="IE52" s="23"/>
      <c r="IF52" s="23"/>
      <c r="IG52" s="23"/>
      <c r="IH52" s="23"/>
      <c r="II52" s="23"/>
    </row>
    <row r="53" spans="1:243" s="22" customFormat="1" ht="28.5">
      <c r="A53" s="66">
        <v>8.04</v>
      </c>
      <c r="B53" s="67" t="s">
        <v>237</v>
      </c>
      <c r="C53" s="39" t="s">
        <v>133</v>
      </c>
      <c r="D53" s="68">
        <v>80.86</v>
      </c>
      <c r="E53" s="69" t="s">
        <v>52</v>
      </c>
      <c r="F53" s="70">
        <v>1128.1</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91218</v>
      </c>
      <c r="BB53" s="60">
        <f t="shared" si="2"/>
        <v>91218</v>
      </c>
      <c r="BC53" s="56" t="str">
        <f t="shared" si="3"/>
        <v>INR  Ninety One Thousand Two Hundred &amp; Eighteen  Only</v>
      </c>
      <c r="IA53" s="22">
        <v>8.04</v>
      </c>
      <c r="IB53" s="22" t="s">
        <v>237</v>
      </c>
      <c r="IC53" s="22" t="s">
        <v>133</v>
      </c>
      <c r="ID53" s="22">
        <v>80.86</v>
      </c>
      <c r="IE53" s="23" t="s">
        <v>52</v>
      </c>
      <c r="IF53" s="23"/>
      <c r="IG53" s="23"/>
      <c r="IH53" s="23"/>
      <c r="II53" s="23"/>
    </row>
    <row r="54" spans="1:243" s="22" customFormat="1" ht="45.75" customHeight="1">
      <c r="A54" s="66">
        <v>8.05</v>
      </c>
      <c r="B54" s="67" t="s">
        <v>238</v>
      </c>
      <c r="C54" s="39" t="s">
        <v>134</v>
      </c>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7"/>
      <c r="IA54" s="22">
        <v>8.05</v>
      </c>
      <c r="IB54" s="22" t="s">
        <v>238</v>
      </c>
      <c r="IC54" s="22" t="s">
        <v>134</v>
      </c>
      <c r="IE54" s="23"/>
      <c r="IF54" s="23"/>
      <c r="IG54" s="23"/>
      <c r="IH54" s="23"/>
      <c r="II54" s="23"/>
    </row>
    <row r="55" spans="1:243" s="22" customFormat="1" ht="28.5">
      <c r="A55" s="66">
        <v>8.06</v>
      </c>
      <c r="B55" s="67" t="s">
        <v>239</v>
      </c>
      <c r="C55" s="39" t="s">
        <v>135</v>
      </c>
      <c r="D55" s="68">
        <v>6.47</v>
      </c>
      <c r="E55" s="69" t="s">
        <v>52</v>
      </c>
      <c r="F55" s="70">
        <v>1149.53</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7437</v>
      </c>
      <c r="BB55" s="60">
        <f t="shared" si="2"/>
        <v>7437</v>
      </c>
      <c r="BC55" s="56" t="str">
        <f t="shared" si="3"/>
        <v>INR  Seven Thousand Four Hundred &amp; Thirty Seven  Only</v>
      </c>
      <c r="IA55" s="22">
        <v>8.06</v>
      </c>
      <c r="IB55" s="22" t="s">
        <v>239</v>
      </c>
      <c r="IC55" s="22" t="s">
        <v>135</v>
      </c>
      <c r="ID55" s="22">
        <v>6.47</v>
      </c>
      <c r="IE55" s="23" t="s">
        <v>52</v>
      </c>
      <c r="IF55" s="23"/>
      <c r="IG55" s="23"/>
      <c r="IH55" s="23"/>
      <c r="II55" s="23"/>
    </row>
    <row r="56" spans="1:243" s="22" customFormat="1" ht="30.75" customHeight="1">
      <c r="A56" s="66">
        <v>8.07</v>
      </c>
      <c r="B56" s="67" t="s">
        <v>240</v>
      </c>
      <c r="C56" s="39" t="s">
        <v>136</v>
      </c>
      <c r="D56" s="75"/>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7"/>
      <c r="IA56" s="22">
        <v>8.07</v>
      </c>
      <c r="IB56" s="22" t="s">
        <v>240</v>
      </c>
      <c r="IC56" s="22" t="s">
        <v>136</v>
      </c>
      <c r="IE56" s="23"/>
      <c r="IF56" s="23"/>
      <c r="IG56" s="23"/>
      <c r="IH56" s="23"/>
      <c r="II56" s="23"/>
    </row>
    <row r="57" spans="1:243" s="22" customFormat="1" ht="30.75" customHeight="1">
      <c r="A57" s="66">
        <v>8.08</v>
      </c>
      <c r="B57" s="71" t="s">
        <v>241</v>
      </c>
      <c r="C57" s="39" t="s">
        <v>137</v>
      </c>
      <c r="D57" s="68">
        <v>8.32</v>
      </c>
      <c r="E57" s="69" t="s">
        <v>52</v>
      </c>
      <c r="F57" s="70">
        <v>1285.83</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10698</v>
      </c>
      <c r="BB57" s="60">
        <f t="shared" si="2"/>
        <v>10698</v>
      </c>
      <c r="BC57" s="56" t="str">
        <f t="shared" si="3"/>
        <v>INR  Ten Thousand Six Hundred &amp; Ninety Eight  Only</v>
      </c>
      <c r="IA57" s="22">
        <v>8.08</v>
      </c>
      <c r="IB57" s="22" t="s">
        <v>241</v>
      </c>
      <c r="IC57" s="22" t="s">
        <v>137</v>
      </c>
      <c r="ID57" s="22">
        <v>8.32</v>
      </c>
      <c r="IE57" s="23" t="s">
        <v>52</v>
      </c>
      <c r="IF57" s="23"/>
      <c r="IG57" s="23"/>
      <c r="IH57" s="23"/>
      <c r="II57" s="23"/>
    </row>
    <row r="58" spans="1:243" s="22" customFormat="1" ht="15.75">
      <c r="A58" s="66">
        <v>9</v>
      </c>
      <c r="B58" s="71" t="s">
        <v>53</v>
      </c>
      <c r="C58" s="39" t="s">
        <v>138</v>
      </c>
      <c r="D58" s="75"/>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7"/>
      <c r="IA58" s="22">
        <v>9</v>
      </c>
      <c r="IB58" s="22" t="s">
        <v>53</v>
      </c>
      <c r="IC58" s="22" t="s">
        <v>138</v>
      </c>
      <c r="IE58" s="23"/>
      <c r="IF58" s="23"/>
      <c r="IG58" s="23"/>
      <c r="IH58" s="23"/>
      <c r="II58" s="23"/>
    </row>
    <row r="59" spans="1:243" s="22" customFormat="1" ht="32.25" customHeight="1">
      <c r="A59" s="70">
        <v>9.01</v>
      </c>
      <c r="B59" s="67" t="s">
        <v>242</v>
      </c>
      <c r="C59" s="39" t="s">
        <v>139</v>
      </c>
      <c r="D59" s="75"/>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7"/>
      <c r="IA59" s="22">
        <v>9.01</v>
      </c>
      <c r="IB59" s="22" t="s">
        <v>242</v>
      </c>
      <c r="IC59" s="22" t="s">
        <v>139</v>
      </c>
      <c r="IE59" s="23"/>
      <c r="IF59" s="23"/>
      <c r="IG59" s="23"/>
      <c r="IH59" s="23"/>
      <c r="II59" s="23"/>
    </row>
    <row r="60" spans="1:243" s="22" customFormat="1" ht="30.75" customHeight="1">
      <c r="A60" s="66">
        <v>9.02</v>
      </c>
      <c r="B60" s="67" t="s">
        <v>190</v>
      </c>
      <c r="C60" s="39" t="s">
        <v>140</v>
      </c>
      <c r="D60" s="68">
        <v>4.8</v>
      </c>
      <c r="E60" s="69" t="s">
        <v>52</v>
      </c>
      <c r="F60" s="70">
        <v>316.79</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1521</v>
      </c>
      <c r="BB60" s="60">
        <f t="shared" si="2"/>
        <v>1521</v>
      </c>
      <c r="BC60" s="56" t="str">
        <f t="shared" si="3"/>
        <v>INR  One Thousand Five Hundred &amp; Twenty One  Only</v>
      </c>
      <c r="IA60" s="22">
        <v>9.02</v>
      </c>
      <c r="IB60" s="22" t="s">
        <v>190</v>
      </c>
      <c r="IC60" s="22" t="s">
        <v>140</v>
      </c>
      <c r="ID60" s="22">
        <v>4.8</v>
      </c>
      <c r="IE60" s="23" t="s">
        <v>52</v>
      </c>
      <c r="IF60" s="23"/>
      <c r="IG60" s="23"/>
      <c r="IH60" s="23"/>
      <c r="II60" s="23"/>
    </row>
    <row r="61" spans="1:243" s="22" customFormat="1" ht="20.25" customHeight="1">
      <c r="A61" s="66">
        <v>9.03</v>
      </c>
      <c r="B61" s="67" t="s">
        <v>75</v>
      </c>
      <c r="C61" s="39" t="s">
        <v>141</v>
      </c>
      <c r="D61" s="75"/>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7"/>
      <c r="IA61" s="22">
        <v>9.03</v>
      </c>
      <c r="IB61" s="22" t="s">
        <v>75</v>
      </c>
      <c r="IC61" s="22" t="s">
        <v>141</v>
      </c>
      <c r="IE61" s="23"/>
      <c r="IF61" s="23"/>
      <c r="IG61" s="23"/>
      <c r="IH61" s="23"/>
      <c r="II61" s="23"/>
    </row>
    <row r="62" spans="1:243" s="22" customFormat="1" ht="28.5">
      <c r="A62" s="70">
        <v>9.04</v>
      </c>
      <c r="B62" s="67" t="s">
        <v>76</v>
      </c>
      <c r="C62" s="39" t="s">
        <v>142</v>
      </c>
      <c r="D62" s="68">
        <v>3.17</v>
      </c>
      <c r="E62" s="69" t="s">
        <v>52</v>
      </c>
      <c r="F62" s="70">
        <v>221.87</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703</v>
      </c>
      <c r="BB62" s="60">
        <f t="shared" si="2"/>
        <v>703</v>
      </c>
      <c r="BC62" s="56" t="str">
        <f t="shared" si="3"/>
        <v>INR  Seven Hundred &amp; Three  Only</v>
      </c>
      <c r="IA62" s="22">
        <v>9.04</v>
      </c>
      <c r="IB62" s="22" t="s">
        <v>76</v>
      </c>
      <c r="IC62" s="22" t="s">
        <v>142</v>
      </c>
      <c r="ID62" s="22">
        <v>3.17</v>
      </c>
      <c r="IE62" s="23" t="s">
        <v>52</v>
      </c>
      <c r="IF62" s="23"/>
      <c r="IG62" s="23"/>
      <c r="IH62" s="23"/>
      <c r="II62" s="23"/>
    </row>
    <row r="63" spans="1:243" s="22" customFormat="1" ht="85.5">
      <c r="A63" s="66">
        <v>9.05</v>
      </c>
      <c r="B63" s="71" t="s">
        <v>86</v>
      </c>
      <c r="C63" s="39" t="s">
        <v>143</v>
      </c>
      <c r="D63" s="75"/>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7"/>
      <c r="IA63" s="22">
        <v>9.05</v>
      </c>
      <c r="IB63" s="22" t="s">
        <v>86</v>
      </c>
      <c r="IC63" s="22" t="s">
        <v>143</v>
      </c>
      <c r="IE63" s="23"/>
      <c r="IF63" s="23"/>
      <c r="IG63" s="23"/>
      <c r="IH63" s="23"/>
      <c r="II63" s="23"/>
    </row>
    <row r="64" spans="1:243" s="22" customFormat="1" ht="32.25" customHeight="1">
      <c r="A64" s="66">
        <v>9.06</v>
      </c>
      <c r="B64" s="71" t="s">
        <v>78</v>
      </c>
      <c r="C64" s="39" t="s">
        <v>144</v>
      </c>
      <c r="D64" s="68">
        <v>148</v>
      </c>
      <c r="E64" s="69" t="s">
        <v>52</v>
      </c>
      <c r="F64" s="70">
        <v>81.32</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12035</v>
      </c>
      <c r="BB64" s="60">
        <f t="shared" si="2"/>
        <v>12035</v>
      </c>
      <c r="BC64" s="56" t="str">
        <f t="shared" si="3"/>
        <v>INR  Twelve Thousand  &amp;Thirty Five  Only</v>
      </c>
      <c r="IA64" s="22">
        <v>9.06</v>
      </c>
      <c r="IB64" s="22" t="s">
        <v>78</v>
      </c>
      <c r="IC64" s="22" t="s">
        <v>144</v>
      </c>
      <c r="ID64" s="22">
        <v>148</v>
      </c>
      <c r="IE64" s="23" t="s">
        <v>52</v>
      </c>
      <c r="IF64" s="23"/>
      <c r="IG64" s="23"/>
      <c r="IH64" s="23"/>
      <c r="II64" s="23"/>
    </row>
    <row r="65" spans="1:243" s="22" customFormat="1" ht="42.75">
      <c r="A65" s="70">
        <v>9.07</v>
      </c>
      <c r="B65" s="67" t="s">
        <v>77</v>
      </c>
      <c r="C65" s="39" t="s">
        <v>145</v>
      </c>
      <c r="D65" s="75"/>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7"/>
      <c r="IA65" s="22">
        <v>9.07</v>
      </c>
      <c r="IB65" s="22" t="s">
        <v>77</v>
      </c>
      <c r="IC65" s="22" t="s">
        <v>145</v>
      </c>
      <c r="IE65" s="23"/>
      <c r="IF65" s="23"/>
      <c r="IG65" s="23"/>
      <c r="IH65" s="23"/>
      <c r="II65" s="23"/>
    </row>
    <row r="66" spans="1:243" s="22" customFormat="1" ht="33" customHeight="1">
      <c r="A66" s="66">
        <v>9.08</v>
      </c>
      <c r="B66" s="67" t="s">
        <v>78</v>
      </c>
      <c r="C66" s="39" t="s">
        <v>146</v>
      </c>
      <c r="D66" s="68">
        <v>0.64</v>
      </c>
      <c r="E66" s="69" t="s">
        <v>52</v>
      </c>
      <c r="F66" s="70">
        <v>115.25</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74</v>
      </c>
      <c r="BB66" s="60">
        <f t="shared" si="2"/>
        <v>74</v>
      </c>
      <c r="BC66" s="56" t="str">
        <f t="shared" si="3"/>
        <v>INR  Seventy Four Only</v>
      </c>
      <c r="IA66" s="22">
        <v>9.08</v>
      </c>
      <c r="IB66" s="22" t="s">
        <v>78</v>
      </c>
      <c r="IC66" s="22" t="s">
        <v>146</v>
      </c>
      <c r="ID66" s="22">
        <v>0.64</v>
      </c>
      <c r="IE66" s="23" t="s">
        <v>52</v>
      </c>
      <c r="IF66" s="23"/>
      <c r="IG66" s="23"/>
      <c r="IH66" s="23"/>
      <c r="II66" s="23"/>
    </row>
    <row r="67" spans="1:243" s="22" customFormat="1" ht="57">
      <c r="A67" s="66">
        <v>9.09</v>
      </c>
      <c r="B67" s="67" t="s">
        <v>87</v>
      </c>
      <c r="C67" s="39" t="s">
        <v>147</v>
      </c>
      <c r="D67" s="7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7"/>
      <c r="IA67" s="22">
        <v>9.09</v>
      </c>
      <c r="IB67" s="22" t="s">
        <v>87</v>
      </c>
      <c r="IC67" s="22" t="s">
        <v>147</v>
      </c>
      <c r="IE67" s="23"/>
      <c r="IF67" s="23"/>
      <c r="IG67" s="23"/>
      <c r="IH67" s="23"/>
      <c r="II67" s="23"/>
    </row>
    <row r="68" spans="1:243" s="22" customFormat="1" ht="57">
      <c r="A68" s="70">
        <v>9.1</v>
      </c>
      <c r="B68" s="67" t="s">
        <v>88</v>
      </c>
      <c r="C68" s="39" t="s">
        <v>148</v>
      </c>
      <c r="D68" s="68">
        <v>3.25</v>
      </c>
      <c r="E68" s="69" t="s">
        <v>52</v>
      </c>
      <c r="F68" s="70">
        <v>167.82</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545</v>
      </c>
      <c r="BB68" s="60">
        <f t="shared" si="2"/>
        <v>545</v>
      </c>
      <c r="BC68" s="56" t="str">
        <f t="shared" si="3"/>
        <v>INR  Five Hundred &amp; Forty Five  Only</v>
      </c>
      <c r="IA68" s="22">
        <v>9.1</v>
      </c>
      <c r="IB68" s="22" t="s">
        <v>88</v>
      </c>
      <c r="IC68" s="22" t="s">
        <v>148</v>
      </c>
      <c r="ID68" s="22">
        <v>3.25</v>
      </c>
      <c r="IE68" s="23" t="s">
        <v>52</v>
      </c>
      <c r="IF68" s="23"/>
      <c r="IG68" s="23"/>
      <c r="IH68" s="23"/>
      <c r="II68" s="23"/>
    </row>
    <row r="69" spans="1:243" s="22" customFormat="1" ht="85.5">
      <c r="A69" s="66">
        <v>9.11</v>
      </c>
      <c r="B69" s="71" t="s">
        <v>89</v>
      </c>
      <c r="C69" s="39" t="s">
        <v>149</v>
      </c>
      <c r="D69" s="68">
        <v>148</v>
      </c>
      <c r="E69" s="69" t="s">
        <v>52</v>
      </c>
      <c r="F69" s="70">
        <v>108.59</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16071</v>
      </c>
      <c r="BB69" s="60">
        <f t="shared" si="2"/>
        <v>16071</v>
      </c>
      <c r="BC69" s="56" t="str">
        <f t="shared" si="3"/>
        <v>INR  Sixteen Thousand  &amp;Seventy One  Only</v>
      </c>
      <c r="IA69" s="22">
        <v>9.11</v>
      </c>
      <c r="IB69" s="22" t="s">
        <v>89</v>
      </c>
      <c r="IC69" s="22" t="s">
        <v>149</v>
      </c>
      <c r="ID69" s="22">
        <v>148</v>
      </c>
      <c r="IE69" s="23" t="s">
        <v>52</v>
      </c>
      <c r="IF69" s="23"/>
      <c r="IG69" s="23"/>
      <c r="IH69" s="23"/>
      <c r="II69" s="23"/>
    </row>
    <row r="70" spans="1:243" s="22" customFormat="1" ht="28.5">
      <c r="A70" s="66">
        <v>9.12</v>
      </c>
      <c r="B70" s="71" t="s">
        <v>243</v>
      </c>
      <c r="C70" s="39" t="s">
        <v>150</v>
      </c>
      <c r="D70" s="75"/>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7"/>
      <c r="IA70" s="22">
        <v>9.12</v>
      </c>
      <c r="IB70" s="22" t="s">
        <v>243</v>
      </c>
      <c r="IC70" s="22" t="s">
        <v>150</v>
      </c>
      <c r="IE70" s="23"/>
      <c r="IF70" s="23"/>
      <c r="IG70" s="23"/>
      <c r="IH70" s="23"/>
      <c r="II70" s="23"/>
    </row>
    <row r="71" spans="1:243" s="22" customFormat="1" ht="30.75" customHeight="1">
      <c r="A71" s="70">
        <v>9.13</v>
      </c>
      <c r="B71" s="67" t="s">
        <v>244</v>
      </c>
      <c r="C71" s="39" t="s">
        <v>151</v>
      </c>
      <c r="D71" s="68">
        <v>96.51</v>
      </c>
      <c r="E71" s="69" t="s">
        <v>52</v>
      </c>
      <c r="F71" s="70">
        <v>16.65</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1607</v>
      </c>
      <c r="BB71" s="60">
        <f t="shared" si="2"/>
        <v>1607</v>
      </c>
      <c r="BC71" s="56" t="str">
        <f t="shared" si="3"/>
        <v>INR  One Thousand Six Hundred &amp; Seven  Only</v>
      </c>
      <c r="IA71" s="22">
        <v>9.13</v>
      </c>
      <c r="IB71" s="22" t="s">
        <v>244</v>
      </c>
      <c r="IC71" s="22" t="s">
        <v>151</v>
      </c>
      <c r="ID71" s="22">
        <v>96.51</v>
      </c>
      <c r="IE71" s="23" t="s">
        <v>52</v>
      </c>
      <c r="IF71" s="23"/>
      <c r="IG71" s="23"/>
      <c r="IH71" s="23"/>
      <c r="II71" s="23"/>
    </row>
    <row r="72" spans="1:243" s="22" customFormat="1" ht="71.25">
      <c r="A72" s="66">
        <v>9.14</v>
      </c>
      <c r="B72" s="67" t="s">
        <v>191</v>
      </c>
      <c r="C72" s="39" t="s">
        <v>152</v>
      </c>
      <c r="D72" s="68">
        <v>96.51</v>
      </c>
      <c r="E72" s="69" t="s">
        <v>52</v>
      </c>
      <c r="F72" s="70">
        <v>14.33</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1383</v>
      </c>
      <c r="BB72" s="60">
        <f t="shared" si="2"/>
        <v>1383</v>
      </c>
      <c r="BC72" s="56" t="str">
        <f t="shared" si="3"/>
        <v>INR  One Thousand Three Hundred &amp; Eighty Three  Only</v>
      </c>
      <c r="IA72" s="22">
        <v>9.14</v>
      </c>
      <c r="IB72" s="22" t="s">
        <v>191</v>
      </c>
      <c r="IC72" s="22" t="s">
        <v>152</v>
      </c>
      <c r="ID72" s="22">
        <v>96.51</v>
      </c>
      <c r="IE72" s="23" t="s">
        <v>52</v>
      </c>
      <c r="IF72" s="23"/>
      <c r="IG72" s="23"/>
      <c r="IH72" s="23"/>
      <c r="II72" s="23"/>
    </row>
    <row r="73" spans="1:243" s="22" customFormat="1" ht="71.25">
      <c r="A73" s="66">
        <v>9.15</v>
      </c>
      <c r="B73" s="67" t="s">
        <v>245</v>
      </c>
      <c r="C73" s="39" t="s">
        <v>153</v>
      </c>
      <c r="D73" s="75"/>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7"/>
      <c r="IA73" s="22">
        <v>9.15</v>
      </c>
      <c r="IB73" s="22" t="s">
        <v>245</v>
      </c>
      <c r="IC73" s="22" t="s">
        <v>153</v>
      </c>
      <c r="IE73" s="23"/>
      <c r="IF73" s="23"/>
      <c r="IG73" s="23"/>
      <c r="IH73" s="23"/>
      <c r="II73" s="23"/>
    </row>
    <row r="74" spans="1:243" s="22" customFormat="1" ht="20.25" customHeight="1">
      <c r="A74" s="70">
        <v>9.16</v>
      </c>
      <c r="B74" s="67" t="s">
        <v>246</v>
      </c>
      <c r="C74" s="39" t="s">
        <v>154</v>
      </c>
      <c r="D74" s="68">
        <v>133</v>
      </c>
      <c r="E74" s="69" t="s">
        <v>52</v>
      </c>
      <c r="F74" s="70">
        <v>49.8</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6623</v>
      </c>
      <c r="BB74" s="60">
        <f t="shared" si="2"/>
        <v>6623</v>
      </c>
      <c r="BC74" s="56" t="str">
        <f t="shared" si="3"/>
        <v>INR  Six Thousand Six Hundred &amp; Twenty Three  Only</v>
      </c>
      <c r="IA74" s="22">
        <v>9.16</v>
      </c>
      <c r="IB74" s="22" t="s">
        <v>246</v>
      </c>
      <c r="IC74" s="22" t="s">
        <v>154</v>
      </c>
      <c r="ID74" s="22">
        <v>133</v>
      </c>
      <c r="IE74" s="23" t="s">
        <v>52</v>
      </c>
      <c r="IF74" s="23"/>
      <c r="IG74" s="23"/>
      <c r="IH74" s="23"/>
      <c r="II74" s="23"/>
    </row>
    <row r="75" spans="1:243" s="22" customFormat="1" ht="85.5">
      <c r="A75" s="66">
        <v>9.17</v>
      </c>
      <c r="B75" s="71" t="s">
        <v>90</v>
      </c>
      <c r="C75" s="39" t="s">
        <v>155</v>
      </c>
      <c r="D75" s="68">
        <v>148</v>
      </c>
      <c r="E75" s="69" t="s">
        <v>52</v>
      </c>
      <c r="F75" s="70">
        <v>18.28</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2705</v>
      </c>
      <c r="BB75" s="60">
        <f t="shared" si="2"/>
        <v>2705</v>
      </c>
      <c r="BC75" s="56" t="str">
        <f t="shared" si="3"/>
        <v>INR  Two Thousand Seven Hundred &amp; Five  Only</v>
      </c>
      <c r="IA75" s="22">
        <v>9.17</v>
      </c>
      <c r="IB75" s="22" t="s">
        <v>90</v>
      </c>
      <c r="IC75" s="22" t="s">
        <v>155</v>
      </c>
      <c r="ID75" s="22">
        <v>148</v>
      </c>
      <c r="IE75" s="23" t="s">
        <v>52</v>
      </c>
      <c r="IF75" s="23"/>
      <c r="IG75" s="23"/>
      <c r="IH75" s="23"/>
      <c r="II75" s="23"/>
    </row>
    <row r="76" spans="1:243" s="22" customFormat="1" ht="45" customHeight="1">
      <c r="A76" s="66">
        <v>9.18</v>
      </c>
      <c r="B76" s="71" t="s">
        <v>87</v>
      </c>
      <c r="C76" s="39" t="s">
        <v>156</v>
      </c>
      <c r="D76" s="75"/>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7"/>
      <c r="IA76" s="22">
        <v>9.18</v>
      </c>
      <c r="IB76" s="22" t="s">
        <v>87</v>
      </c>
      <c r="IC76" s="22" t="s">
        <v>156</v>
      </c>
      <c r="IE76" s="23"/>
      <c r="IF76" s="23"/>
      <c r="IG76" s="23"/>
      <c r="IH76" s="23"/>
      <c r="II76" s="23"/>
    </row>
    <row r="77" spans="1:243" s="22" customFormat="1" ht="28.5">
      <c r="A77" s="70">
        <v>9.19</v>
      </c>
      <c r="B77" s="67" t="s">
        <v>91</v>
      </c>
      <c r="C77" s="39" t="s">
        <v>157</v>
      </c>
      <c r="D77" s="68">
        <v>63</v>
      </c>
      <c r="E77" s="69" t="s">
        <v>52</v>
      </c>
      <c r="F77" s="70">
        <v>75.88</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4780</v>
      </c>
      <c r="BB77" s="60">
        <f t="shared" si="2"/>
        <v>4780</v>
      </c>
      <c r="BC77" s="56" t="str">
        <f t="shared" si="3"/>
        <v>INR  Four Thousand Seven Hundred &amp; Eighty  Only</v>
      </c>
      <c r="IA77" s="22">
        <v>9.19</v>
      </c>
      <c r="IB77" s="22" t="s">
        <v>91</v>
      </c>
      <c r="IC77" s="22" t="s">
        <v>157</v>
      </c>
      <c r="ID77" s="22">
        <v>63</v>
      </c>
      <c r="IE77" s="23" t="s">
        <v>52</v>
      </c>
      <c r="IF77" s="23"/>
      <c r="IG77" s="23"/>
      <c r="IH77" s="23"/>
      <c r="II77" s="23"/>
    </row>
    <row r="78" spans="1:243" s="22" customFormat="1" ht="15.75">
      <c r="A78" s="66">
        <v>10</v>
      </c>
      <c r="B78" s="67" t="s">
        <v>92</v>
      </c>
      <c r="C78" s="39" t="s">
        <v>158</v>
      </c>
      <c r="D78" s="75"/>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7"/>
      <c r="IA78" s="22">
        <v>10</v>
      </c>
      <c r="IB78" s="22" t="s">
        <v>92</v>
      </c>
      <c r="IC78" s="22" t="s">
        <v>158</v>
      </c>
      <c r="IE78" s="23"/>
      <c r="IF78" s="23"/>
      <c r="IG78" s="23"/>
      <c r="IH78" s="23"/>
      <c r="II78" s="23"/>
    </row>
    <row r="79" spans="1:243" s="22" customFormat="1" ht="142.5">
      <c r="A79" s="66">
        <v>10.01</v>
      </c>
      <c r="B79" s="67" t="s">
        <v>93</v>
      </c>
      <c r="C79" s="39" t="s">
        <v>159</v>
      </c>
      <c r="D79" s="75"/>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7"/>
      <c r="IA79" s="22">
        <v>10.01</v>
      </c>
      <c r="IB79" s="22" t="s">
        <v>93</v>
      </c>
      <c r="IC79" s="22" t="s">
        <v>159</v>
      </c>
      <c r="IE79" s="23"/>
      <c r="IF79" s="23"/>
      <c r="IG79" s="23"/>
      <c r="IH79" s="23"/>
      <c r="II79" s="23"/>
    </row>
    <row r="80" spans="1:243" s="22" customFormat="1" ht="28.5">
      <c r="A80" s="70">
        <v>10.02</v>
      </c>
      <c r="B80" s="67" t="s">
        <v>94</v>
      </c>
      <c r="C80" s="39" t="s">
        <v>160</v>
      </c>
      <c r="D80" s="68">
        <v>15.07</v>
      </c>
      <c r="E80" s="69" t="s">
        <v>52</v>
      </c>
      <c r="F80" s="70">
        <v>419.11</v>
      </c>
      <c r="G80" s="40"/>
      <c r="H80" s="24"/>
      <c r="I80" s="47" t="s">
        <v>38</v>
      </c>
      <c r="J80" s="48">
        <f aca="true" t="shared" si="4" ref="J80:J108">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aca="true" t="shared" si="5" ref="BA80:BA108">ROUND(total_amount_ba($B$2,$D$2,D80,F80,J80,K80,M80),0)</f>
        <v>6316</v>
      </c>
      <c r="BB80" s="60">
        <f aca="true" t="shared" si="6" ref="BB80:BB108">BA80+SUM(N80:AZ80)</f>
        <v>6316</v>
      </c>
      <c r="BC80" s="56" t="str">
        <f aca="true" t="shared" si="7" ref="BC80:BC108">SpellNumber(L80,BB80)</f>
        <v>INR  Six Thousand Three Hundred &amp; Sixteen  Only</v>
      </c>
      <c r="IA80" s="22">
        <v>10.02</v>
      </c>
      <c r="IB80" s="22" t="s">
        <v>94</v>
      </c>
      <c r="IC80" s="22" t="s">
        <v>160</v>
      </c>
      <c r="ID80" s="22">
        <v>15.07</v>
      </c>
      <c r="IE80" s="23" t="s">
        <v>52</v>
      </c>
      <c r="IF80" s="23"/>
      <c r="IG80" s="23"/>
      <c r="IH80" s="23"/>
      <c r="II80" s="23"/>
    </row>
    <row r="81" spans="1:243" s="22" customFormat="1" ht="57">
      <c r="A81" s="66">
        <v>10.03</v>
      </c>
      <c r="B81" s="71" t="s">
        <v>247</v>
      </c>
      <c r="C81" s="39" t="s">
        <v>161</v>
      </c>
      <c r="D81" s="68">
        <v>87.33</v>
      </c>
      <c r="E81" s="69" t="s">
        <v>52</v>
      </c>
      <c r="F81" s="70">
        <v>2.49</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217</v>
      </c>
      <c r="BB81" s="60">
        <f t="shared" si="6"/>
        <v>217</v>
      </c>
      <c r="BC81" s="56" t="str">
        <f t="shared" si="7"/>
        <v>INR  Two Hundred &amp; Seventeen  Only</v>
      </c>
      <c r="IA81" s="22">
        <v>10.03</v>
      </c>
      <c r="IB81" s="22" t="s">
        <v>247</v>
      </c>
      <c r="IC81" s="22" t="s">
        <v>161</v>
      </c>
      <c r="ID81" s="22">
        <v>87.33</v>
      </c>
      <c r="IE81" s="23" t="s">
        <v>52</v>
      </c>
      <c r="IF81" s="23"/>
      <c r="IG81" s="23"/>
      <c r="IH81" s="23"/>
      <c r="II81" s="23"/>
    </row>
    <row r="82" spans="1:243" s="22" customFormat="1" ht="60" customHeight="1">
      <c r="A82" s="66">
        <v>10.04</v>
      </c>
      <c r="B82" s="71" t="s">
        <v>248</v>
      </c>
      <c r="C82" s="39" t="s">
        <v>162</v>
      </c>
      <c r="D82" s="68">
        <v>8</v>
      </c>
      <c r="E82" s="69" t="s">
        <v>65</v>
      </c>
      <c r="F82" s="70">
        <v>285.79</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5"/>
        <v>2286</v>
      </c>
      <c r="BB82" s="60">
        <f t="shared" si="6"/>
        <v>2286</v>
      </c>
      <c r="BC82" s="56" t="str">
        <f t="shared" si="7"/>
        <v>INR  Two Thousand Two Hundred &amp; Eighty Six  Only</v>
      </c>
      <c r="IA82" s="22">
        <v>10.04</v>
      </c>
      <c r="IB82" s="22" t="s">
        <v>248</v>
      </c>
      <c r="IC82" s="22" t="s">
        <v>162</v>
      </c>
      <c r="ID82" s="22">
        <v>8</v>
      </c>
      <c r="IE82" s="23" t="s">
        <v>65</v>
      </c>
      <c r="IF82" s="23"/>
      <c r="IG82" s="23"/>
      <c r="IH82" s="23"/>
      <c r="II82" s="23"/>
    </row>
    <row r="83" spans="1:243" s="22" customFormat="1" ht="21" customHeight="1">
      <c r="A83" s="74">
        <v>11</v>
      </c>
      <c r="B83" s="67" t="s">
        <v>249</v>
      </c>
      <c r="C83" s="39" t="s">
        <v>163</v>
      </c>
      <c r="D83" s="75"/>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7"/>
      <c r="IA83" s="22">
        <v>11</v>
      </c>
      <c r="IB83" s="22" t="s">
        <v>249</v>
      </c>
      <c r="IC83" s="22" t="s">
        <v>163</v>
      </c>
      <c r="IE83" s="23"/>
      <c r="IF83" s="23"/>
      <c r="IG83" s="23"/>
      <c r="IH83" s="23"/>
      <c r="II83" s="23"/>
    </row>
    <row r="84" spans="1:243" s="22" customFormat="1" ht="40.5" customHeight="1">
      <c r="A84" s="66">
        <v>11.01</v>
      </c>
      <c r="B84" s="67" t="s">
        <v>192</v>
      </c>
      <c r="C84" s="39" t="s">
        <v>164</v>
      </c>
      <c r="D84" s="75"/>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7"/>
      <c r="IA84" s="22">
        <v>11.01</v>
      </c>
      <c r="IB84" s="22" t="s">
        <v>192</v>
      </c>
      <c r="IC84" s="22" t="s">
        <v>164</v>
      </c>
      <c r="IE84" s="23"/>
      <c r="IF84" s="23"/>
      <c r="IG84" s="23"/>
      <c r="IH84" s="23"/>
      <c r="II84" s="23"/>
    </row>
    <row r="85" spans="1:243" s="22" customFormat="1" ht="19.5" customHeight="1">
      <c r="A85" s="66">
        <v>11.02</v>
      </c>
      <c r="B85" s="67" t="s">
        <v>193</v>
      </c>
      <c r="C85" s="39" t="s">
        <v>165</v>
      </c>
      <c r="D85" s="68">
        <v>0.36</v>
      </c>
      <c r="E85" s="69" t="s">
        <v>64</v>
      </c>
      <c r="F85" s="70">
        <v>1759.84</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634</v>
      </c>
      <c r="BB85" s="60">
        <f t="shared" si="6"/>
        <v>634</v>
      </c>
      <c r="BC85" s="56" t="str">
        <f t="shared" si="7"/>
        <v>INR  Six Hundred &amp; Thirty Four  Only</v>
      </c>
      <c r="IA85" s="22">
        <v>11.02</v>
      </c>
      <c r="IB85" s="22" t="s">
        <v>193</v>
      </c>
      <c r="IC85" s="22" t="s">
        <v>165</v>
      </c>
      <c r="ID85" s="22">
        <v>0.36</v>
      </c>
      <c r="IE85" s="23" t="s">
        <v>64</v>
      </c>
      <c r="IF85" s="23"/>
      <c r="IG85" s="23"/>
      <c r="IH85" s="23"/>
      <c r="II85" s="23"/>
    </row>
    <row r="86" spans="1:243" s="22" customFormat="1" ht="28.5">
      <c r="A86" s="70">
        <v>11.03</v>
      </c>
      <c r="B86" s="67" t="s">
        <v>194</v>
      </c>
      <c r="C86" s="39" t="s">
        <v>166</v>
      </c>
      <c r="D86" s="68">
        <v>0.91</v>
      </c>
      <c r="E86" s="69" t="s">
        <v>64</v>
      </c>
      <c r="F86" s="70">
        <v>1086.89</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5"/>
        <v>989</v>
      </c>
      <c r="BB86" s="60">
        <f t="shared" si="6"/>
        <v>989</v>
      </c>
      <c r="BC86" s="56" t="str">
        <f t="shared" si="7"/>
        <v>INR  Nine Hundred &amp; Eighty Nine  Only</v>
      </c>
      <c r="IA86" s="22">
        <v>11.03</v>
      </c>
      <c r="IB86" s="22" t="s">
        <v>194</v>
      </c>
      <c r="IC86" s="22" t="s">
        <v>166</v>
      </c>
      <c r="ID86" s="22">
        <v>0.91</v>
      </c>
      <c r="IE86" s="23" t="s">
        <v>64</v>
      </c>
      <c r="IF86" s="23"/>
      <c r="IG86" s="23"/>
      <c r="IH86" s="23"/>
      <c r="II86" s="23"/>
    </row>
    <row r="87" spans="1:243" s="22" customFormat="1" ht="85.5">
      <c r="A87" s="66">
        <v>11.04</v>
      </c>
      <c r="B87" s="71" t="s">
        <v>250</v>
      </c>
      <c r="C87" s="39" t="s">
        <v>167</v>
      </c>
      <c r="D87" s="68">
        <v>0.51</v>
      </c>
      <c r="E87" s="69" t="s">
        <v>64</v>
      </c>
      <c r="F87" s="70">
        <v>2567.38</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1309</v>
      </c>
      <c r="BB87" s="60">
        <f t="shared" si="6"/>
        <v>1309</v>
      </c>
      <c r="BC87" s="56" t="str">
        <f t="shared" si="7"/>
        <v>INR  One Thousand Three Hundred &amp; Nine  Only</v>
      </c>
      <c r="IA87" s="22">
        <v>11.04</v>
      </c>
      <c r="IB87" s="22" t="s">
        <v>250</v>
      </c>
      <c r="IC87" s="22" t="s">
        <v>167</v>
      </c>
      <c r="ID87" s="22">
        <v>0.51</v>
      </c>
      <c r="IE87" s="23" t="s">
        <v>64</v>
      </c>
      <c r="IF87" s="23"/>
      <c r="IG87" s="23"/>
      <c r="IH87" s="23"/>
      <c r="II87" s="23"/>
    </row>
    <row r="88" spans="1:243" s="22" customFormat="1" ht="27" customHeight="1">
      <c r="A88" s="66">
        <v>11.05</v>
      </c>
      <c r="B88" s="71" t="s">
        <v>95</v>
      </c>
      <c r="C88" s="39" t="s">
        <v>168</v>
      </c>
      <c r="D88" s="75"/>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7"/>
      <c r="IA88" s="22">
        <v>11.05</v>
      </c>
      <c r="IB88" s="22" t="s">
        <v>95</v>
      </c>
      <c r="IC88" s="22" t="s">
        <v>168</v>
      </c>
      <c r="IE88" s="23"/>
      <c r="IF88" s="23"/>
      <c r="IG88" s="23"/>
      <c r="IH88" s="23"/>
      <c r="II88" s="23"/>
    </row>
    <row r="89" spans="1:243" s="22" customFormat="1" ht="28.5">
      <c r="A89" s="70">
        <v>11.06</v>
      </c>
      <c r="B89" s="67" t="s">
        <v>195</v>
      </c>
      <c r="C89" s="39" t="s">
        <v>169</v>
      </c>
      <c r="D89" s="68">
        <v>6</v>
      </c>
      <c r="E89" s="69" t="s">
        <v>65</v>
      </c>
      <c r="F89" s="70">
        <v>265.4</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5"/>
        <v>1592</v>
      </c>
      <c r="BB89" s="60">
        <f t="shared" si="6"/>
        <v>1592</v>
      </c>
      <c r="BC89" s="56" t="str">
        <f t="shared" si="7"/>
        <v>INR  One Thousand Five Hundred &amp; Ninety Two  Only</v>
      </c>
      <c r="IA89" s="22">
        <v>11.06</v>
      </c>
      <c r="IB89" s="22" t="s">
        <v>195</v>
      </c>
      <c r="IC89" s="22" t="s">
        <v>169</v>
      </c>
      <c r="ID89" s="22">
        <v>6</v>
      </c>
      <c r="IE89" s="23" t="s">
        <v>65</v>
      </c>
      <c r="IF89" s="23"/>
      <c r="IG89" s="23"/>
      <c r="IH89" s="23"/>
      <c r="II89" s="23"/>
    </row>
    <row r="90" spans="1:243" s="22" customFormat="1" ht="15.75" customHeight="1">
      <c r="A90" s="66">
        <v>11.07</v>
      </c>
      <c r="B90" s="67" t="s">
        <v>251</v>
      </c>
      <c r="C90" s="39" t="s">
        <v>170</v>
      </c>
      <c r="D90" s="75"/>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7"/>
      <c r="IA90" s="22">
        <v>11.07</v>
      </c>
      <c r="IB90" s="22" t="s">
        <v>251</v>
      </c>
      <c r="IC90" s="22" t="s">
        <v>170</v>
      </c>
      <c r="IE90" s="23"/>
      <c r="IF90" s="23"/>
      <c r="IG90" s="23"/>
      <c r="IH90" s="23"/>
      <c r="II90" s="23"/>
    </row>
    <row r="91" spans="1:243" s="22" customFormat="1" ht="28.5">
      <c r="A91" s="66">
        <v>11.08</v>
      </c>
      <c r="B91" s="67" t="s">
        <v>195</v>
      </c>
      <c r="C91" s="39" t="s">
        <v>171</v>
      </c>
      <c r="D91" s="68">
        <v>3</v>
      </c>
      <c r="E91" s="69" t="s">
        <v>65</v>
      </c>
      <c r="F91" s="70">
        <v>103.72</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5"/>
        <v>311</v>
      </c>
      <c r="BB91" s="60">
        <f t="shared" si="6"/>
        <v>311</v>
      </c>
      <c r="BC91" s="56" t="str">
        <f t="shared" si="7"/>
        <v>INR  Three Hundred &amp; Eleven  Only</v>
      </c>
      <c r="IA91" s="22">
        <v>11.08</v>
      </c>
      <c r="IB91" s="22" t="s">
        <v>195</v>
      </c>
      <c r="IC91" s="22" t="s">
        <v>171</v>
      </c>
      <c r="ID91" s="22">
        <v>3</v>
      </c>
      <c r="IE91" s="23" t="s">
        <v>65</v>
      </c>
      <c r="IF91" s="23"/>
      <c r="IG91" s="23"/>
      <c r="IH91" s="23"/>
      <c r="II91" s="23"/>
    </row>
    <row r="92" spans="1:243" s="22" customFormat="1" ht="71.25">
      <c r="A92" s="70">
        <v>11.09</v>
      </c>
      <c r="B92" s="67" t="s">
        <v>196</v>
      </c>
      <c r="C92" s="39" t="s">
        <v>172</v>
      </c>
      <c r="D92" s="68">
        <v>45.92</v>
      </c>
      <c r="E92" s="69" t="s">
        <v>52</v>
      </c>
      <c r="F92" s="70">
        <v>39.5</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1814</v>
      </c>
      <c r="BB92" s="60">
        <f t="shared" si="6"/>
        <v>1814</v>
      </c>
      <c r="BC92" s="56" t="str">
        <f t="shared" si="7"/>
        <v>INR  One Thousand Eight Hundred &amp; Fourteen  Only</v>
      </c>
      <c r="IA92" s="22">
        <v>11.09</v>
      </c>
      <c r="IB92" s="22" t="s">
        <v>196</v>
      </c>
      <c r="IC92" s="22" t="s">
        <v>172</v>
      </c>
      <c r="ID92" s="22">
        <v>45.92</v>
      </c>
      <c r="IE92" s="23" t="s">
        <v>52</v>
      </c>
      <c r="IF92" s="23"/>
      <c r="IG92" s="23"/>
      <c r="IH92" s="23"/>
      <c r="II92" s="23"/>
    </row>
    <row r="93" spans="1:243" s="22" customFormat="1" ht="15.75">
      <c r="A93" s="66">
        <v>12</v>
      </c>
      <c r="B93" s="71" t="s">
        <v>96</v>
      </c>
      <c r="C93" s="39" t="s">
        <v>173</v>
      </c>
      <c r="D93" s="75"/>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7"/>
      <c r="IA93" s="22">
        <v>12</v>
      </c>
      <c r="IB93" s="22" t="s">
        <v>96</v>
      </c>
      <c r="IC93" s="22" t="s">
        <v>173</v>
      </c>
      <c r="IE93" s="23"/>
      <c r="IF93" s="23"/>
      <c r="IG93" s="23"/>
      <c r="IH93" s="23"/>
      <c r="II93" s="23"/>
    </row>
    <row r="94" spans="1:243" s="22" customFormat="1" ht="42.75">
      <c r="A94" s="66">
        <v>12.01</v>
      </c>
      <c r="B94" s="71" t="s">
        <v>252</v>
      </c>
      <c r="C94" s="39" t="s">
        <v>174</v>
      </c>
      <c r="D94" s="75"/>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7"/>
      <c r="IA94" s="22">
        <v>12.01</v>
      </c>
      <c r="IB94" s="22" t="s">
        <v>252</v>
      </c>
      <c r="IC94" s="22" t="s">
        <v>174</v>
      </c>
      <c r="IE94" s="23"/>
      <c r="IF94" s="23"/>
      <c r="IG94" s="23"/>
      <c r="IH94" s="23"/>
      <c r="II94" s="23"/>
    </row>
    <row r="95" spans="1:243" s="22" customFormat="1" ht="28.5" customHeight="1">
      <c r="A95" s="70">
        <v>12.02</v>
      </c>
      <c r="B95" s="67" t="s">
        <v>253</v>
      </c>
      <c r="C95" s="39" t="s">
        <v>175</v>
      </c>
      <c r="D95" s="68">
        <v>1</v>
      </c>
      <c r="E95" s="69" t="s">
        <v>65</v>
      </c>
      <c r="F95" s="70">
        <v>1462.34</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1462</v>
      </c>
      <c r="BB95" s="60">
        <f t="shared" si="6"/>
        <v>1462</v>
      </c>
      <c r="BC95" s="56" t="str">
        <f t="shared" si="7"/>
        <v>INR  One Thousand Four Hundred &amp; Sixty Two  Only</v>
      </c>
      <c r="IA95" s="22">
        <v>12.02</v>
      </c>
      <c r="IB95" s="72" t="s">
        <v>253</v>
      </c>
      <c r="IC95" s="22" t="s">
        <v>175</v>
      </c>
      <c r="ID95" s="22">
        <v>1</v>
      </c>
      <c r="IE95" s="23" t="s">
        <v>65</v>
      </c>
      <c r="IF95" s="23"/>
      <c r="IG95" s="23"/>
      <c r="IH95" s="23"/>
      <c r="II95" s="23"/>
    </row>
    <row r="96" spans="1:239" ht="42.75">
      <c r="A96" s="66">
        <v>12.03</v>
      </c>
      <c r="B96" s="67" t="s">
        <v>254</v>
      </c>
      <c r="C96" s="39" t="s">
        <v>300</v>
      </c>
      <c r="D96" s="68">
        <v>1</v>
      </c>
      <c r="E96" s="69" t="s">
        <v>65</v>
      </c>
      <c r="F96" s="70">
        <v>2107.54</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2108</v>
      </c>
      <c r="BB96" s="60">
        <f t="shared" si="6"/>
        <v>2108</v>
      </c>
      <c r="BC96" s="56" t="str">
        <f t="shared" si="7"/>
        <v>INR  Two Thousand One Hundred &amp; Eight  Only</v>
      </c>
      <c r="IA96" s="1">
        <v>12.03</v>
      </c>
      <c r="IB96" s="1" t="s">
        <v>254</v>
      </c>
      <c r="IC96" s="1" t="s">
        <v>300</v>
      </c>
      <c r="ID96" s="1">
        <v>1</v>
      </c>
      <c r="IE96" s="3" t="s">
        <v>65</v>
      </c>
    </row>
    <row r="97" spans="1:237" ht="27.75" customHeight="1">
      <c r="A97" s="66">
        <v>12.04</v>
      </c>
      <c r="B97" s="67" t="s">
        <v>255</v>
      </c>
      <c r="C97" s="39" t="s">
        <v>301</v>
      </c>
      <c r="D97" s="75"/>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7"/>
      <c r="IA97" s="1">
        <v>12.04</v>
      </c>
      <c r="IB97" s="1" t="s">
        <v>255</v>
      </c>
      <c r="IC97" s="1" t="s">
        <v>301</v>
      </c>
    </row>
    <row r="98" spans="1:239" ht="28.5">
      <c r="A98" s="70">
        <v>12.05</v>
      </c>
      <c r="B98" s="67" t="s">
        <v>256</v>
      </c>
      <c r="C98" s="39" t="s">
        <v>302</v>
      </c>
      <c r="D98" s="68">
        <v>1</v>
      </c>
      <c r="E98" s="69" t="s">
        <v>65</v>
      </c>
      <c r="F98" s="70">
        <v>514.29</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514</v>
      </c>
      <c r="BB98" s="60">
        <f t="shared" si="6"/>
        <v>514</v>
      </c>
      <c r="BC98" s="56" t="str">
        <f t="shared" si="7"/>
        <v>INR  Five Hundred &amp; Fourteen  Only</v>
      </c>
      <c r="IA98" s="1">
        <v>12.05</v>
      </c>
      <c r="IB98" s="1" t="s">
        <v>256</v>
      </c>
      <c r="IC98" s="1" t="s">
        <v>302</v>
      </c>
      <c r="ID98" s="1">
        <v>1</v>
      </c>
      <c r="IE98" s="3" t="s">
        <v>65</v>
      </c>
    </row>
    <row r="99" spans="1:239" ht="57">
      <c r="A99" s="66">
        <v>12.06</v>
      </c>
      <c r="B99" s="71" t="s">
        <v>197</v>
      </c>
      <c r="C99" s="39" t="s">
        <v>303</v>
      </c>
      <c r="D99" s="68">
        <v>2</v>
      </c>
      <c r="E99" s="69" t="s">
        <v>65</v>
      </c>
      <c r="F99" s="70">
        <v>777.07</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1554</v>
      </c>
      <c r="BB99" s="60">
        <f t="shared" si="6"/>
        <v>1554</v>
      </c>
      <c r="BC99" s="56" t="str">
        <f t="shared" si="7"/>
        <v>INR  One Thousand Five Hundred &amp; Fifty Four  Only</v>
      </c>
      <c r="IA99" s="1">
        <v>12.06</v>
      </c>
      <c r="IB99" s="1" t="s">
        <v>197</v>
      </c>
      <c r="IC99" s="1" t="s">
        <v>303</v>
      </c>
      <c r="ID99" s="1">
        <v>2</v>
      </c>
      <c r="IE99" s="3" t="s">
        <v>65</v>
      </c>
    </row>
    <row r="100" spans="1:239" ht="57">
      <c r="A100" s="66">
        <v>12.07</v>
      </c>
      <c r="B100" s="71" t="s">
        <v>198</v>
      </c>
      <c r="C100" s="39" t="s">
        <v>304</v>
      </c>
      <c r="D100" s="68">
        <v>2</v>
      </c>
      <c r="E100" s="69" t="s">
        <v>65</v>
      </c>
      <c r="F100" s="70">
        <v>5365.32</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5"/>
        <v>10731</v>
      </c>
      <c r="BB100" s="60">
        <f t="shared" si="6"/>
        <v>10731</v>
      </c>
      <c r="BC100" s="56" t="str">
        <f t="shared" si="7"/>
        <v>INR  Ten Thousand Seven Hundred &amp; Thirty One  Only</v>
      </c>
      <c r="IA100" s="1">
        <v>12.07</v>
      </c>
      <c r="IB100" s="1" t="s">
        <v>198</v>
      </c>
      <c r="IC100" s="1" t="s">
        <v>304</v>
      </c>
      <c r="ID100" s="1">
        <v>2</v>
      </c>
      <c r="IE100" s="3" t="s">
        <v>65</v>
      </c>
    </row>
    <row r="101" spans="1:237" ht="57">
      <c r="A101" s="70">
        <v>12.08</v>
      </c>
      <c r="B101" s="67" t="s">
        <v>199</v>
      </c>
      <c r="C101" s="39" t="s">
        <v>305</v>
      </c>
      <c r="D101" s="75"/>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7"/>
      <c r="IA101" s="1">
        <v>12.08</v>
      </c>
      <c r="IB101" s="1" t="s">
        <v>199</v>
      </c>
      <c r="IC101" s="1" t="s">
        <v>305</v>
      </c>
    </row>
    <row r="102" spans="1:239" ht="28.5">
      <c r="A102" s="66">
        <v>12.09</v>
      </c>
      <c r="B102" s="67" t="s">
        <v>200</v>
      </c>
      <c r="C102" s="39" t="s">
        <v>306</v>
      </c>
      <c r="D102" s="68">
        <v>2</v>
      </c>
      <c r="E102" s="69" t="s">
        <v>65</v>
      </c>
      <c r="F102" s="70">
        <v>802.67</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1605</v>
      </c>
      <c r="BB102" s="60">
        <f t="shared" si="6"/>
        <v>1605</v>
      </c>
      <c r="BC102" s="56" t="str">
        <f t="shared" si="7"/>
        <v>INR  One Thousand Six Hundred &amp; Five  Only</v>
      </c>
      <c r="IA102" s="1">
        <v>12.09</v>
      </c>
      <c r="IB102" s="1" t="s">
        <v>200</v>
      </c>
      <c r="IC102" s="1" t="s">
        <v>306</v>
      </c>
      <c r="ID102" s="1">
        <v>2</v>
      </c>
      <c r="IE102" s="3" t="s">
        <v>65</v>
      </c>
    </row>
    <row r="103" spans="1:239" ht="85.5">
      <c r="A103" s="66">
        <v>12.1</v>
      </c>
      <c r="B103" s="67" t="s">
        <v>97</v>
      </c>
      <c r="C103" s="39" t="s">
        <v>307</v>
      </c>
      <c r="D103" s="68">
        <v>2</v>
      </c>
      <c r="E103" s="69" t="s">
        <v>65</v>
      </c>
      <c r="F103" s="70">
        <v>1237.3</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5"/>
        <v>2475</v>
      </c>
      <c r="BB103" s="60">
        <f t="shared" si="6"/>
        <v>2475</v>
      </c>
      <c r="BC103" s="56" t="str">
        <f t="shared" si="7"/>
        <v>INR  Two Thousand Four Hundred &amp; Seventy Five  Only</v>
      </c>
      <c r="IA103" s="1">
        <v>12.1</v>
      </c>
      <c r="IB103" s="1" t="s">
        <v>97</v>
      </c>
      <c r="IC103" s="1" t="s">
        <v>307</v>
      </c>
      <c r="ID103" s="1">
        <v>2</v>
      </c>
      <c r="IE103" s="3" t="s">
        <v>65</v>
      </c>
    </row>
    <row r="104" spans="1:237" ht="28.5">
      <c r="A104" s="70">
        <v>12.11</v>
      </c>
      <c r="B104" s="67" t="s">
        <v>201</v>
      </c>
      <c r="C104" s="39" t="s">
        <v>308</v>
      </c>
      <c r="D104" s="75"/>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7"/>
      <c r="IA104" s="1">
        <v>12.11</v>
      </c>
      <c r="IB104" s="1" t="s">
        <v>201</v>
      </c>
      <c r="IC104" s="1" t="s">
        <v>308</v>
      </c>
    </row>
    <row r="105" spans="1:237" ht="15.75">
      <c r="A105" s="66">
        <v>12.12</v>
      </c>
      <c r="B105" s="67" t="s">
        <v>202</v>
      </c>
      <c r="C105" s="39" t="s">
        <v>309</v>
      </c>
      <c r="D105" s="75"/>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7"/>
      <c r="IA105" s="1">
        <v>12.12</v>
      </c>
      <c r="IB105" s="1" t="s">
        <v>202</v>
      </c>
      <c r="IC105" s="1" t="s">
        <v>309</v>
      </c>
    </row>
    <row r="106" spans="1:239" ht="28.5">
      <c r="A106" s="66">
        <v>12.13</v>
      </c>
      <c r="B106" s="67" t="s">
        <v>257</v>
      </c>
      <c r="C106" s="39" t="s">
        <v>310</v>
      </c>
      <c r="D106" s="68">
        <v>1.84</v>
      </c>
      <c r="E106" s="69" t="s">
        <v>73</v>
      </c>
      <c r="F106" s="70">
        <v>892.63</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1642</v>
      </c>
      <c r="BB106" s="60">
        <f t="shared" si="6"/>
        <v>1642</v>
      </c>
      <c r="BC106" s="56" t="str">
        <f t="shared" si="7"/>
        <v>INR  One Thousand Six Hundred &amp; Forty Two  Only</v>
      </c>
      <c r="IA106" s="1">
        <v>12.13</v>
      </c>
      <c r="IB106" s="1" t="s">
        <v>257</v>
      </c>
      <c r="IC106" s="1" t="s">
        <v>310</v>
      </c>
      <c r="ID106" s="1">
        <v>1.84</v>
      </c>
      <c r="IE106" s="3" t="s">
        <v>73</v>
      </c>
    </row>
    <row r="107" spans="1:237" ht="15.75">
      <c r="A107" s="66">
        <v>12.14</v>
      </c>
      <c r="B107" s="67" t="s">
        <v>203</v>
      </c>
      <c r="C107" s="39" t="s">
        <v>311</v>
      </c>
      <c r="D107" s="75"/>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7"/>
      <c r="IA107" s="1">
        <v>12.14</v>
      </c>
      <c r="IB107" s="1" t="s">
        <v>203</v>
      </c>
      <c r="IC107" s="1" t="s">
        <v>311</v>
      </c>
    </row>
    <row r="108" spans="1:239" ht="28.5">
      <c r="A108" s="66">
        <v>12.15</v>
      </c>
      <c r="B108" s="67" t="s">
        <v>257</v>
      </c>
      <c r="C108" s="39" t="s">
        <v>312</v>
      </c>
      <c r="D108" s="68">
        <v>1.8</v>
      </c>
      <c r="E108" s="69" t="s">
        <v>73</v>
      </c>
      <c r="F108" s="70">
        <v>816.79</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1470</v>
      </c>
      <c r="BB108" s="60">
        <f t="shared" si="6"/>
        <v>1470</v>
      </c>
      <c r="BC108" s="56" t="str">
        <f t="shared" si="7"/>
        <v>INR  One Thousand Four Hundred &amp; Seventy  Only</v>
      </c>
      <c r="IA108" s="1">
        <v>12.15</v>
      </c>
      <c r="IB108" s="1" t="s">
        <v>257</v>
      </c>
      <c r="IC108" s="1" t="s">
        <v>312</v>
      </c>
      <c r="ID108" s="1">
        <v>1.8</v>
      </c>
      <c r="IE108" s="3" t="s">
        <v>73</v>
      </c>
    </row>
    <row r="109" spans="1:237" ht="57">
      <c r="A109" s="66">
        <v>12.16</v>
      </c>
      <c r="B109" s="67" t="s">
        <v>258</v>
      </c>
      <c r="C109" s="39" t="s">
        <v>313</v>
      </c>
      <c r="D109" s="75"/>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7"/>
      <c r="IA109" s="1">
        <v>12.16</v>
      </c>
      <c r="IB109" s="1" t="s">
        <v>258</v>
      </c>
      <c r="IC109" s="1" t="s">
        <v>313</v>
      </c>
    </row>
    <row r="110" spans="1:237" ht="15.75">
      <c r="A110" s="66">
        <v>12.17</v>
      </c>
      <c r="B110" s="67" t="s">
        <v>202</v>
      </c>
      <c r="C110" s="39" t="s">
        <v>314</v>
      </c>
      <c r="D110" s="75"/>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7"/>
      <c r="IA110" s="1">
        <v>12.17</v>
      </c>
      <c r="IB110" s="1" t="s">
        <v>202</v>
      </c>
      <c r="IC110" s="1" t="s">
        <v>314</v>
      </c>
    </row>
    <row r="111" spans="1:239" ht="28.5">
      <c r="A111" s="66">
        <v>12.18</v>
      </c>
      <c r="B111" s="67" t="s">
        <v>259</v>
      </c>
      <c r="C111" s="39" t="s">
        <v>315</v>
      </c>
      <c r="D111" s="68">
        <v>1</v>
      </c>
      <c r="E111" s="69" t="s">
        <v>65</v>
      </c>
      <c r="F111" s="70">
        <v>465.32</v>
      </c>
      <c r="G111" s="65">
        <v>20610</v>
      </c>
      <c r="H111" s="50"/>
      <c r="I111" s="51" t="s">
        <v>38</v>
      </c>
      <c r="J111" s="52">
        <f aca="true" t="shared" si="8" ref="J111:J179">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aca="true" t="shared" si="9" ref="BA111:BA179">ROUND(total_amount_ba($B$2,$D$2,D111,F111,J111,K111,M111),0)</f>
        <v>465</v>
      </c>
      <c r="BB111" s="55">
        <f aca="true" t="shared" si="10" ref="BB111:BB179">BA111+SUM(N111:AZ111)</f>
        <v>465</v>
      </c>
      <c r="BC111" s="56" t="str">
        <f aca="true" t="shared" si="11" ref="BC111:BC180">SpellNumber(L111,BB111)</f>
        <v>INR  Four Hundred &amp; Sixty Five  Only</v>
      </c>
      <c r="IA111" s="1">
        <v>12.18</v>
      </c>
      <c r="IB111" s="1" t="s">
        <v>259</v>
      </c>
      <c r="IC111" s="1" t="s">
        <v>315</v>
      </c>
      <c r="ID111" s="1">
        <v>1</v>
      </c>
      <c r="IE111" s="3" t="s">
        <v>65</v>
      </c>
    </row>
    <row r="112" spans="1:237" ht="28.5">
      <c r="A112" s="66">
        <v>12.19</v>
      </c>
      <c r="B112" s="67" t="s">
        <v>204</v>
      </c>
      <c r="C112" s="39" t="s">
        <v>316</v>
      </c>
      <c r="D112" s="75"/>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7"/>
      <c r="IA112" s="1">
        <v>12.19</v>
      </c>
      <c r="IB112" s="1" t="s">
        <v>204</v>
      </c>
      <c r="IC112" s="1" t="s">
        <v>316</v>
      </c>
    </row>
    <row r="113" spans="1:237" ht="15.75">
      <c r="A113" s="66">
        <v>12.2</v>
      </c>
      <c r="B113" s="67" t="s">
        <v>202</v>
      </c>
      <c r="C113" s="39" t="s">
        <v>317</v>
      </c>
      <c r="D113" s="75"/>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7"/>
      <c r="IA113" s="1">
        <v>12.2</v>
      </c>
      <c r="IB113" s="1" t="s">
        <v>202</v>
      </c>
      <c r="IC113" s="1" t="s">
        <v>317</v>
      </c>
    </row>
    <row r="114" spans="1:239" ht="28.5">
      <c r="A114" s="66">
        <v>12.21</v>
      </c>
      <c r="B114" s="67" t="s">
        <v>259</v>
      </c>
      <c r="C114" s="39" t="s">
        <v>318</v>
      </c>
      <c r="D114" s="68">
        <v>2</v>
      </c>
      <c r="E114" s="69" t="s">
        <v>65</v>
      </c>
      <c r="F114" s="70">
        <v>362.07</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724</v>
      </c>
      <c r="BB114" s="60">
        <f t="shared" si="10"/>
        <v>724</v>
      </c>
      <c r="BC114" s="56" t="str">
        <f t="shared" si="11"/>
        <v>INR  Seven Hundred &amp; Twenty Four  Only</v>
      </c>
      <c r="IA114" s="1">
        <v>12.21</v>
      </c>
      <c r="IB114" s="1" t="s">
        <v>259</v>
      </c>
      <c r="IC114" s="1" t="s">
        <v>318</v>
      </c>
      <c r="ID114" s="1">
        <v>2</v>
      </c>
      <c r="IE114" s="3" t="s">
        <v>65</v>
      </c>
    </row>
    <row r="115" spans="1:237" ht="15.75">
      <c r="A115" s="66">
        <v>12.22</v>
      </c>
      <c r="B115" s="67" t="s">
        <v>206</v>
      </c>
      <c r="C115" s="39" t="s">
        <v>319</v>
      </c>
      <c r="D115" s="75"/>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7"/>
      <c r="IA115" s="1">
        <v>12.22</v>
      </c>
      <c r="IB115" s="1" t="s">
        <v>206</v>
      </c>
      <c r="IC115" s="1" t="s">
        <v>319</v>
      </c>
    </row>
    <row r="116" spans="1:237" ht="15.75">
      <c r="A116" s="66">
        <v>12.23</v>
      </c>
      <c r="B116" s="67" t="s">
        <v>187</v>
      </c>
      <c r="C116" s="39" t="s">
        <v>320</v>
      </c>
      <c r="D116" s="75"/>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7"/>
      <c r="IA116" s="1">
        <v>12.23</v>
      </c>
      <c r="IB116" s="1" t="s">
        <v>187</v>
      </c>
      <c r="IC116" s="1" t="s">
        <v>320</v>
      </c>
    </row>
    <row r="117" spans="1:239" ht="28.5">
      <c r="A117" s="66">
        <v>12.24</v>
      </c>
      <c r="B117" s="67" t="s">
        <v>259</v>
      </c>
      <c r="C117" s="39" t="s">
        <v>321</v>
      </c>
      <c r="D117" s="68">
        <v>2</v>
      </c>
      <c r="E117" s="69" t="s">
        <v>65</v>
      </c>
      <c r="F117" s="70">
        <v>350.37</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9"/>
        <v>701</v>
      </c>
      <c r="BB117" s="60">
        <f t="shared" si="10"/>
        <v>701</v>
      </c>
      <c r="BC117" s="56" t="str">
        <f t="shared" si="11"/>
        <v>INR  Seven Hundred &amp; One  Only</v>
      </c>
      <c r="IA117" s="1">
        <v>12.24</v>
      </c>
      <c r="IB117" s="1" t="s">
        <v>259</v>
      </c>
      <c r="IC117" s="1" t="s">
        <v>321</v>
      </c>
      <c r="ID117" s="1">
        <v>2</v>
      </c>
      <c r="IE117" s="3" t="s">
        <v>65</v>
      </c>
    </row>
    <row r="118" spans="1:237" ht="15.75">
      <c r="A118" s="66">
        <v>12.25</v>
      </c>
      <c r="B118" s="67" t="s">
        <v>208</v>
      </c>
      <c r="C118" s="39" t="s">
        <v>322</v>
      </c>
      <c r="D118" s="75"/>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7"/>
      <c r="IA118" s="1">
        <v>12.25</v>
      </c>
      <c r="IB118" s="1" t="s">
        <v>208</v>
      </c>
      <c r="IC118" s="1" t="s">
        <v>322</v>
      </c>
    </row>
    <row r="119" spans="1:239" ht="28.5">
      <c r="A119" s="66">
        <v>12.26</v>
      </c>
      <c r="B119" s="67" t="s">
        <v>259</v>
      </c>
      <c r="C119" s="39" t="s">
        <v>323</v>
      </c>
      <c r="D119" s="68">
        <v>1</v>
      </c>
      <c r="E119" s="69" t="s">
        <v>65</v>
      </c>
      <c r="F119" s="70">
        <v>238</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9"/>
        <v>238</v>
      </c>
      <c r="BB119" s="60">
        <f t="shared" si="10"/>
        <v>238</v>
      </c>
      <c r="BC119" s="56" t="str">
        <f t="shared" si="11"/>
        <v>INR  Two Hundred &amp; Thirty Eight  Only</v>
      </c>
      <c r="IA119" s="1">
        <v>12.26</v>
      </c>
      <c r="IB119" s="1" t="s">
        <v>259</v>
      </c>
      <c r="IC119" s="1" t="s">
        <v>323</v>
      </c>
      <c r="ID119" s="1">
        <v>1</v>
      </c>
      <c r="IE119" s="3" t="s">
        <v>65</v>
      </c>
    </row>
    <row r="120" spans="1:237" ht="42.75">
      <c r="A120" s="66">
        <v>12.27</v>
      </c>
      <c r="B120" s="67" t="s">
        <v>207</v>
      </c>
      <c r="C120" s="39" t="s">
        <v>324</v>
      </c>
      <c r="D120" s="75"/>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7"/>
      <c r="IA120" s="1">
        <v>12.27</v>
      </c>
      <c r="IB120" s="1" t="s">
        <v>207</v>
      </c>
      <c r="IC120" s="1" t="s">
        <v>324</v>
      </c>
    </row>
    <row r="121" spans="1:239" ht="28.5">
      <c r="A121" s="66">
        <v>12.28</v>
      </c>
      <c r="B121" s="67" t="s">
        <v>187</v>
      </c>
      <c r="C121" s="39" t="s">
        <v>325</v>
      </c>
      <c r="D121" s="68">
        <v>3</v>
      </c>
      <c r="E121" s="69" t="s">
        <v>65</v>
      </c>
      <c r="F121" s="70">
        <v>481.93</v>
      </c>
      <c r="G121" s="65">
        <v>37800</v>
      </c>
      <c r="H121" s="50"/>
      <c r="I121" s="51" t="s">
        <v>38</v>
      </c>
      <c r="J121" s="52">
        <f t="shared" si="8"/>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9"/>
        <v>1446</v>
      </c>
      <c r="BB121" s="55">
        <f t="shared" si="10"/>
        <v>1446</v>
      </c>
      <c r="BC121" s="56" t="str">
        <f t="shared" si="11"/>
        <v>INR  One Thousand Four Hundred &amp; Forty Six  Only</v>
      </c>
      <c r="IA121" s="1">
        <v>12.28</v>
      </c>
      <c r="IB121" s="1" t="s">
        <v>187</v>
      </c>
      <c r="IC121" s="1" t="s">
        <v>325</v>
      </c>
      <c r="ID121" s="1">
        <v>3</v>
      </c>
      <c r="IE121" s="3" t="s">
        <v>65</v>
      </c>
    </row>
    <row r="122" spans="1:239" ht="15.75">
      <c r="A122" s="66">
        <v>12.29</v>
      </c>
      <c r="B122" s="67" t="s">
        <v>208</v>
      </c>
      <c r="C122" s="39" t="s">
        <v>326</v>
      </c>
      <c r="D122" s="68">
        <v>1</v>
      </c>
      <c r="E122" s="69" t="s">
        <v>65</v>
      </c>
      <c r="F122" s="70">
        <v>408.94</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9"/>
        <v>409</v>
      </c>
      <c r="BB122" s="55">
        <f t="shared" si="10"/>
        <v>409</v>
      </c>
      <c r="BC122" s="56" t="str">
        <f t="shared" si="11"/>
        <v>INR  Four Hundred &amp; Nine  Only</v>
      </c>
      <c r="IA122" s="1">
        <v>12.29</v>
      </c>
      <c r="IB122" s="1" t="s">
        <v>208</v>
      </c>
      <c r="IC122" s="1" t="s">
        <v>326</v>
      </c>
      <c r="ID122" s="1">
        <v>1</v>
      </c>
      <c r="IE122" s="3" t="s">
        <v>65</v>
      </c>
    </row>
    <row r="123" spans="1:237" ht="85.5">
      <c r="A123" s="66">
        <v>12.3</v>
      </c>
      <c r="B123" s="67" t="s">
        <v>209</v>
      </c>
      <c r="C123" s="39" t="s">
        <v>327</v>
      </c>
      <c r="D123" s="75"/>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7"/>
      <c r="IA123" s="1">
        <v>12.3</v>
      </c>
      <c r="IB123" s="1" t="s">
        <v>209</v>
      </c>
      <c r="IC123" s="1" t="s">
        <v>327</v>
      </c>
    </row>
    <row r="124" spans="1:237" ht="15.75">
      <c r="A124" s="66">
        <v>12.31</v>
      </c>
      <c r="B124" s="67" t="s">
        <v>210</v>
      </c>
      <c r="C124" s="39" t="s">
        <v>328</v>
      </c>
      <c r="D124" s="75"/>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7"/>
      <c r="IA124" s="1">
        <v>12.31</v>
      </c>
      <c r="IB124" s="1" t="s">
        <v>210</v>
      </c>
      <c r="IC124" s="1" t="s">
        <v>328</v>
      </c>
    </row>
    <row r="125" spans="1:239" ht="28.5">
      <c r="A125" s="66">
        <v>12.32</v>
      </c>
      <c r="B125" s="67" t="s">
        <v>260</v>
      </c>
      <c r="C125" s="39" t="s">
        <v>329</v>
      </c>
      <c r="D125" s="68">
        <v>2</v>
      </c>
      <c r="E125" s="69" t="s">
        <v>65</v>
      </c>
      <c r="F125" s="70">
        <v>1230.55</v>
      </c>
      <c r="G125" s="65">
        <v>37800</v>
      </c>
      <c r="H125" s="50"/>
      <c r="I125" s="51" t="s">
        <v>38</v>
      </c>
      <c r="J125" s="52">
        <f t="shared" si="8"/>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9"/>
        <v>2461</v>
      </c>
      <c r="BB125" s="55">
        <f t="shared" si="10"/>
        <v>2461</v>
      </c>
      <c r="BC125" s="56" t="str">
        <f t="shared" si="11"/>
        <v>INR  Two Thousand Four Hundred &amp; Sixty One  Only</v>
      </c>
      <c r="IA125" s="1">
        <v>12.32</v>
      </c>
      <c r="IB125" s="1" t="s">
        <v>260</v>
      </c>
      <c r="IC125" s="1" t="s">
        <v>329</v>
      </c>
      <c r="ID125" s="1">
        <v>2</v>
      </c>
      <c r="IE125" s="3" t="s">
        <v>65</v>
      </c>
    </row>
    <row r="126" spans="1:237" ht="15.75">
      <c r="A126" s="66">
        <v>12.33</v>
      </c>
      <c r="B126" s="67" t="s">
        <v>211</v>
      </c>
      <c r="C126" s="39" t="s">
        <v>330</v>
      </c>
      <c r="D126" s="75"/>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7"/>
      <c r="IA126" s="1">
        <v>12.33</v>
      </c>
      <c r="IB126" s="1" t="s">
        <v>211</v>
      </c>
      <c r="IC126" s="1" t="s">
        <v>330</v>
      </c>
    </row>
    <row r="127" spans="1:239" ht="28.5">
      <c r="A127" s="66">
        <v>12.34</v>
      </c>
      <c r="B127" s="67" t="s">
        <v>205</v>
      </c>
      <c r="C127" s="39" t="s">
        <v>331</v>
      </c>
      <c r="D127" s="68">
        <v>1</v>
      </c>
      <c r="E127" s="69" t="s">
        <v>65</v>
      </c>
      <c r="F127" s="70">
        <v>1465.14</v>
      </c>
      <c r="G127" s="65">
        <v>37800</v>
      </c>
      <c r="H127" s="50"/>
      <c r="I127" s="51" t="s">
        <v>38</v>
      </c>
      <c r="J127" s="52">
        <f t="shared" si="8"/>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9"/>
        <v>1465</v>
      </c>
      <c r="BB127" s="55">
        <f t="shared" si="10"/>
        <v>1465</v>
      </c>
      <c r="BC127" s="56" t="str">
        <f t="shared" si="11"/>
        <v>INR  One Thousand Four Hundred &amp; Sixty Five  Only</v>
      </c>
      <c r="IA127" s="1">
        <v>12.34</v>
      </c>
      <c r="IB127" s="1" t="s">
        <v>205</v>
      </c>
      <c r="IC127" s="1" t="s">
        <v>331</v>
      </c>
      <c r="ID127" s="1">
        <v>1</v>
      </c>
      <c r="IE127" s="3" t="s">
        <v>65</v>
      </c>
    </row>
    <row r="128" spans="1:237" ht="15.75">
      <c r="A128" s="66">
        <v>13</v>
      </c>
      <c r="B128" s="67" t="s">
        <v>98</v>
      </c>
      <c r="C128" s="39" t="s">
        <v>332</v>
      </c>
      <c r="D128" s="75"/>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7"/>
      <c r="IA128" s="1">
        <v>13</v>
      </c>
      <c r="IB128" s="1" t="s">
        <v>98</v>
      </c>
      <c r="IC128" s="1" t="s">
        <v>332</v>
      </c>
    </row>
    <row r="129" spans="1:237" ht="171">
      <c r="A129" s="66">
        <v>13.01</v>
      </c>
      <c r="B129" s="67" t="s">
        <v>261</v>
      </c>
      <c r="C129" s="39" t="s">
        <v>333</v>
      </c>
      <c r="D129" s="75"/>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7"/>
      <c r="IA129" s="1">
        <v>13.01</v>
      </c>
      <c r="IB129" s="1" t="s">
        <v>261</v>
      </c>
      <c r="IC129" s="1" t="s">
        <v>333</v>
      </c>
    </row>
    <row r="130" spans="1:239" ht="28.5">
      <c r="A130" s="66">
        <v>13.02</v>
      </c>
      <c r="B130" s="67" t="s">
        <v>262</v>
      </c>
      <c r="C130" s="39" t="s">
        <v>334</v>
      </c>
      <c r="D130" s="68">
        <v>1</v>
      </c>
      <c r="E130" s="69" t="s">
        <v>73</v>
      </c>
      <c r="F130" s="70">
        <v>285.05</v>
      </c>
      <c r="G130" s="40"/>
      <c r="H130" s="24"/>
      <c r="I130" s="47" t="s">
        <v>38</v>
      </c>
      <c r="J130" s="48">
        <f t="shared" si="8"/>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 t="shared" si="9"/>
        <v>285</v>
      </c>
      <c r="BB130" s="60">
        <f t="shared" si="10"/>
        <v>285</v>
      </c>
      <c r="BC130" s="56" t="str">
        <f t="shared" si="11"/>
        <v>INR  Two Hundred &amp; Eighty Five  Only</v>
      </c>
      <c r="IA130" s="1">
        <v>13.02</v>
      </c>
      <c r="IB130" s="1" t="s">
        <v>262</v>
      </c>
      <c r="IC130" s="1" t="s">
        <v>334</v>
      </c>
      <c r="ID130" s="1">
        <v>1</v>
      </c>
      <c r="IE130" s="3" t="s">
        <v>73</v>
      </c>
    </row>
    <row r="131" spans="1:239" ht="21" customHeight="1">
      <c r="A131" s="66">
        <v>13.03</v>
      </c>
      <c r="B131" s="67" t="s">
        <v>263</v>
      </c>
      <c r="C131" s="39" t="s">
        <v>335</v>
      </c>
      <c r="D131" s="68">
        <v>1.44</v>
      </c>
      <c r="E131" s="69" t="s">
        <v>73</v>
      </c>
      <c r="F131" s="70">
        <v>439.23</v>
      </c>
      <c r="G131" s="40"/>
      <c r="H131" s="24"/>
      <c r="I131" s="47" t="s">
        <v>38</v>
      </c>
      <c r="J131" s="48">
        <f t="shared" si="8"/>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9"/>
        <v>632</v>
      </c>
      <c r="BB131" s="60">
        <f t="shared" si="10"/>
        <v>632</v>
      </c>
      <c r="BC131" s="56" t="str">
        <f t="shared" si="11"/>
        <v>INR  Six Hundred &amp; Thirty Two  Only</v>
      </c>
      <c r="IA131" s="1">
        <v>13.03</v>
      </c>
      <c r="IB131" s="1" t="s">
        <v>263</v>
      </c>
      <c r="IC131" s="1" t="s">
        <v>335</v>
      </c>
      <c r="ID131" s="1">
        <v>1.44</v>
      </c>
      <c r="IE131" s="3" t="s">
        <v>73</v>
      </c>
    </row>
    <row r="132" spans="1:237" ht="71.25" customHeight="1">
      <c r="A132" s="66">
        <v>13.04</v>
      </c>
      <c r="B132" s="67" t="s">
        <v>264</v>
      </c>
      <c r="C132" s="39" t="s">
        <v>336</v>
      </c>
      <c r="D132" s="75"/>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7"/>
      <c r="IA132" s="1">
        <v>13.04</v>
      </c>
      <c r="IB132" s="1" t="s">
        <v>264</v>
      </c>
      <c r="IC132" s="1" t="s">
        <v>336</v>
      </c>
    </row>
    <row r="133" spans="1:239" ht="28.5">
      <c r="A133" s="66">
        <v>13.05</v>
      </c>
      <c r="B133" s="67" t="s">
        <v>262</v>
      </c>
      <c r="C133" s="39" t="s">
        <v>337</v>
      </c>
      <c r="D133" s="68">
        <v>16.15</v>
      </c>
      <c r="E133" s="69" t="s">
        <v>73</v>
      </c>
      <c r="F133" s="70">
        <v>450.46</v>
      </c>
      <c r="G133" s="40"/>
      <c r="H133" s="24"/>
      <c r="I133" s="47" t="s">
        <v>38</v>
      </c>
      <c r="J133" s="48">
        <f t="shared" si="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9"/>
        <v>7275</v>
      </c>
      <c r="BB133" s="60">
        <f t="shared" si="10"/>
        <v>7275</v>
      </c>
      <c r="BC133" s="56" t="str">
        <f t="shared" si="11"/>
        <v>INR  Seven Thousand Two Hundred &amp; Seventy Five  Only</v>
      </c>
      <c r="IA133" s="1">
        <v>13.05</v>
      </c>
      <c r="IB133" s="1" t="s">
        <v>262</v>
      </c>
      <c r="IC133" s="1" t="s">
        <v>337</v>
      </c>
      <c r="ID133" s="1">
        <v>16.15</v>
      </c>
      <c r="IE133" s="3" t="s">
        <v>73</v>
      </c>
    </row>
    <row r="134" spans="1:237" ht="42.75">
      <c r="A134" s="66">
        <v>13.06</v>
      </c>
      <c r="B134" s="67" t="s">
        <v>212</v>
      </c>
      <c r="C134" s="39" t="s">
        <v>338</v>
      </c>
      <c r="D134" s="75"/>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7"/>
      <c r="IA134" s="1">
        <v>13.06</v>
      </c>
      <c r="IB134" s="1" t="s">
        <v>212</v>
      </c>
      <c r="IC134" s="1" t="s">
        <v>338</v>
      </c>
    </row>
    <row r="135" spans="1:237" ht="15.75">
      <c r="A135" s="66">
        <v>13.07</v>
      </c>
      <c r="B135" s="67" t="s">
        <v>213</v>
      </c>
      <c r="C135" s="39" t="s">
        <v>339</v>
      </c>
      <c r="D135" s="75"/>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7"/>
      <c r="IA135" s="1">
        <v>13.07</v>
      </c>
      <c r="IB135" s="1" t="s">
        <v>213</v>
      </c>
      <c r="IC135" s="1" t="s">
        <v>339</v>
      </c>
    </row>
    <row r="136" spans="1:239" ht="28.5">
      <c r="A136" s="66">
        <v>13.08</v>
      </c>
      <c r="B136" s="67" t="s">
        <v>99</v>
      </c>
      <c r="C136" s="39" t="s">
        <v>340</v>
      </c>
      <c r="D136" s="68">
        <v>4</v>
      </c>
      <c r="E136" s="69" t="s">
        <v>65</v>
      </c>
      <c r="F136" s="70">
        <v>74.7</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299</v>
      </c>
      <c r="BB136" s="60">
        <f t="shared" si="10"/>
        <v>299</v>
      </c>
      <c r="BC136" s="56" t="str">
        <f t="shared" si="11"/>
        <v>INR  Two Hundred &amp; Ninety Nine  Only</v>
      </c>
      <c r="IA136" s="1">
        <v>13.08</v>
      </c>
      <c r="IB136" s="1" t="s">
        <v>99</v>
      </c>
      <c r="IC136" s="1" t="s">
        <v>340</v>
      </c>
      <c r="ID136" s="1">
        <v>4</v>
      </c>
      <c r="IE136" s="3" t="s">
        <v>65</v>
      </c>
    </row>
    <row r="137" spans="1:237" ht="42.75">
      <c r="A137" s="66">
        <v>13.09</v>
      </c>
      <c r="B137" s="67" t="s">
        <v>214</v>
      </c>
      <c r="C137" s="39" t="s">
        <v>341</v>
      </c>
      <c r="D137" s="75"/>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7"/>
      <c r="IA137" s="1">
        <v>13.09</v>
      </c>
      <c r="IB137" s="1" t="s">
        <v>214</v>
      </c>
      <c r="IC137" s="1" t="s">
        <v>341</v>
      </c>
    </row>
    <row r="138" spans="1:239" ht="28.5">
      <c r="A138" s="66">
        <v>13.1</v>
      </c>
      <c r="B138" s="67" t="s">
        <v>99</v>
      </c>
      <c r="C138" s="39" t="s">
        <v>342</v>
      </c>
      <c r="D138" s="68">
        <v>3</v>
      </c>
      <c r="E138" s="69" t="s">
        <v>65</v>
      </c>
      <c r="F138" s="70">
        <v>380.71</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1142</v>
      </c>
      <c r="BB138" s="60">
        <f t="shared" si="10"/>
        <v>1142</v>
      </c>
      <c r="BC138" s="56" t="str">
        <f t="shared" si="11"/>
        <v>INR  One Thousand One Hundred &amp; Forty Two  Only</v>
      </c>
      <c r="IA138" s="1">
        <v>13.1</v>
      </c>
      <c r="IB138" s="1" t="s">
        <v>99</v>
      </c>
      <c r="IC138" s="1" t="s">
        <v>342</v>
      </c>
      <c r="ID138" s="1">
        <v>3</v>
      </c>
      <c r="IE138" s="3" t="s">
        <v>65</v>
      </c>
    </row>
    <row r="139" spans="1:237" ht="57">
      <c r="A139" s="66">
        <v>13.11</v>
      </c>
      <c r="B139" s="67" t="s">
        <v>265</v>
      </c>
      <c r="C139" s="39" t="s">
        <v>343</v>
      </c>
      <c r="D139" s="75"/>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7"/>
      <c r="IA139" s="1">
        <v>13.11</v>
      </c>
      <c r="IB139" s="1" t="s">
        <v>265</v>
      </c>
      <c r="IC139" s="1" t="s">
        <v>343</v>
      </c>
    </row>
    <row r="140" spans="1:239" ht="28.5">
      <c r="A140" s="66">
        <v>13.12</v>
      </c>
      <c r="B140" s="67" t="s">
        <v>99</v>
      </c>
      <c r="C140" s="39" t="s">
        <v>344</v>
      </c>
      <c r="D140" s="68">
        <v>1</v>
      </c>
      <c r="E140" s="69" t="s">
        <v>65</v>
      </c>
      <c r="F140" s="70">
        <v>626.96</v>
      </c>
      <c r="G140" s="40"/>
      <c r="H140" s="24"/>
      <c r="I140" s="47" t="s">
        <v>38</v>
      </c>
      <c r="J140" s="48">
        <f t="shared" si="8"/>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9"/>
        <v>627</v>
      </c>
      <c r="BB140" s="60">
        <f t="shared" si="10"/>
        <v>627</v>
      </c>
      <c r="BC140" s="56" t="str">
        <f t="shared" si="11"/>
        <v>INR  Six Hundred &amp; Twenty Seven  Only</v>
      </c>
      <c r="IA140" s="1">
        <v>13.12</v>
      </c>
      <c r="IB140" s="1" t="s">
        <v>99</v>
      </c>
      <c r="IC140" s="1" t="s">
        <v>344</v>
      </c>
      <c r="ID140" s="1">
        <v>1</v>
      </c>
      <c r="IE140" s="3" t="s">
        <v>65</v>
      </c>
    </row>
    <row r="141" spans="1:237" ht="57">
      <c r="A141" s="66">
        <v>13.13</v>
      </c>
      <c r="B141" s="67" t="s">
        <v>100</v>
      </c>
      <c r="C141" s="39" t="s">
        <v>345</v>
      </c>
      <c r="D141" s="75"/>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7"/>
      <c r="IA141" s="1">
        <v>13.13</v>
      </c>
      <c r="IB141" s="1" t="s">
        <v>100</v>
      </c>
      <c r="IC141" s="1" t="s">
        <v>345</v>
      </c>
    </row>
    <row r="142" spans="1:239" ht="28.5">
      <c r="A142" s="66">
        <v>13.14</v>
      </c>
      <c r="B142" s="67" t="s">
        <v>99</v>
      </c>
      <c r="C142" s="39" t="s">
        <v>346</v>
      </c>
      <c r="D142" s="68">
        <v>2</v>
      </c>
      <c r="E142" s="69" t="s">
        <v>65</v>
      </c>
      <c r="F142" s="70">
        <v>521.48</v>
      </c>
      <c r="G142" s="40"/>
      <c r="H142" s="24"/>
      <c r="I142" s="47" t="s">
        <v>38</v>
      </c>
      <c r="J142" s="48">
        <f t="shared" si="8"/>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9"/>
        <v>1043</v>
      </c>
      <c r="BB142" s="60">
        <f t="shared" si="10"/>
        <v>1043</v>
      </c>
      <c r="BC142" s="56" t="str">
        <f t="shared" si="11"/>
        <v>INR  One Thousand  &amp;Forty Three  Only</v>
      </c>
      <c r="IA142" s="1">
        <v>13.14</v>
      </c>
      <c r="IB142" s="1" t="s">
        <v>99</v>
      </c>
      <c r="IC142" s="1" t="s">
        <v>346</v>
      </c>
      <c r="ID142" s="1">
        <v>2</v>
      </c>
      <c r="IE142" s="3" t="s">
        <v>65</v>
      </c>
    </row>
    <row r="143" spans="1:237" ht="57">
      <c r="A143" s="66">
        <v>13.15</v>
      </c>
      <c r="B143" s="67" t="s">
        <v>266</v>
      </c>
      <c r="C143" s="39" t="s">
        <v>347</v>
      </c>
      <c r="D143" s="75"/>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7"/>
      <c r="IA143" s="1">
        <v>13.15</v>
      </c>
      <c r="IB143" s="1" t="s">
        <v>266</v>
      </c>
      <c r="IC143" s="1" t="s">
        <v>347</v>
      </c>
    </row>
    <row r="144" spans="1:239" ht="28.5">
      <c r="A144" s="66">
        <v>13.16</v>
      </c>
      <c r="B144" s="67" t="s">
        <v>267</v>
      </c>
      <c r="C144" s="39" t="s">
        <v>348</v>
      </c>
      <c r="D144" s="68">
        <v>12</v>
      </c>
      <c r="E144" s="69" t="s">
        <v>65</v>
      </c>
      <c r="F144" s="70">
        <v>438.71</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5265</v>
      </c>
      <c r="BB144" s="60">
        <f t="shared" si="10"/>
        <v>5265</v>
      </c>
      <c r="BC144" s="56" t="str">
        <f t="shared" si="11"/>
        <v>INR  Five Thousand Two Hundred &amp; Sixty Five  Only</v>
      </c>
      <c r="IA144" s="1">
        <v>13.16</v>
      </c>
      <c r="IB144" s="1" t="s">
        <v>267</v>
      </c>
      <c r="IC144" s="1" t="s">
        <v>348</v>
      </c>
      <c r="ID144" s="1">
        <v>12</v>
      </c>
      <c r="IE144" s="3" t="s">
        <v>65</v>
      </c>
    </row>
    <row r="145" spans="1:239" ht="57">
      <c r="A145" s="66">
        <v>13.17</v>
      </c>
      <c r="B145" s="67" t="s">
        <v>268</v>
      </c>
      <c r="C145" s="39" t="s">
        <v>349</v>
      </c>
      <c r="D145" s="68">
        <v>6</v>
      </c>
      <c r="E145" s="69" t="s">
        <v>65</v>
      </c>
      <c r="F145" s="70">
        <v>54.09</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9"/>
        <v>325</v>
      </c>
      <c r="BB145" s="60">
        <f t="shared" si="10"/>
        <v>325</v>
      </c>
      <c r="BC145" s="56" t="str">
        <f t="shared" si="11"/>
        <v>INR  Three Hundred &amp; Twenty Five  Only</v>
      </c>
      <c r="IA145" s="1">
        <v>13.17</v>
      </c>
      <c r="IB145" s="1" t="s">
        <v>268</v>
      </c>
      <c r="IC145" s="1" t="s">
        <v>349</v>
      </c>
      <c r="ID145" s="1">
        <v>6</v>
      </c>
      <c r="IE145" s="3" t="s">
        <v>65</v>
      </c>
    </row>
    <row r="146" spans="1:237" ht="28.5">
      <c r="A146" s="66">
        <v>13.18</v>
      </c>
      <c r="B146" s="67" t="s">
        <v>215</v>
      </c>
      <c r="C146" s="39" t="s">
        <v>350</v>
      </c>
      <c r="D146" s="75"/>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7"/>
      <c r="IA146" s="1">
        <v>13.18</v>
      </c>
      <c r="IB146" s="1" t="s">
        <v>215</v>
      </c>
      <c r="IC146" s="1" t="s">
        <v>350</v>
      </c>
    </row>
    <row r="147" spans="1:239" ht="28.5">
      <c r="A147" s="66">
        <v>13.19</v>
      </c>
      <c r="B147" s="67" t="s">
        <v>216</v>
      </c>
      <c r="C147" s="39" t="s">
        <v>351</v>
      </c>
      <c r="D147" s="68">
        <v>2</v>
      </c>
      <c r="E147" s="69" t="s">
        <v>65</v>
      </c>
      <c r="F147" s="70">
        <v>317.75</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9"/>
        <v>636</v>
      </c>
      <c r="BB147" s="60">
        <f t="shared" si="10"/>
        <v>636</v>
      </c>
      <c r="BC147" s="56" t="str">
        <f t="shared" si="11"/>
        <v>INR  Six Hundred &amp; Thirty Six  Only</v>
      </c>
      <c r="IA147" s="1">
        <v>13.19</v>
      </c>
      <c r="IB147" s="1" t="s">
        <v>216</v>
      </c>
      <c r="IC147" s="1" t="s">
        <v>351</v>
      </c>
      <c r="ID147" s="1">
        <v>2</v>
      </c>
      <c r="IE147" s="3" t="s">
        <v>65</v>
      </c>
    </row>
    <row r="148" spans="1:239" ht="57">
      <c r="A148" s="66">
        <v>13.2</v>
      </c>
      <c r="B148" s="67" t="s">
        <v>269</v>
      </c>
      <c r="C148" s="39" t="s">
        <v>352</v>
      </c>
      <c r="D148" s="68">
        <v>8.46</v>
      </c>
      <c r="E148" s="69" t="s">
        <v>73</v>
      </c>
      <c r="F148" s="70">
        <v>150.63</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9"/>
        <v>1274</v>
      </c>
      <c r="BB148" s="60">
        <f t="shared" si="10"/>
        <v>1274</v>
      </c>
      <c r="BC148" s="56" t="str">
        <f t="shared" si="11"/>
        <v>INR  One Thousand Two Hundred &amp; Seventy Four  Only</v>
      </c>
      <c r="IA148" s="1">
        <v>13.2</v>
      </c>
      <c r="IB148" s="1" t="s">
        <v>269</v>
      </c>
      <c r="IC148" s="1" t="s">
        <v>352</v>
      </c>
      <c r="ID148" s="1">
        <v>8.46</v>
      </c>
      <c r="IE148" s="3" t="s">
        <v>73</v>
      </c>
    </row>
    <row r="149" spans="1:237" ht="15.75">
      <c r="A149" s="74">
        <v>14</v>
      </c>
      <c r="B149" s="67" t="s">
        <v>270</v>
      </c>
      <c r="C149" s="39" t="s">
        <v>353</v>
      </c>
      <c r="D149" s="75"/>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7"/>
      <c r="IA149" s="1">
        <v>14</v>
      </c>
      <c r="IB149" s="1" t="s">
        <v>270</v>
      </c>
      <c r="IC149" s="1" t="s">
        <v>353</v>
      </c>
    </row>
    <row r="150" spans="1:237" ht="327.75">
      <c r="A150" s="66">
        <v>14.01</v>
      </c>
      <c r="B150" s="67" t="s">
        <v>271</v>
      </c>
      <c r="C150" s="39" t="s">
        <v>354</v>
      </c>
      <c r="D150" s="75"/>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7"/>
      <c r="IA150" s="1">
        <v>14.01</v>
      </c>
      <c r="IB150" s="1" t="s">
        <v>271</v>
      </c>
      <c r="IC150" s="1" t="s">
        <v>354</v>
      </c>
    </row>
    <row r="151" spans="1:237" ht="15.75">
      <c r="A151" s="66">
        <v>14.02</v>
      </c>
      <c r="B151" s="67" t="s">
        <v>272</v>
      </c>
      <c r="C151" s="39" t="s">
        <v>355</v>
      </c>
      <c r="D151" s="75"/>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7"/>
      <c r="IA151" s="1">
        <v>14.02</v>
      </c>
      <c r="IB151" s="1" t="s">
        <v>272</v>
      </c>
      <c r="IC151" s="1" t="s">
        <v>355</v>
      </c>
    </row>
    <row r="152" spans="1:239" ht="42.75">
      <c r="A152" s="66">
        <v>14.03</v>
      </c>
      <c r="B152" s="67" t="s">
        <v>273</v>
      </c>
      <c r="C152" s="39" t="s">
        <v>356</v>
      </c>
      <c r="D152" s="68">
        <v>84</v>
      </c>
      <c r="E152" s="69" t="s">
        <v>66</v>
      </c>
      <c r="F152" s="70">
        <v>408.85</v>
      </c>
      <c r="G152" s="40"/>
      <c r="H152" s="24"/>
      <c r="I152" s="47" t="s">
        <v>38</v>
      </c>
      <c r="J152" s="48">
        <f t="shared" si="8"/>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9"/>
        <v>34343</v>
      </c>
      <c r="BB152" s="60">
        <f t="shared" si="10"/>
        <v>34343</v>
      </c>
      <c r="BC152" s="56" t="str">
        <f t="shared" si="11"/>
        <v>INR  Thirty Four Thousand Three Hundred &amp; Forty Three  Only</v>
      </c>
      <c r="IA152" s="1">
        <v>14.03</v>
      </c>
      <c r="IB152" s="1" t="s">
        <v>273</v>
      </c>
      <c r="IC152" s="1" t="s">
        <v>356</v>
      </c>
      <c r="ID152" s="1">
        <v>84</v>
      </c>
      <c r="IE152" s="3" t="s">
        <v>66</v>
      </c>
    </row>
    <row r="153" spans="1:237" ht="114">
      <c r="A153" s="66">
        <v>14.04</v>
      </c>
      <c r="B153" s="67" t="s">
        <v>274</v>
      </c>
      <c r="C153" s="39" t="s">
        <v>357</v>
      </c>
      <c r="D153" s="75"/>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7"/>
      <c r="IA153" s="1">
        <v>14.04</v>
      </c>
      <c r="IB153" s="1" t="s">
        <v>274</v>
      </c>
      <c r="IC153" s="1" t="s">
        <v>357</v>
      </c>
    </row>
    <row r="154" spans="1:239" ht="42.75">
      <c r="A154" s="66">
        <v>14.05</v>
      </c>
      <c r="B154" s="67" t="s">
        <v>273</v>
      </c>
      <c r="C154" s="39" t="s">
        <v>358</v>
      </c>
      <c r="D154" s="68">
        <v>155</v>
      </c>
      <c r="E154" s="69" t="s">
        <v>66</v>
      </c>
      <c r="F154" s="70">
        <v>495.22</v>
      </c>
      <c r="G154" s="40"/>
      <c r="H154" s="24"/>
      <c r="I154" s="47" t="s">
        <v>38</v>
      </c>
      <c r="J154" s="48">
        <f t="shared" si="8"/>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9"/>
        <v>76759</v>
      </c>
      <c r="BB154" s="60">
        <f t="shared" si="10"/>
        <v>76759</v>
      </c>
      <c r="BC154" s="56" t="str">
        <f t="shared" si="11"/>
        <v>INR  Seventy Six Thousand Seven Hundred &amp; Fifty Nine  Only</v>
      </c>
      <c r="IA154" s="1">
        <v>14.05</v>
      </c>
      <c r="IB154" s="1" t="s">
        <v>273</v>
      </c>
      <c r="IC154" s="1" t="s">
        <v>358</v>
      </c>
      <c r="ID154" s="1">
        <v>155</v>
      </c>
      <c r="IE154" s="3" t="s">
        <v>66</v>
      </c>
    </row>
    <row r="155" spans="1:237" ht="128.25">
      <c r="A155" s="66">
        <v>14.06</v>
      </c>
      <c r="B155" s="67" t="s">
        <v>275</v>
      </c>
      <c r="C155" s="39" t="s">
        <v>359</v>
      </c>
      <c r="D155" s="75"/>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7"/>
      <c r="IA155" s="1">
        <v>14.06</v>
      </c>
      <c r="IB155" s="1" t="s">
        <v>275</v>
      </c>
      <c r="IC155" s="1" t="s">
        <v>359</v>
      </c>
    </row>
    <row r="156" spans="1:239" ht="42.75">
      <c r="A156" s="70">
        <v>14.07</v>
      </c>
      <c r="B156" s="67" t="s">
        <v>276</v>
      </c>
      <c r="C156" s="39" t="s">
        <v>360</v>
      </c>
      <c r="D156" s="68">
        <v>0.65</v>
      </c>
      <c r="E156" s="69" t="s">
        <v>52</v>
      </c>
      <c r="F156" s="70">
        <v>1162.25</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9"/>
        <v>755</v>
      </c>
      <c r="BB156" s="60">
        <f t="shared" si="10"/>
        <v>755</v>
      </c>
      <c r="BC156" s="56" t="str">
        <f t="shared" si="11"/>
        <v>INR  Seven Hundred &amp; Fifty Five  Only</v>
      </c>
      <c r="IA156" s="1">
        <v>14.07</v>
      </c>
      <c r="IB156" s="1" t="s">
        <v>276</v>
      </c>
      <c r="IC156" s="1" t="s">
        <v>360</v>
      </c>
      <c r="ID156" s="1">
        <v>0.65</v>
      </c>
      <c r="IE156" s="3" t="s">
        <v>52</v>
      </c>
    </row>
    <row r="157" spans="1:237" ht="99.75">
      <c r="A157" s="66">
        <v>14.08</v>
      </c>
      <c r="B157" s="67" t="s">
        <v>277</v>
      </c>
      <c r="C157" s="39" t="s">
        <v>361</v>
      </c>
      <c r="D157" s="75"/>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7"/>
      <c r="IA157" s="1">
        <v>14.08</v>
      </c>
      <c r="IB157" s="1" t="s">
        <v>277</v>
      </c>
      <c r="IC157" s="1" t="s">
        <v>361</v>
      </c>
    </row>
    <row r="158" spans="1:239" ht="28.5">
      <c r="A158" s="66">
        <v>14.09</v>
      </c>
      <c r="B158" s="67" t="s">
        <v>278</v>
      </c>
      <c r="C158" s="39" t="s">
        <v>362</v>
      </c>
      <c r="D158" s="68">
        <v>6</v>
      </c>
      <c r="E158" s="69" t="s">
        <v>65</v>
      </c>
      <c r="F158" s="70">
        <v>288.64</v>
      </c>
      <c r="G158" s="40"/>
      <c r="H158" s="24"/>
      <c r="I158" s="47" t="s">
        <v>38</v>
      </c>
      <c r="J158" s="48">
        <f t="shared" si="8"/>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9"/>
        <v>1732</v>
      </c>
      <c r="BB158" s="60">
        <f t="shared" si="10"/>
        <v>1732</v>
      </c>
      <c r="BC158" s="56" t="str">
        <f t="shared" si="11"/>
        <v>INR  One Thousand Seven Hundred &amp; Thirty Two  Only</v>
      </c>
      <c r="IA158" s="1">
        <v>14.09</v>
      </c>
      <c r="IB158" s="1" t="s">
        <v>278</v>
      </c>
      <c r="IC158" s="1" t="s">
        <v>362</v>
      </c>
      <c r="ID158" s="1">
        <v>6</v>
      </c>
      <c r="IE158" s="3" t="s">
        <v>65</v>
      </c>
    </row>
    <row r="159" spans="1:237" ht="28.5">
      <c r="A159" s="66">
        <v>15</v>
      </c>
      <c r="B159" s="67" t="s">
        <v>279</v>
      </c>
      <c r="C159" s="39" t="s">
        <v>363</v>
      </c>
      <c r="D159" s="75"/>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7"/>
      <c r="IA159" s="1">
        <v>15</v>
      </c>
      <c r="IB159" s="1" t="s">
        <v>279</v>
      </c>
      <c r="IC159" s="1" t="s">
        <v>363</v>
      </c>
    </row>
    <row r="160" spans="1:237" ht="171">
      <c r="A160" s="66">
        <v>15.01</v>
      </c>
      <c r="B160" s="67" t="s">
        <v>280</v>
      </c>
      <c r="C160" s="39" t="s">
        <v>364</v>
      </c>
      <c r="D160" s="75"/>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7"/>
      <c r="IA160" s="1">
        <v>15.01</v>
      </c>
      <c r="IB160" s="1" t="s">
        <v>280</v>
      </c>
      <c r="IC160" s="1" t="s">
        <v>364</v>
      </c>
    </row>
    <row r="161" spans="1:239" ht="28.5">
      <c r="A161" s="66">
        <v>15.02</v>
      </c>
      <c r="B161" s="67" t="s">
        <v>281</v>
      </c>
      <c r="C161" s="39" t="s">
        <v>365</v>
      </c>
      <c r="D161" s="68">
        <v>4.1</v>
      </c>
      <c r="E161" s="69" t="s">
        <v>52</v>
      </c>
      <c r="F161" s="70">
        <v>91.71</v>
      </c>
      <c r="G161" s="40"/>
      <c r="H161" s="24"/>
      <c r="I161" s="47" t="s">
        <v>38</v>
      </c>
      <c r="J161" s="48">
        <f t="shared" si="8"/>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9"/>
        <v>376</v>
      </c>
      <c r="BB161" s="60">
        <f t="shared" si="10"/>
        <v>376</v>
      </c>
      <c r="BC161" s="56" t="str">
        <f t="shared" si="11"/>
        <v>INR  Three Hundred &amp; Seventy Six  Only</v>
      </c>
      <c r="IA161" s="1">
        <v>15.02</v>
      </c>
      <c r="IB161" s="1" t="s">
        <v>281</v>
      </c>
      <c r="IC161" s="1" t="s">
        <v>365</v>
      </c>
      <c r="ID161" s="1">
        <v>4.1</v>
      </c>
      <c r="IE161" s="3" t="s">
        <v>52</v>
      </c>
    </row>
    <row r="162" spans="1:237" ht="156.75">
      <c r="A162" s="66">
        <v>15.03</v>
      </c>
      <c r="B162" s="67" t="s">
        <v>282</v>
      </c>
      <c r="C162" s="39" t="s">
        <v>366</v>
      </c>
      <c r="D162" s="75"/>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7"/>
      <c r="IA162" s="1">
        <v>15.03</v>
      </c>
      <c r="IB162" s="1" t="s">
        <v>282</v>
      </c>
      <c r="IC162" s="1" t="s">
        <v>366</v>
      </c>
    </row>
    <row r="163" spans="1:239" ht="15.75">
      <c r="A163" s="66">
        <v>15.04</v>
      </c>
      <c r="B163" s="67" t="s">
        <v>283</v>
      </c>
      <c r="C163" s="39" t="s">
        <v>367</v>
      </c>
      <c r="D163" s="68">
        <v>12</v>
      </c>
      <c r="E163" s="69" t="s">
        <v>73</v>
      </c>
      <c r="F163" s="70">
        <v>5.83</v>
      </c>
      <c r="G163" s="40"/>
      <c r="H163" s="24"/>
      <c r="I163" s="47" t="s">
        <v>38</v>
      </c>
      <c r="J163" s="48">
        <f t="shared" si="8"/>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t="shared" si="9"/>
        <v>70</v>
      </c>
      <c r="BB163" s="60">
        <f t="shared" si="10"/>
        <v>70</v>
      </c>
      <c r="BC163" s="56" t="str">
        <f t="shared" si="11"/>
        <v>INR  Seventy Only</v>
      </c>
      <c r="IA163" s="1">
        <v>15.04</v>
      </c>
      <c r="IB163" s="1" t="s">
        <v>283</v>
      </c>
      <c r="IC163" s="1" t="s">
        <v>367</v>
      </c>
      <c r="ID163" s="1">
        <v>12</v>
      </c>
      <c r="IE163" s="3" t="s">
        <v>73</v>
      </c>
    </row>
    <row r="164" spans="1:237" ht="99.75">
      <c r="A164" s="66">
        <v>15.05</v>
      </c>
      <c r="B164" s="67" t="s">
        <v>284</v>
      </c>
      <c r="C164" s="39" t="s">
        <v>368</v>
      </c>
      <c r="D164" s="75"/>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7"/>
      <c r="IA164" s="1">
        <v>15.05</v>
      </c>
      <c r="IB164" s="1" t="s">
        <v>284</v>
      </c>
      <c r="IC164" s="1" t="s">
        <v>368</v>
      </c>
    </row>
    <row r="165" spans="1:239" ht="28.5">
      <c r="A165" s="66">
        <v>15.06</v>
      </c>
      <c r="B165" s="67" t="s">
        <v>285</v>
      </c>
      <c r="C165" s="39" t="s">
        <v>369</v>
      </c>
      <c r="D165" s="68">
        <v>2.5</v>
      </c>
      <c r="E165" s="69" t="s">
        <v>52</v>
      </c>
      <c r="F165" s="70">
        <v>447.61</v>
      </c>
      <c r="G165" s="40"/>
      <c r="H165" s="24"/>
      <c r="I165" s="47" t="s">
        <v>38</v>
      </c>
      <c r="J165" s="48">
        <f t="shared" si="8"/>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9"/>
        <v>1119</v>
      </c>
      <c r="BB165" s="60">
        <f t="shared" si="10"/>
        <v>1119</v>
      </c>
      <c r="BC165" s="56" t="str">
        <f t="shared" si="11"/>
        <v>INR  One Thousand One Hundred &amp; Nineteen  Only</v>
      </c>
      <c r="IA165" s="1">
        <v>15.06</v>
      </c>
      <c r="IB165" s="1" t="s">
        <v>285</v>
      </c>
      <c r="IC165" s="1" t="s">
        <v>369</v>
      </c>
      <c r="ID165" s="1">
        <v>2.5</v>
      </c>
      <c r="IE165" s="3" t="s">
        <v>52</v>
      </c>
    </row>
    <row r="166" spans="1:237" ht="15.75">
      <c r="A166" s="66">
        <v>16</v>
      </c>
      <c r="B166" s="67" t="s">
        <v>286</v>
      </c>
      <c r="C166" s="39" t="s">
        <v>370</v>
      </c>
      <c r="D166" s="75"/>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7"/>
      <c r="IA166" s="1">
        <v>16</v>
      </c>
      <c r="IB166" s="1" t="s">
        <v>286</v>
      </c>
      <c r="IC166" s="1" t="s">
        <v>370</v>
      </c>
    </row>
    <row r="167" spans="1:239" ht="115.5" customHeight="1">
      <c r="A167" s="66">
        <v>16.01</v>
      </c>
      <c r="B167" s="67" t="s">
        <v>217</v>
      </c>
      <c r="C167" s="39" t="s">
        <v>371</v>
      </c>
      <c r="D167" s="68">
        <v>0.45</v>
      </c>
      <c r="E167" s="69" t="s">
        <v>219</v>
      </c>
      <c r="F167" s="70">
        <v>4985.92</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2244</v>
      </c>
      <c r="BB167" s="60">
        <f t="shared" si="10"/>
        <v>2244</v>
      </c>
      <c r="BC167" s="56" t="str">
        <f t="shared" si="11"/>
        <v>INR  Two Thousand Two Hundred &amp; Forty Four  Only</v>
      </c>
      <c r="IA167" s="1">
        <v>16.01</v>
      </c>
      <c r="IB167" s="73" t="s">
        <v>217</v>
      </c>
      <c r="IC167" s="1" t="s">
        <v>371</v>
      </c>
      <c r="ID167" s="1">
        <v>0.45</v>
      </c>
      <c r="IE167" s="3" t="s">
        <v>219</v>
      </c>
    </row>
    <row r="168" spans="1:239" ht="60.75" customHeight="1">
      <c r="A168" s="66">
        <v>16.02</v>
      </c>
      <c r="B168" s="71" t="s">
        <v>287</v>
      </c>
      <c r="C168" s="39" t="s">
        <v>372</v>
      </c>
      <c r="D168" s="68">
        <v>2</v>
      </c>
      <c r="E168" s="69" t="s">
        <v>220</v>
      </c>
      <c r="F168" s="70">
        <v>457.51</v>
      </c>
      <c r="G168" s="40"/>
      <c r="H168" s="24"/>
      <c r="I168" s="47" t="s">
        <v>38</v>
      </c>
      <c r="J168" s="48">
        <f t="shared" si="8"/>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9"/>
        <v>915</v>
      </c>
      <c r="BB168" s="60">
        <f t="shared" si="10"/>
        <v>915</v>
      </c>
      <c r="BC168" s="56" t="str">
        <f t="shared" si="11"/>
        <v>INR  Nine Hundred &amp; Fifteen  Only</v>
      </c>
      <c r="IA168" s="1">
        <v>16.02</v>
      </c>
      <c r="IB168" s="73" t="s">
        <v>287</v>
      </c>
      <c r="IC168" s="1" t="s">
        <v>372</v>
      </c>
      <c r="ID168" s="1">
        <v>2</v>
      </c>
      <c r="IE168" s="3" t="s">
        <v>220</v>
      </c>
    </row>
    <row r="169" spans="1:239" ht="60.75" customHeight="1">
      <c r="A169" s="66">
        <v>16.03</v>
      </c>
      <c r="B169" s="71" t="s">
        <v>288</v>
      </c>
      <c r="C169" s="39" t="s">
        <v>373</v>
      </c>
      <c r="D169" s="68">
        <v>6</v>
      </c>
      <c r="E169" s="69" t="s">
        <v>220</v>
      </c>
      <c r="F169" s="70">
        <v>51.61</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9"/>
        <v>310</v>
      </c>
      <c r="BB169" s="60">
        <f t="shared" si="10"/>
        <v>310</v>
      </c>
      <c r="BC169" s="56" t="str">
        <f t="shared" si="11"/>
        <v>INR  Three Hundred &amp; Ten  Only</v>
      </c>
      <c r="IA169" s="1">
        <v>16.03</v>
      </c>
      <c r="IB169" s="73" t="s">
        <v>288</v>
      </c>
      <c r="IC169" s="1" t="s">
        <v>373</v>
      </c>
      <c r="ID169" s="1">
        <v>6</v>
      </c>
      <c r="IE169" s="3" t="s">
        <v>220</v>
      </c>
    </row>
    <row r="170" spans="1:239" ht="35.25" customHeight="1">
      <c r="A170" s="70">
        <v>16.04</v>
      </c>
      <c r="B170" s="67" t="s">
        <v>289</v>
      </c>
      <c r="C170" s="39" t="s">
        <v>374</v>
      </c>
      <c r="D170" s="68">
        <v>17</v>
      </c>
      <c r="E170" s="69" t="s">
        <v>220</v>
      </c>
      <c r="F170" s="70">
        <v>29.32</v>
      </c>
      <c r="G170" s="40"/>
      <c r="H170" s="24"/>
      <c r="I170" s="47" t="s">
        <v>38</v>
      </c>
      <c r="J170" s="48">
        <f t="shared" si="8"/>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9"/>
        <v>498</v>
      </c>
      <c r="BB170" s="60">
        <f t="shared" si="10"/>
        <v>498</v>
      </c>
      <c r="BC170" s="56" t="str">
        <f t="shared" si="11"/>
        <v>INR  Four Hundred &amp; Ninety Eight  Only</v>
      </c>
      <c r="IA170" s="1">
        <v>16.04</v>
      </c>
      <c r="IB170" s="73" t="s">
        <v>289</v>
      </c>
      <c r="IC170" s="1" t="s">
        <v>374</v>
      </c>
      <c r="ID170" s="1">
        <v>17</v>
      </c>
      <c r="IE170" s="3" t="s">
        <v>220</v>
      </c>
    </row>
    <row r="171" spans="1:239" ht="44.25" customHeight="1">
      <c r="A171" s="66">
        <v>16.05</v>
      </c>
      <c r="B171" s="67" t="s">
        <v>290</v>
      </c>
      <c r="C171" s="39" t="s">
        <v>375</v>
      </c>
      <c r="D171" s="68">
        <v>2</v>
      </c>
      <c r="E171" s="69" t="s">
        <v>220</v>
      </c>
      <c r="F171" s="70">
        <v>504.43</v>
      </c>
      <c r="G171" s="40"/>
      <c r="H171" s="24"/>
      <c r="I171" s="47" t="s">
        <v>38</v>
      </c>
      <c r="J171" s="48">
        <f t="shared" si="8"/>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9"/>
        <v>1009</v>
      </c>
      <c r="BB171" s="60">
        <f t="shared" si="10"/>
        <v>1009</v>
      </c>
      <c r="BC171" s="56" t="str">
        <f t="shared" si="11"/>
        <v>INR  One Thousand  &amp;Nine  Only</v>
      </c>
      <c r="IA171" s="1">
        <v>16.05</v>
      </c>
      <c r="IB171" s="73" t="s">
        <v>290</v>
      </c>
      <c r="IC171" s="1" t="s">
        <v>375</v>
      </c>
      <c r="ID171" s="1">
        <v>2</v>
      </c>
      <c r="IE171" s="3" t="s">
        <v>220</v>
      </c>
    </row>
    <row r="172" spans="1:239" ht="60.75" customHeight="1">
      <c r="A172" s="66">
        <v>16.06</v>
      </c>
      <c r="B172" s="67" t="s">
        <v>291</v>
      </c>
      <c r="C172" s="39" t="s">
        <v>376</v>
      </c>
      <c r="D172" s="68">
        <v>24.68</v>
      </c>
      <c r="E172" s="69" t="s">
        <v>101</v>
      </c>
      <c r="F172" s="70">
        <v>155.8</v>
      </c>
      <c r="G172" s="40"/>
      <c r="H172" s="24"/>
      <c r="I172" s="47" t="s">
        <v>38</v>
      </c>
      <c r="J172" s="48">
        <f t="shared" si="8"/>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9"/>
        <v>3845</v>
      </c>
      <c r="BB172" s="60">
        <f t="shared" si="10"/>
        <v>3845</v>
      </c>
      <c r="BC172" s="56" t="str">
        <f t="shared" si="11"/>
        <v>INR  Three Thousand Eight Hundred &amp; Forty Five  Only</v>
      </c>
      <c r="IA172" s="1">
        <v>16.06</v>
      </c>
      <c r="IB172" s="73" t="s">
        <v>291</v>
      </c>
      <c r="IC172" s="1" t="s">
        <v>376</v>
      </c>
      <c r="ID172" s="1">
        <v>24.68</v>
      </c>
      <c r="IE172" s="3" t="s">
        <v>101</v>
      </c>
    </row>
    <row r="173" spans="1:239" ht="48" customHeight="1">
      <c r="A173" s="70">
        <v>16.07</v>
      </c>
      <c r="B173" s="67" t="s">
        <v>292</v>
      </c>
      <c r="C173" s="39" t="s">
        <v>377</v>
      </c>
      <c r="D173" s="68">
        <v>1</v>
      </c>
      <c r="E173" s="69" t="s">
        <v>220</v>
      </c>
      <c r="F173" s="70">
        <v>293.29</v>
      </c>
      <c r="G173" s="40"/>
      <c r="H173" s="24"/>
      <c r="I173" s="47" t="s">
        <v>38</v>
      </c>
      <c r="J173" s="48">
        <f t="shared" si="8"/>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9"/>
        <v>293</v>
      </c>
      <c r="BB173" s="60">
        <f t="shared" si="10"/>
        <v>293</v>
      </c>
      <c r="BC173" s="56" t="str">
        <f t="shared" si="11"/>
        <v>INR  Two Hundred &amp; Ninety Three  Only</v>
      </c>
      <c r="IA173" s="1">
        <v>16.07</v>
      </c>
      <c r="IB173" s="73" t="s">
        <v>292</v>
      </c>
      <c r="IC173" s="1" t="s">
        <v>377</v>
      </c>
      <c r="ID173" s="1">
        <v>1</v>
      </c>
      <c r="IE173" s="3" t="s">
        <v>220</v>
      </c>
    </row>
    <row r="174" spans="1:239" ht="48.75" customHeight="1">
      <c r="A174" s="66">
        <v>16.08</v>
      </c>
      <c r="B174" s="71" t="s">
        <v>293</v>
      </c>
      <c r="C174" s="39" t="s">
        <v>378</v>
      </c>
      <c r="D174" s="68">
        <v>2</v>
      </c>
      <c r="E174" s="69" t="s">
        <v>220</v>
      </c>
      <c r="F174" s="70">
        <v>2053.04</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9"/>
        <v>4106</v>
      </c>
      <c r="BB174" s="60">
        <f t="shared" si="10"/>
        <v>4106</v>
      </c>
      <c r="BC174" s="56" t="str">
        <f t="shared" si="11"/>
        <v>INR  Four Thousand One Hundred &amp; Six  Only</v>
      </c>
      <c r="IA174" s="1">
        <v>16.08</v>
      </c>
      <c r="IB174" s="73" t="s">
        <v>293</v>
      </c>
      <c r="IC174" s="1" t="s">
        <v>378</v>
      </c>
      <c r="ID174" s="1">
        <v>2</v>
      </c>
      <c r="IE174" s="3" t="s">
        <v>220</v>
      </c>
    </row>
    <row r="175" spans="1:239" ht="34.5" customHeight="1">
      <c r="A175" s="66">
        <v>16.09</v>
      </c>
      <c r="B175" s="71" t="s">
        <v>294</v>
      </c>
      <c r="C175" s="39" t="s">
        <v>379</v>
      </c>
      <c r="D175" s="68">
        <v>2</v>
      </c>
      <c r="E175" s="69" t="s">
        <v>298</v>
      </c>
      <c r="F175" s="70">
        <v>181.85</v>
      </c>
      <c r="G175" s="40"/>
      <c r="H175" s="24"/>
      <c r="I175" s="47" t="s">
        <v>38</v>
      </c>
      <c r="J175" s="48">
        <f t="shared" si="8"/>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9"/>
        <v>364</v>
      </c>
      <c r="BB175" s="60">
        <f t="shared" si="10"/>
        <v>364</v>
      </c>
      <c r="BC175" s="56" t="str">
        <f t="shared" si="11"/>
        <v>INR  Three Hundred &amp; Sixty Four  Only</v>
      </c>
      <c r="IA175" s="1">
        <v>16.09</v>
      </c>
      <c r="IB175" s="73" t="s">
        <v>294</v>
      </c>
      <c r="IC175" s="1" t="s">
        <v>379</v>
      </c>
      <c r="ID175" s="1">
        <v>2</v>
      </c>
      <c r="IE175" s="3" t="s">
        <v>298</v>
      </c>
    </row>
    <row r="176" spans="1:239" ht="75" customHeight="1">
      <c r="A176" s="70">
        <v>16.1</v>
      </c>
      <c r="B176" s="67" t="s">
        <v>295</v>
      </c>
      <c r="C176" s="39" t="s">
        <v>380</v>
      </c>
      <c r="D176" s="68">
        <v>10</v>
      </c>
      <c r="E176" s="69" t="s">
        <v>220</v>
      </c>
      <c r="F176" s="70">
        <v>32.83</v>
      </c>
      <c r="G176" s="40"/>
      <c r="H176" s="24"/>
      <c r="I176" s="47" t="s">
        <v>38</v>
      </c>
      <c r="J176" s="48">
        <f t="shared" si="8"/>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9"/>
        <v>328</v>
      </c>
      <c r="BB176" s="60">
        <f t="shared" si="10"/>
        <v>328</v>
      </c>
      <c r="BC176" s="56" t="str">
        <f t="shared" si="11"/>
        <v>INR  Three Hundred &amp; Twenty Eight  Only</v>
      </c>
      <c r="IA176" s="1">
        <v>16.1</v>
      </c>
      <c r="IB176" s="73" t="s">
        <v>295</v>
      </c>
      <c r="IC176" s="1" t="s">
        <v>380</v>
      </c>
      <c r="ID176" s="1">
        <v>10</v>
      </c>
      <c r="IE176" s="3" t="s">
        <v>220</v>
      </c>
    </row>
    <row r="177" spans="1:239" ht="75.75" customHeight="1">
      <c r="A177" s="66">
        <v>16.11</v>
      </c>
      <c r="B177" s="67" t="s">
        <v>218</v>
      </c>
      <c r="C177" s="39" t="s">
        <v>381</v>
      </c>
      <c r="D177" s="68">
        <v>2</v>
      </c>
      <c r="E177" s="69" t="s">
        <v>220</v>
      </c>
      <c r="F177" s="70">
        <v>815.75</v>
      </c>
      <c r="G177" s="40"/>
      <c r="H177" s="24"/>
      <c r="I177" s="47" t="s">
        <v>38</v>
      </c>
      <c r="J177" s="48">
        <f t="shared" si="8"/>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9"/>
        <v>1632</v>
      </c>
      <c r="BB177" s="60">
        <f t="shared" si="10"/>
        <v>1632</v>
      </c>
      <c r="BC177" s="56" t="str">
        <f t="shared" si="11"/>
        <v>INR  One Thousand Six Hundred &amp; Thirty Two  Only</v>
      </c>
      <c r="IA177" s="1">
        <v>16.11</v>
      </c>
      <c r="IB177" s="73" t="s">
        <v>218</v>
      </c>
      <c r="IC177" s="1" t="s">
        <v>381</v>
      </c>
      <c r="ID177" s="1">
        <v>2</v>
      </c>
      <c r="IE177" s="3" t="s">
        <v>220</v>
      </c>
    </row>
    <row r="178" spans="1:239" ht="409.5">
      <c r="A178" s="66">
        <v>16.12</v>
      </c>
      <c r="B178" s="67" t="s">
        <v>296</v>
      </c>
      <c r="C178" s="39" t="s">
        <v>382</v>
      </c>
      <c r="D178" s="68">
        <v>1</v>
      </c>
      <c r="E178" s="69" t="s">
        <v>299</v>
      </c>
      <c r="F178" s="70">
        <v>99931.6</v>
      </c>
      <c r="G178" s="40"/>
      <c r="H178" s="24"/>
      <c r="I178" s="47" t="s">
        <v>38</v>
      </c>
      <c r="J178" s="48">
        <f t="shared" si="8"/>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9"/>
        <v>99932</v>
      </c>
      <c r="BB178" s="60">
        <f t="shared" si="10"/>
        <v>99932</v>
      </c>
      <c r="BC178" s="56" t="str">
        <f t="shared" si="11"/>
        <v>INR  Ninety Nine Thousand Nine Hundred &amp; Thirty Two  Only</v>
      </c>
      <c r="IA178" s="1">
        <v>16.12</v>
      </c>
      <c r="IB178" s="73" t="s">
        <v>296</v>
      </c>
      <c r="IC178" s="1" t="s">
        <v>382</v>
      </c>
      <c r="ID178" s="1">
        <v>1</v>
      </c>
      <c r="IE178" s="3" t="s">
        <v>299</v>
      </c>
    </row>
    <row r="179" spans="1:239" ht="128.25">
      <c r="A179" s="70">
        <v>16.13</v>
      </c>
      <c r="B179" s="67" t="s">
        <v>297</v>
      </c>
      <c r="C179" s="39" t="s">
        <v>383</v>
      </c>
      <c r="D179" s="68">
        <v>31</v>
      </c>
      <c r="E179" s="69" t="s">
        <v>220</v>
      </c>
      <c r="F179" s="70">
        <v>325.21</v>
      </c>
      <c r="G179" s="40"/>
      <c r="H179" s="24"/>
      <c r="I179" s="47" t="s">
        <v>38</v>
      </c>
      <c r="J179" s="48">
        <f t="shared" si="8"/>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9"/>
        <v>10082</v>
      </c>
      <c r="BB179" s="60">
        <f t="shared" si="10"/>
        <v>10082</v>
      </c>
      <c r="BC179" s="56" t="str">
        <f t="shared" si="11"/>
        <v>INR  Ten Thousand  &amp;Eighty Two  Only</v>
      </c>
      <c r="IA179" s="1">
        <v>16.13</v>
      </c>
      <c r="IB179" s="1" t="s">
        <v>297</v>
      </c>
      <c r="IC179" s="1" t="s">
        <v>383</v>
      </c>
      <c r="ID179" s="1">
        <v>31</v>
      </c>
      <c r="IE179" s="3" t="s">
        <v>220</v>
      </c>
    </row>
    <row r="180" spans="1:55" ht="42.75">
      <c r="A180" s="25" t="s">
        <v>46</v>
      </c>
      <c r="B180" s="26"/>
      <c r="C180" s="27"/>
      <c r="D180" s="43"/>
      <c r="E180" s="43"/>
      <c r="F180" s="43"/>
      <c r="G180" s="43"/>
      <c r="H180" s="61"/>
      <c r="I180" s="61"/>
      <c r="J180" s="61"/>
      <c r="K180" s="61"/>
      <c r="L180" s="6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63">
        <f>SUM(BA13:BA179)</f>
        <v>533226</v>
      </c>
      <c r="BB180" s="64">
        <f>SUM(BB13:BB179)</f>
        <v>533226</v>
      </c>
      <c r="BC180" s="56" t="str">
        <f t="shared" si="11"/>
        <v>  Five Lakh Thirty Three Thousand Two Hundred &amp; Twenty Six  Only</v>
      </c>
    </row>
    <row r="181" spans="1:55" ht="33.75" customHeight="1">
      <c r="A181" s="26" t="s">
        <v>47</v>
      </c>
      <c r="B181" s="28"/>
      <c r="C181" s="29"/>
      <c r="D181" s="30"/>
      <c r="E181" s="44" t="s">
        <v>54</v>
      </c>
      <c r="F181" s="45"/>
      <c r="G181" s="31"/>
      <c r="H181" s="32"/>
      <c r="I181" s="32"/>
      <c r="J181" s="32"/>
      <c r="K181" s="33"/>
      <c r="L181" s="34"/>
      <c r="M181" s="35"/>
      <c r="N181" s="36"/>
      <c r="O181" s="22"/>
      <c r="P181" s="22"/>
      <c r="Q181" s="22"/>
      <c r="R181" s="22"/>
      <c r="S181" s="22"/>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7">
        <f>IF(ISBLANK(F181),0,IF(E181="Excess (+)",ROUND(BA180+(BA180*F181),2),IF(E181="Less (-)",ROUND(BA180+(BA180*F181*(-1)),2),IF(E181="At Par",BA180,0))))</f>
        <v>0</v>
      </c>
      <c r="BB181" s="38">
        <f>ROUND(BA181,0)</f>
        <v>0</v>
      </c>
      <c r="BC181" s="21" t="str">
        <f>SpellNumber($E$2,BB181)</f>
        <v>INR Zero Only</v>
      </c>
    </row>
    <row r="182" spans="1:55" ht="18">
      <c r="A182" s="25" t="s">
        <v>48</v>
      </c>
      <c r="B182" s="25"/>
      <c r="C182" s="79" t="str">
        <f>SpellNumber($E$2,BB181)</f>
        <v>INR Zero Only</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row>
    <row r="183" ht="15"/>
    <row r="184" ht="15"/>
    <row r="185" ht="15"/>
    <row r="186" ht="15"/>
    <row r="187" ht="15"/>
    <row r="188" ht="15"/>
    <row r="190" ht="15"/>
    <row r="191" ht="15"/>
    <row r="192" ht="15"/>
    <row r="193" ht="15"/>
    <row r="194" ht="15"/>
    <row r="195" ht="15"/>
    <row r="196" ht="15"/>
    <row r="198" ht="15"/>
    <row r="199" ht="15"/>
    <row r="200" ht="15"/>
    <row r="201" ht="15"/>
    <row r="202" ht="15"/>
    <row r="203" ht="15"/>
    <row r="204" ht="15"/>
    <row r="205" ht="15"/>
    <row r="206" ht="15"/>
    <row r="207" ht="15"/>
    <row r="208" ht="15"/>
    <row r="209" ht="15"/>
    <row r="210" ht="15"/>
    <row r="211"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8" ht="15"/>
    <row r="1189" ht="15"/>
    <row r="1190" ht="15"/>
    <row r="1191" ht="15"/>
    <row r="1192" ht="15"/>
    <row r="1193" ht="15"/>
    <row r="1194" ht="15"/>
    <row r="1196" ht="15"/>
    <row r="1197" ht="15"/>
    <row r="1198" ht="15"/>
    <row r="1199" ht="15"/>
    <row r="1200" ht="15"/>
    <row r="1201" ht="15"/>
    <row r="1202" ht="15"/>
    <row r="1203" ht="15"/>
    <row r="1204" ht="15"/>
    <row r="1205" ht="15"/>
    <row r="1206" ht="15"/>
    <row r="1207" ht="15"/>
    <row r="1208" ht="15"/>
  </sheetData>
  <sheetProtection password="9E83" sheet="1"/>
  <autoFilter ref="A11:BC182"/>
  <mergeCells count="88">
    <mergeCell ref="A9:BC9"/>
    <mergeCell ref="C182:BC182"/>
    <mergeCell ref="A1:L1"/>
    <mergeCell ref="A4:BC4"/>
    <mergeCell ref="A5:BC5"/>
    <mergeCell ref="A6:BC6"/>
    <mergeCell ref="A7:BC7"/>
    <mergeCell ref="B8:BC8"/>
    <mergeCell ref="D13:BC13"/>
    <mergeCell ref="D14:BC14"/>
    <mergeCell ref="D16:BC16"/>
    <mergeCell ref="D17:BC17"/>
    <mergeCell ref="D19:BC19"/>
    <mergeCell ref="D21:BC21"/>
    <mergeCell ref="D23:BC23"/>
    <mergeCell ref="D25:BC25"/>
    <mergeCell ref="D26:BC26"/>
    <mergeCell ref="D28:BC28"/>
    <mergeCell ref="D29:BC29"/>
    <mergeCell ref="D30:BC30"/>
    <mergeCell ref="D33:BC33"/>
    <mergeCell ref="D34:BC34"/>
    <mergeCell ref="D35:BC35"/>
    <mergeCell ref="D37:BC37"/>
    <mergeCell ref="D40:BC40"/>
    <mergeCell ref="D42:BC42"/>
    <mergeCell ref="D44:BC44"/>
    <mergeCell ref="D46:BC46"/>
    <mergeCell ref="D47:BC47"/>
    <mergeCell ref="D49:BC49"/>
    <mergeCell ref="D51:BC51"/>
    <mergeCell ref="D52:BC52"/>
    <mergeCell ref="D54:BC54"/>
    <mergeCell ref="D56:BC56"/>
    <mergeCell ref="D58:BC58"/>
    <mergeCell ref="D59:BC59"/>
    <mergeCell ref="D61:BC61"/>
    <mergeCell ref="D63:BC63"/>
    <mergeCell ref="D65:BC65"/>
    <mergeCell ref="D67:BC67"/>
    <mergeCell ref="D70:BC70"/>
    <mergeCell ref="D73:BC73"/>
    <mergeCell ref="D76:BC76"/>
    <mergeCell ref="D78:BC78"/>
    <mergeCell ref="D79:BC79"/>
    <mergeCell ref="D83:BC83"/>
    <mergeCell ref="D84:BC84"/>
    <mergeCell ref="D88:BC88"/>
    <mergeCell ref="D90:BC90"/>
    <mergeCell ref="D93:BC93"/>
    <mergeCell ref="D94:BC94"/>
    <mergeCell ref="D97:BC97"/>
    <mergeCell ref="D101:BC101"/>
    <mergeCell ref="D104:BC104"/>
    <mergeCell ref="D105:BC105"/>
    <mergeCell ref="D107:BC107"/>
    <mergeCell ref="D109:BC109"/>
    <mergeCell ref="D110:BC110"/>
    <mergeCell ref="D112:BC112"/>
    <mergeCell ref="D113:BC113"/>
    <mergeCell ref="D115:BC115"/>
    <mergeCell ref="D116:BC116"/>
    <mergeCell ref="D118:BC118"/>
    <mergeCell ref="D120:BC120"/>
    <mergeCell ref="D123:BC123"/>
    <mergeCell ref="D124:BC124"/>
    <mergeCell ref="D126:BC126"/>
    <mergeCell ref="D128:BC128"/>
    <mergeCell ref="D129:BC129"/>
    <mergeCell ref="D132:BC132"/>
    <mergeCell ref="D134:BC134"/>
    <mergeCell ref="D135:BC135"/>
    <mergeCell ref="D137:BC137"/>
    <mergeCell ref="D139:BC139"/>
    <mergeCell ref="D141:BC141"/>
    <mergeCell ref="D143:BC143"/>
    <mergeCell ref="D146:BC146"/>
    <mergeCell ref="D149:BC149"/>
    <mergeCell ref="D150:BC150"/>
    <mergeCell ref="D151:BC151"/>
    <mergeCell ref="D153:BC153"/>
    <mergeCell ref="D155:BC155"/>
    <mergeCell ref="D157:BC157"/>
    <mergeCell ref="D159:BC159"/>
    <mergeCell ref="D160:BC160"/>
    <mergeCell ref="D162:BC162"/>
    <mergeCell ref="D164:BC164"/>
    <mergeCell ref="D166:BC166"/>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1">
      <formula1>IF(E181="Select",-1,IF(E181="At Par",0,0))</formula1>
      <formula2>IF(E181="Select",-1,IF(E181="At Par",0,0.99))</formula2>
    </dataValidation>
    <dataValidation type="list" allowBlank="1" showErrorMessage="1" sqref="E1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1">
      <formula1>0</formula1>
      <formula2>99.9</formula2>
    </dataValidation>
    <dataValidation type="list" allowBlank="1" showErrorMessage="1" sqref="D13:D14 K15 D16:D17 K18 D19 K20 D21 K22 D23 K24 D25:D26 K27 D28:D30 K31:K32 D33:D35 K36 D37 K38:K39 D40 K41 D42 K43 D44 K45 D46:D47 K48 D49 K50 D51:D52 K53 D54 K55 D56 K57 D58:D59 K60 D61 K62 D63 K64 D65 K66 D67 K68:K69 D70 K71:K72 D73 K74:K75 D76 K77 D78:D79 K80:K82 D83:D84 K85:K87 D88 K89 D90 K91:K92 D93:D94 K95:K96 D97 K98:K100 D101 K102:K103 D104:D105 K106 D107 K108 D109:D110 K111 D112:D113 K114 D115:D116 K117 D118 K119 D120 K121:K122 D123:D124 K125 D126 K127 D128:D129 K130:K131 D132 K133 D134:D135 K136 D137 K138 D139 K140 D141 K142 D143 K144:K145 D146 K147:K148 D149:D151 K152">
      <formula1>"Partial Conversion,Full Conversion"</formula1>
      <formula2>0</formula2>
    </dataValidation>
    <dataValidation type="list" allowBlank="1" showErrorMessage="1" sqref="D153 K154 D155 K156 D157 K158 D159:D160 K161 D162 K163 D164 K165 K167:K179 D16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7 G31:H32 G36:H36 G38:H39 G41:H41 G43:H43 G45:H45 G48:H48 G50:H50 G53:H53 G55:H55 G57:H57 G60:H60 G62:H62 G64:H64 G66:H66 G68:H69 G71:H72 G74:H75 G77:H77 G80:H82 G85:H87 G89:H89 G91:H92 G95:H96 G98:H100 G102:H103 G106:H106 G108:H108 G111:H111 G114:H114 G117:H117 G119:H119 G121:H122 G125:H125 G127:H127 G130:H131 G133:H133 G136:H136 G138:H138 G140:H140 G142:H142 G144:H145 G147:H148 G152:H152 G154:H154 G156:H156 G158:H158 G161:H161 G163:H163 G165:H165 G167:H179">
      <formula1>0</formula1>
      <formula2>999999999999999</formula2>
    </dataValidation>
    <dataValidation allowBlank="1" showInputMessage="1" showErrorMessage="1" promptTitle="Addition / Deduction" prompt="Please Choose the correct One" sqref="J15 J18 J20 J22 J24 J27 J31:J32 J36 J38:J39 J41 J43 J45 J48 J50 J53 J55 J57 J60 J62 J64 J66 J68:J69 J71:J72 J74:J75 J77 J80:J82 J85:J87 J89 J91:J92 J95:J96 J98:J100 J102:J103 J106 J108 J111 J114 J117 J119 J121:J122 J125 J127 J130:J131 J133 J136 J138 J140 J142 J144:J145 J147:J148 J152 J154 J156 J158 J161 J163 J165 J167:J179">
      <formula1>0</formula1>
      <formula2>0</formula2>
    </dataValidation>
    <dataValidation type="list" showErrorMessage="1" sqref="I15 I18 I20 I22 I24 I27 I31:I32 I36 I38:I39 I41 I43 I45 I48 I50 I53 I55 I57 I60 I62 I64 I66 I68:I69 I71:I72 I74:I75 I77 I80:I82 I85:I87 I89 I91:I92 I95:I96 I98:I100 I102:I103 I106 I108 I111 I114 I117 I119 I121:I122 I125 I127 I130:I131 I133 I136 I138 I140 I142 I144:I145 I147:I148 I152 I154 I156 I158 I161 I163 I165 I167:I17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7 N31:O32 N36:O36 N38:O39 N41:O41 N43:O43 N45:O45 N48:O48 N50:O50 N53:O53 N55:O55 N57:O57 N60:O60 N62:O62 N64:O64 N66:O66 N68:O69 N71:O72 N74:O75 N77:O77 N80:O82 N85:O87 N89:O89 N91:O92 N95:O96 N98:O100 N102:O103 N106:O106 N108:O108 N111:O111 N114:O114 N117:O117 N119:O119 N121:O122 N125:O125 N127:O127 N130:O131 N133:O133 N136:O136 N138:O138 N140:O140 N142:O142 N144:O145 N147:O148 N152:O152 N154:O154 N156:O156 N158:O158 N161:O161 N163:O163 N165:O165 N167:O1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 R31:R32 R36 R38:R39 R41 R43 R45 R48 R50 R53 R55 R57 R60 R62 R64 R66 R68:R69 R71:R72 R74:R75 R77 R80:R82 R85:R87 R89 R91:R92 R95:R96 R98:R100 R102:R103 R106 R108 R111 R114 R117 R119 R121:R122 R125 R127 R130:R131 R133 R136 R138 R140 R142 R144:R145 R147:R148 R152 R154 R156 R158 R161 R163 R165 R167:R17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 Q31:Q32 Q36 Q38:Q39 Q41 Q43 Q45 Q48 Q50 Q53 Q55 Q57 Q60 Q62 Q64 Q66 Q68:Q69 Q71:Q72 Q74:Q75 Q77 Q80:Q82 Q85:Q87 Q89 Q91:Q92 Q95:Q96 Q98:Q100 Q102:Q103 Q106 Q108 Q111 Q114 Q117 Q119 Q121:Q122 Q125 Q127 Q130:Q131 Q133 Q136 Q138 Q140 Q142 Q144:Q145 Q147:Q148 Q152 Q154 Q156 Q158 Q161 Q163 Q165 Q167:Q17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 M31:M32 M36 M38:M39 M41 M43 M45 M48 M50 M53 M55 M57 M60 M62 M64 M66 M68:M69 M71:M72 M74:M75 M77 M80:M82 M85:M87 M89 M91:M92 M95:M96 M98:M100 M102:M103 M106 M108 M111 M114 M117 M119 M121:M122 M125 M127 M130:M131 M133 M136 M138 M140 M142 M144:M145 M147:M148 M152 M154 M156 M158 M161 M163 M165 M167:M17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7 D31:D32 D36 D38:D39 D41 D43 D45 D48 D50 D53 D55 D57 D60 D62 D64 D66 D68:D69 D71:D72 D74:D75 D77 D80:D82 D85:D87 D89 D91:D92 D95:D96 D98:D100 D102:D103 D106 D108 D111 D114 D117 D119 D121:D122 D125 D127 D130:D131 D133 D136 D138 D140 D142 D144:D145 D147:D148 D152 D154 D156 D158 D161 D163 D165 D167:D17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 F31:F32 F36 F38:F39 F41 F43 F45 F48 F50 F53 F55 F57 F60 F62 F64 F66 F68:F69 F71:F72 F74:F75 F77 F80:F82 F85:F87 F89 F91:F92 F95:F96 F98:F100 F102:F103 F106 F108 F111 F114 F117 F119 F121:F122 F125 F127 F130:F131 F133 F136 F138 F140 F142 F144:F145 F147:F148 F152 F154 F156 F158 F161 F163 F165 F167:F179">
      <formula1>0</formula1>
      <formula2>999999999999999</formula2>
    </dataValidation>
    <dataValidation type="list" allowBlank="1" showInputMessage="1" showErrorMessage="1" sqref="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9 L178">
      <formula1>"INR"</formula1>
    </dataValidation>
    <dataValidation allowBlank="1" showInputMessage="1" showErrorMessage="1" promptTitle="Itemcode/Make" prompt="Please enter text" sqref="C13:C179">
      <formula1>0</formula1>
      <formula2>0</formula2>
    </dataValidation>
    <dataValidation type="decimal" allowBlank="1" showInputMessage="1" showErrorMessage="1" errorTitle="Invalid Entry" error="Only Numeric Values are allowed. " sqref="A13:A17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4" t="s">
        <v>49</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2022-06-09T05:02:20Z</cp:lastPrinted>
  <dcterms:created xsi:type="dcterms:W3CDTF">2009-01-30T06:42:42Z</dcterms:created>
  <dcterms:modified xsi:type="dcterms:W3CDTF">2022-06-20T11:50:09Z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