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nm._FilterDatabase" localSheetId="0" hidden="1">'BoQ1'!$A$11:$BC$248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<sst xmlns="http://schemas.openxmlformats.org/spreadsheetml/2006/main" count="1697" uniqueCount="515">
  <si>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</si>
  <si>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</si>
  <si>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</si>
  <si>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</si>
  <si>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</si>
  <si>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</si>
  <si>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</si>
  <si>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</si>
  <si>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</si>
  <si>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</si>
  <si>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</si>
  <si>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</si>
  <si>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</si>
  <si>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</si>
  <si>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</si>
  <si>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</si>
  <si>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</si>
  <si>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</si>
  <si>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</si>
  <si>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</si>
  <si>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</si>
  <si>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</si>
  <si>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</si>
  <si>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</si>
  <si>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</si>
  <si>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</si>
  <si>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</si>
  <si>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</si>
  <si>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</si>
  <si>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</si>
  <si>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</si>
  <si>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</si>
  <si>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</si>
  <si>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</si>
  <si>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</si>
  <si>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</si>
  <si>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</si>
  <si>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</si>
  <si>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</si>
  <si>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</si>
  <si>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</si>
  <si>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</si>
  <si>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</si>
  <si>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</si>
  <si>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</si>
  <si>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</si>
  <si>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</si>
  <si>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</si>
  <si>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</si>
  <si>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</si>
  <si>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</si>
  <si>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</si>
  <si>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</si>
  <si>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</si>
  <si>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</si>
  <si>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</si>
  <si>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</si>
  <si>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</si>
  <si>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</si>
  <si>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</si>
  <si>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</si>
  <si>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</si>
  <si>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</si>
  <si>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</si>
  <si>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</si>
  <si>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</si>
  <si>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</si>
  <si>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</si>
  <si>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</si>
  <si>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</si>
  <si>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</si>
  <si>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</si>
  <si>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</si>
  <si>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</si>
  <si>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</si>
  <si>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</si>
  <si>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</si>
  <si>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</si>
  <si>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6 mm cement plaster of mix :</t>
  </si>
  <si>
    <t>1:3 (1 cement : 3 fine sand)</t>
  </si>
  <si>
    <t>Painting with synthetic enamel paint of approved brand and manufacture to give an even shade :</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</si>
  <si>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</si>
  <si>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</si>
  <si>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</si>
  <si>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</si>
  <si>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</si>
  <si>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</si>
  <si>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</si>
  <si>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</si>
  <si>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</si>
  <si>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</si>
  <si>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</si>
  <si>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</si>
  <si>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</si>
  <si>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</si>
  <si>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</si>
  <si>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</si>
  <si>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</si>
  <si>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</si>
  <si>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</si>
  <si>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</si>
  <si>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</si>
  <si>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</si>
  <si>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15 mm dia nominal bore</t>
  </si>
  <si>
    <t>20 mm dia nominal bore</t>
  </si>
  <si>
    <t>Providing and fixing gun metal gate valve with C.I. wheel of approved quality (screwed end) :</t>
  </si>
  <si>
    <t>20 mm nominal bore</t>
  </si>
  <si>
    <t>15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</si>
  <si>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</si>
  <si>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</si>
  <si>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</si>
  <si>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</si>
  <si>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</si>
  <si>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</si>
  <si>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</si>
  <si>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</si>
  <si>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</si>
  <si>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</si>
  <si>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</si>
  <si>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</si>
  <si>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</si>
  <si>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</si>
  <si>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</si>
  <si>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</si>
  <si>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</si>
  <si>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</si>
  <si>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</si>
  <si>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</si>
  <si>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</si>
  <si>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</si>
  <si>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</si>
  <si>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</si>
  <si>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</si>
  <si>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</si>
  <si>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</si>
  <si>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</si>
  <si>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</si>
  <si>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</si>
  <si>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</si>
  <si>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</si>
  <si>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</si>
  <si>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</si>
  <si>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</si>
  <si>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</si>
  <si>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</si>
  <si>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</si>
  <si>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</si>
  <si>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</si>
  <si>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</si>
  <si>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</si>
  <si>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</si>
  <si>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</si>
  <si>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</si>
  <si>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</si>
  <si>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</si>
  <si>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</si>
  <si>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</si>
  <si>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</si>
  <si>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</si>
  <si>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</si>
  <si>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</si>
  <si>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</si>
  <si>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</si>
  <si>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</si>
  <si>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</si>
  <si>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</si>
  <si>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</si>
  <si>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</si>
  <si>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</si>
  <si>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</si>
  <si>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</si>
  <si>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</si>
  <si>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</si>
  <si>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</si>
  <si>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</si>
  <si>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</si>
  <si>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</si>
  <si>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</si>
  <si>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</si>
  <si>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</si>
  <si>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</si>
  <si>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</si>
  <si>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</si>
  <si>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</si>
  <si>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</si>
  <si>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</si>
  <si>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</si>
  <si>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</si>
  <si>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</si>
  <si>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</si>
  <si>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</si>
  <si>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</si>
  <si>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</si>
  <si>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</si>
  <si>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</si>
  <si>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</si>
  <si>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</si>
  <si>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</si>
  <si>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</si>
  <si>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</si>
  <si>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</si>
  <si>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</si>
  <si>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</si>
  <si>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</si>
  <si>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</si>
  <si>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</si>
  <si>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</si>
  <si>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</si>
  <si>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</si>
  <si>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</si>
  <si>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</si>
  <si>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</si>
  <si>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</si>
  <si>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</si>
  <si>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</si>
  <si>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</si>
  <si>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</si>
  <si>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</si>
  <si>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</si>
  <si>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</si>
  <si>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</si>
  <si>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</si>
  <si>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</si>
  <si>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</si>
  <si>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</si>
  <si>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</si>
  <si>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</si>
  <si>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</si>
  <si>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</si>
  <si>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</si>
  <si>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</si>
  <si>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</si>
  <si>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</si>
  <si>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</si>
  <si>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CEMENT CONCRETE (CAST IN SITU)</t>
  </si>
  <si>
    <t>1:2:4 (1 cement : 2 coarse sand (zone-III) derived from natural sources : 4 graded stone aggregate 20 mm nominal size derived from natural sources)</t>
  </si>
  <si>
    <t>Centering and shuttering including strutting, propping etc. and removal of form work for :</t>
  </si>
  <si>
    <t>Foundations, footings, bases for columns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</si>
  <si>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</si>
  <si>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</si>
  <si>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</si>
  <si>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</si>
  <si>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</si>
  <si>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</si>
  <si>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</si>
  <si>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</si>
  <si>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Edges of slabs and breaks in floors and walls</t>
  </si>
  <si>
    <t>Under 20 cm wide</t>
  </si>
  <si>
    <t>Add for plaster drip course/ groove in plastered surface or moulding to R.C.C. projections.</t>
  </si>
  <si>
    <t>Brick work with common burnt clay F.P.S. (non modular) bricks of class designation 7.5 in foundation and plinth in:</t>
  </si>
  <si>
    <t>Brick edging 7cm wide 11.4 cm deep to plinth protection with common burnt clay F.P.S. (non modular) bricks of class designation 7.5 including grouting with cement mortar 1:4 (1 cement : 4 fine sand).</t>
  </si>
  <si>
    <t>Granite stone slab colour black, Cherry/Ruby red</t>
  </si>
  <si>
    <t>WOOD AND P. V. C. WORK</t>
  </si>
  <si>
    <t>Providing and fixing ISI marked oxidised M.S. sliding door bolts with nuts and screws etc. complete :</t>
  </si>
  <si>
    <t>250x16 mm</t>
  </si>
  <si>
    <t>150x10 mm</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</si>
  <si>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</si>
  <si>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</si>
  <si>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</si>
  <si>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</si>
  <si>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</si>
  <si>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</si>
  <si>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</si>
  <si>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</si>
  <si>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</si>
  <si>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</si>
  <si>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</si>
  <si>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</si>
  <si>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</si>
  <si>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</si>
  <si>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</si>
  <si>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</si>
  <si>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</si>
  <si>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</si>
  <si>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</si>
  <si>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</si>
  <si>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</si>
  <si>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</si>
  <si>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</si>
  <si>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</si>
  <si>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</si>
  <si>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</si>
  <si>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</si>
  <si>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</si>
  <si>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</si>
  <si>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</si>
  <si>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</si>
  <si>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</si>
  <si>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</si>
  <si>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</si>
  <si>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</si>
  <si>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</si>
  <si>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</si>
  <si>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</si>
  <si>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</si>
  <si>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Renewing glass panes, with wooden fillets wherever necessary:</t>
  </si>
  <si>
    <t>Hacking of CC flooring including cleaning for surface etc. complete as per direction of the Engineer-in-Charge.</t>
  </si>
  <si>
    <t>Dismantling 15 to 40 mm dia G.I. pipe including stacking of dismantled pipes (within 50 metres lead) as per direction of Engineer- 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</si>
  <si>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</si>
  <si>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</si>
  <si>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</si>
  <si>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</si>
  <si>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</si>
  <si>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</si>
  <si>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</si>
  <si>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tile work in floors and roofs laid in cement mortar including stacking material within 50 metres lead.</t>
  </si>
  <si>
    <t>For thickness of tiles above 25 mm and up to 40 mm</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</si>
  <si>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</si>
  <si>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</si>
  <si>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Sand cast iron S&amp;S pipe as per IS: 1729</t>
  </si>
  <si>
    <t>Providing and fixing bend of required degree with access door, insertion rubber washer 3 mm thick, bolts and nuts complete.</t>
  </si>
  <si>
    <t>Sand cast iron S&amp;S as per IS - 1729</t>
  </si>
  <si>
    <t>Sand Cast Iron S&amp;S as per IS: 1729</t>
  </si>
  <si>
    <t>Sand Cast Iron S&amp;S as per IS- 1729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</si>
  <si>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</si>
  <si>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</si>
  <si>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</si>
  <si>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</si>
  <si>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dia Pipes</t>
  </si>
  <si>
    <t>32 mm nominal dia Pipes</t>
  </si>
  <si>
    <t>Providing and fixing G.I. pipes complete with G.I. fittings and clamps, i/c cutting and making good the walls etc.   Internal work - Exposed on wall</t>
  </si>
  <si>
    <t>25 mm nominal bore</t>
  </si>
  <si>
    <t>Providing and fixing ball valve (brass) of approved quality, High or low pressure, with plastic floats complete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</si>
  <si>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</si>
  <si>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</si>
  <si>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</si>
  <si>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</si>
  <si>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</si>
  <si>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</si>
  <si>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</si>
  <si>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</si>
  <si>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</si>
  <si>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</si>
  <si>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</si>
  <si>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</si>
  <si>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</si>
  <si>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</si>
  <si>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</si>
  <si>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</si>
  <si>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</si>
  <si>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</si>
  <si>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</si>
  <si>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</si>
  <si>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</si>
  <si>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</si>
  <si>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</si>
  <si>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</si>
  <si>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</si>
  <si>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</si>
  <si>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</si>
  <si>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</si>
  <si>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</si>
  <si>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"Providing and fixing aluminum door seal in door i/c necessary screw etc complete.
"
</t>
  </si>
  <si>
    <t xml:space="preserve">"Providing and fixing of ""I hook"" of with ISI marked M.S. pressed butt hinges bright finished of required size.
"
</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</si>
  <si>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</si>
  <si>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</si>
  <si>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</si>
  <si>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</si>
  <si>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</si>
  <si>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 xml:space="preserve">Providing and fixing brass water meter of approved quality . 25 mm nominal bore  (Detail of  cost of one nos.)    
</t>
  </si>
  <si>
    <t>per litre</t>
  </si>
  <si>
    <t>Metre</t>
  </si>
  <si>
    <t>One</t>
  </si>
  <si>
    <t>Name of Work: Setting right of vacant house no 4064 with Servant Quarter and Garage.</t>
  </si>
  <si>
    <t>Contract No:   09/C/D2/2022-23/01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</si>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</sst>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8"/>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0" t="s">
        <v>75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8.25" customHeight="1">
      <c r="A5" s="80" t="s">
        <v>363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364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8.5" customHeight="1">
      <c r="A8" s="11"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231</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231</v>
      </c>
      <c r="IC13" s="22" t="s">
        <v>55</v>
      </c>
      <c r="IE13" s="23"/>
      <c r="IF13" s="23" t="s">
        <v>34</v>
      </c>
      <c r="IG13" s="23" t="s">
        <v>35</v>
      </c>
      <c r="IH13" s="23">
        <v>10</v>
      </c>
      <c r="II13" s="23" t="s">
        <v>36</v>
      </c>
    </row>
    <row r="14" spans="1:243" s="22" customFormat="1" ht="103.5" customHeight="1">
      <c r="A14" s="66">
        <v>1.01</v>
      </c>
      <c r="B14" s="71" t="s">
        <v>232</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232</v>
      </c>
      <c r="IC14" s="22" t="s">
        <v>56</v>
      </c>
      <c r="IE14" s="23"/>
      <c r="IF14" s="23" t="s">
        <v>40</v>
      </c>
      <c r="IG14" s="23" t="s">
        <v>35</v>
      </c>
      <c r="IH14" s="23">
        <v>123.223</v>
      </c>
      <c r="II14" s="23" t="s">
        <v>37</v>
      </c>
    </row>
    <row r="15" spans="1:243" s="22" customFormat="1" ht="28.5">
      <c r="A15" s="66">
        <v>1.02</v>
      </c>
      <c r="B15" s="67" t="s">
        <v>233</v>
      </c>
      <c r="C15" s="39" t="s">
        <v>57</v>
      </c>
      <c r="D15" s="68">
        <v>3.01</v>
      </c>
      <c r="E15" s="69" t="s">
        <v>64</v>
      </c>
      <c r="F15" s="70">
        <v>180.14</v>
      </c>
      <c r="G15" s="40"/>
      <c r="H15" s="24"/>
      <c r="I15" s="47" t="s">
        <v>38</v>
      </c>
      <c r="J15" s="48">
        <f aca="true" t="shared" si="0" ref="J15:J158">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542</v>
      </c>
      <c r="BB15" s="60">
        <f>BA15+SUM(N15:AZ15)</f>
        <v>542</v>
      </c>
      <c r="BC15" s="56" t="str">
        <f>SpellNumber(L15,BB15)</f>
        <v>INR  Five Hundred &amp; Forty Two  Only</v>
      </c>
      <c r="IA15" s="22">
        <v>1.02</v>
      </c>
      <c r="IB15" s="22" t="s">
        <v>233</v>
      </c>
      <c r="IC15" s="22" t="s">
        <v>57</v>
      </c>
      <c r="ID15" s="22">
        <v>3.01</v>
      </c>
      <c r="IE15" s="23" t="s">
        <v>64</v>
      </c>
      <c r="IF15" s="23" t="s">
        <v>41</v>
      </c>
      <c r="IG15" s="23" t="s">
        <v>42</v>
      </c>
      <c r="IH15" s="23">
        <v>213</v>
      </c>
      <c r="II15" s="23" t="s">
        <v>37</v>
      </c>
    </row>
    <row r="16" spans="1:243" s="22" customFormat="1" ht="15.75">
      <c r="A16" s="66">
        <v>2</v>
      </c>
      <c r="B16" s="67" t="s">
        <v>234</v>
      </c>
      <c r="C16" s="39" t="s">
        <v>109</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2</v>
      </c>
      <c r="IB16" s="22" t="s">
        <v>234</v>
      </c>
      <c r="IC16" s="22" t="s">
        <v>109</v>
      </c>
      <c r="IE16" s="23"/>
      <c r="IF16" s="23"/>
      <c r="IG16" s="23"/>
      <c r="IH16" s="23"/>
      <c r="II16" s="23"/>
    </row>
    <row r="17" spans="1:243" s="22" customFormat="1" ht="71.25">
      <c r="A17" s="66">
        <v>2.01</v>
      </c>
      <c r="B17" s="67" t="s">
        <v>183</v>
      </c>
      <c r="C17" s="39" t="s">
        <v>58</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2.01</v>
      </c>
      <c r="IB17" s="22" t="s">
        <v>183</v>
      </c>
      <c r="IC17" s="22" t="s">
        <v>58</v>
      </c>
      <c r="IE17" s="23"/>
      <c r="IF17" s="23"/>
      <c r="IG17" s="23"/>
      <c r="IH17" s="23"/>
      <c r="II17" s="23"/>
    </row>
    <row r="18" spans="1:243" s="22" customFormat="1" ht="71.25">
      <c r="A18" s="66">
        <v>2.02</v>
      </c>
      <c r="B18" s="67" t="s">
        <v>235</v>
      </c>
      <c r="C18" s="39" t="s">
        <v>110</v>
      </c>
      <c r="D18" s="68">
        <v>2.31</v>
      </c>
      <c r="E18" s="69" t="s">
        <v>64</v>
      </c>
      <c r="F18" s="70">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aca="true" t="shared" si="1" ref="BA18:BA129">ROUND(total_amount_ba($B$2,$D$2,D18,F18,J18,K18,M18),0)</f>
        <v>14918</v>
      </c>
      <c r="BB18" s="60">
        <f aca="true" t="shared" si="2" ref="BB18:BB79">BA18+SUM(N18:AZ18)</f>
        <v>14918</v>
      </c>
      <c r="BC18" s="56" t="str">
        <f aca="true" t="shared" si="3" ref="BC18:BC79">SpellNumber(L18,BB18)</f>
        <v>INR  Fourteen Thousand Nine Hundred &amp; Eighteen  Only</v>
      </c>
      <c r="IA18" s="22">
        <v>2.02</v>
      </c>
      <c r="IB18" s="22" t="s">
        <v>235</v>
      </c>
      <c r="IC18" s="22" t="s">
        <v>110</v>
      </c>
      <c r="ID18" s="22">
        <v>2.31</v>
      </c>
      <c r="IE18" s="23" t="s">
        <v>64</v>
      </c>
      <c r="IF18" s="23"/>
      <c r="IG18" s="23"/>
      <c r="IH18" s="23"/>
      <c r="II18" s="23"/>
    </row>
    <row r="19" spans="1:243" s="22" customFormat="1" ht="42.75">
      <c r="A19" s="66">
        <v>2.03</v>
      </c>
      <c r="B19" s="67" t="s">
        <v>236</v>
      </c>
      <c r="C19" s="39" t="s">
        <v>111</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2.03</v>
      </c>
      <c r="IB19" s="22" t="s">
        <v>236</v>
      </c>
      <c r="IC19" s="22" t="s">
        <v>111</v>
      </c>
      <c r="IE19" s="23"/>
      <c r="IF19" s="23"/>
      <c r="IG19" s="23"/>
      <c r="IH19" s="23"/>
      <c r="II19" s="23"/>
    </row>
    <row r="20" spans="1:243" s="22" customFormat="1" ht="30.75" customHeight="1">
      <c r="A20" s="66">
        <v>2.04</v>
      </c>
      <c r="B20" s="67" t="s">
        <v>237</v>
      </c>
      <c r="C20" s="39" t="s">
        <v>59</v>
      </c>
      <c r="D20" s="68">
        <v>12.6</v>
      </c>
      <c r="E20" s="69" t="s">
        <v>52</v>
      </c>
      <c r="F20" s="70">
        <v>270.01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3402</v>
      </c>
      <c r="BB20" s="60">
        <f t="shared" si="2"/>
        <v>3402</v>
      </c>
      <c r="BC20" s="56" t="str">
        <f t="shared" si="3"/>
        <v>INR  Three Thousand Four Hundred &amp; Two  Only</v>
      </c>
      <c r="IA20" s="22">
        <v>2.04</v>
      </c>
      <c r="IB20" s="22" t="s">
        <v>237</v>
      </c>
      <c r="IC20" s="22" t="s">
        <v>59</v>
      </c>
      <c r="ID20" s="22">
        <v>12.6</v>
      </c>
      <c r="IE20" s="23" t="s">
        <v>52</v>
      </c>
      <c r="IF20" s="23" t="s">
        <v>34</v>
      </c>
      <c r="IG20" s="23" t="s">
        <v>43</v>
      </c>
      <c r="IH20" s="23">
        <v>10</v>
      </c>
      <c r="II20" s="23" t="s">
        <v>37</v>
      </c>
    </row>
    <row r="21" spans="1:243" s="22" customFormat="1" ht="171">
      <c r="A21" s="66">
        <v>2.05</v>
      </c>
      <c r="B21" s="67" t="s">
        <v>238</v>
      </c>
      <c r="C21" s="39" t="s">
        <v>112</v>
      </c>
      <c r="D21" s="68">
        <v>9.08</v>
      </c>
      <c r="E21" s="69" t="s">
        <v>52</v>
      </c>
      <c r="F21" s="70">
        <v>597.67</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 t="shared" si="1"/>
        <v>5427</v>
      </c>
      <c r="BB21" s="60">
        <f t="shared" si="2"/>
        <v>5427</v>
      </c>
      <c r="BC21" s="56" t="str">
        <f t="shared" si="3"/>
        <v>INR  Five Thousand Four Hundred &amp; Twenty Seven  Only</v>
      </c>
      <c r="IA21" s="22">
        <v>2.05</v>
      </c>
      <c r="IB21" s="22" t="s">
        <v>238</v>
      </c>
      <c r="IC21" s="22" t="s">
        <v>112</v>
      </c>
      <c r="ID21" s="22">
        <v>9.08</v>
      </c>
      <c r="IE21" s="23" t="s">
        <v>52</v>
      </c>
      <c r="IF21" s="23"/>
      <c r="IG21" s="23"/>
      <c r="IH21" s="23"/>
      <c r="II21" s="23"/>
    </row>
    <row r="22" spans="1:243" s="22" customFormat="1" ht="15.75">
      <c r="A22" s="66">
        <v>3</v>
      </c>
      <c r="B22" s="67" t="s">
        <v>68</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3</v>
      </c>
      <c r="IB22" s="22" t="s">
        <v>68</v>
      </c>
      <c r="IC22" s="22" t="s">
        <v>60</v>
      </c>
      <c r="IE22" s="23"/>
      <c r="IF22" s="23" t="s">
        <v>40</v>
      </c>
      <c r="IG22" s="23" t="s">
        <v>35</v>
      </c>
      <c r="IH22" s="23">
        <v>123.223</v>
      </c>
      <c r="II22" s="23" t="s">
        <v>37</v>
      </c>
    </row>
    <row r="23" spans="1:243" s="22" customFormat="1" ht="128.25">
      <c r="A23" s="66">
        <v>3.01</v>
      </c>
      <c r="B23" s="67" t="s">
        <v>239</v>
      </c>
      <c r="C23" s="39" t="s">
        <v>113</v>
      </c>
      <c r="D23" s="74"/>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6"/>
      <c r="IA23" s="22">
        <v>3.01</v>
      </c>
      <c r="IB23" s="22" t="s">
        <v>239</v>
      </c>
      <c r="IC23" s="22" t="s">
        <v>113</v>
      </c>
      <c r="IE23" s="23"/>
      <c r="IF23" s="23" t="s">
        <v>44</v>
      </c>
      <c r="IG23" s="23" t="s">
        <v>45</v>
      </c>
      <c r="IH23" s="23">
        <v>10</v>
      </c>
      <c r="II23" s="23" t="s">
        <v>37</v>
      </c>
    </row>
    <row r="24" spans="1:243" s="22" customFormat="1" ht="71.25">
      <c r="A24" s="66">
        <v>3.02</v>
      </c>
      <c r="B24" s="67" t="s">
        <v>240</v>
      </c>
      <c r="C24" s="39" t="s">
        <v>114</v>
      </c>
      <c r="D24" s="68">
        <v>0.11</v>
      </c>
      <c r="E24" s="69" t="s">
        <v>64</v>
      </c>
      <c r="F24" s="70">
        <v>8930.33</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982</v>
      </c>
      <c r="BB24" s="60">
        <f t="shared" si="2"/>
        <v>982</v>
      </c>
      <c r="BC24" s="56" t="str">
        <f t="shared" si="3"/>
        <v>INR  Nine Hundred &amp; Eighty Two  Only</v>
      </c>
      <c r="IA24" s="22">
        <v>3.02</v>
      </c>
      <c r="IB24" s="22" t="s">
        <v>240</v>
      </c>
      <c r="IC24" s="22" t="s">
        <v>114</v>
      </c>
      <c r="ID24" s="22">
        <v>0.11</v>
      </c>
      <c r="IE24" s="23" t="s">
        <v>64</v>
      </c>
      <c r="IF24" s="23"/>
      <c r="IG24" s="23"/>
      <c r="IH24" s="23"/>
      <c r="II24" s="23"/>
    </row>
    <row r="25" spans="1:243" s="22" customFormat="1" ht="199.5">
      <c r="A25" s="66">
        <v>3.03</v>
      </c>
      <c r="B25" s="67" t="s">
        <v>241</v>
      </c>
      <c r="C25" s="39" t="s">
        <v>115</v>
      </c>
      <c r="D25" s="68">
        <v>2.92</v>
      </c>
      <c r="E25" s="69" t="s">
        <v>64</v>
      </c>
      <c r="F25" s="70">
        <v>9398.77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 t="shared" si="1"/>
        <v>27444</v>
      </c>
      <c r="BB25" s="60">
        <f t="shared" si="2"/>
        <v>27444</v>
      </c>
      <c r="BC25" s="56" t="str">
        <f t="shared" si="3"/>
        <v>INR  Twenty Seven Thousand Four Hundred &amp; Forty Four  Only</v>
      </c>
      <c r="IA25" s="22">
        <v>3.03</v>
      </c>
      <c r="IB25" s="22" t="s">
        <v>241</v>
      </c>
      <c r="IC25" s="22" t="s">
        <v>115</v>
      </c>
      <c r="ID25" s="22">
        <v>2.92</v>
      </c>
      <c r="IE25" s="23" t="s">
        <v>64</v>
      </c>
      <c r="IF25" s="23" t="s">
        <v>41</v>
      </c>
      <c r="IG25" s="23" t="s">
        <v>42</v>
      </c>
      <c r="IH25" s="23">
        <v>213</v>
      </c>
      <c r="II25" s="23" t="s">
        <v>37</v>
      </c>
    </row>
    <row r="26" spans="1:243" s="22" customFormat="1" ht="42.75">
      <c r="A26" s="66">
        <v>3.04</v>
      </c>
      <c r="B26" s="67" t="s">
        <v>69</v>
      </c>
      <c r="C26" s="39" t="s">
        <v>116</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3.04</v>
      </c>
      <c r="IB26" s="22" t="s">
        <v>69</v>
      </c>
      <c r="IC26" s="22" t="s">
        <v>116</v>
      </c>
      <c r="IE26" s="23"/>
      <c r="IF26" s="23"/>
      <c r="IG26" s="23"/>
      <c r="IH26" s="23"/>
      <c r="II26" s="23"/>
    </row>
    <row r="27" spans="1:243" s="22" customFormat="1" ht="28.5">
      <c r="A27" s="66">
        <v>3.05</v>
      </c>
      <c r="B27" s="67" t="s">
        <v>242</v>
      </c>
      <c r="C27" s="39" t="s">
        <v>117</v>
      </c>
      <c r="D27" s="68">
        <v>0.6</v>
      </c>
      <c r="E27" s="69" t="s">
        <v>52</v>
      </c>
      <c r="F27" s="70">
        <v>270.01</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162</v>
      </c>
      <c r="BB27" s="60">
        <f t="shared" si="2"/>
        <v>162</v>
      </c>
      <c r="BC27" s="56" t="str">
        <f t="shared" si="3"/>
        <v>INR  One Hundred &amp; Sixty Two  Only</v>
      </c>
      <c r="IA27" s="22">
        <v>3.05</v>
      </c>
      <c r="IB27" s="22" t="s">
        <v>242</v>
      </c>
      <c r="IC27" s="22" t="s">
        <v>117</v>
      </c>
      <c r="ID27" s="22">
        <v>0.6</v>
      </c>
      <c r="IE27" s="23" t="s">
        <v>52</v>
      </c>
      <c r="IF27" s="23"/>
      <c r="IG27" s="23"/>
      <c r="IH27" s="23"/>
      <c r="II27" s="23"/>
    </row>
    <row r="28" spans="1:243" s="22" customFormat="1" ht="42.75">
      <c r="A28" s="66">
        <v>3.06</v>
      </c>
      <c r="B28" s="67" t="s">
        <v>243</v>
      </c>
      <c r="C28" s="39" t="s">
        <v>118</v>
      </c>
      <c r="D28" s="68">
        <v>1.01</v>
      </c>
      <c r="E28" s="69" t="s">
        <v>52</v>
      </c>
      <c r="F28" s="70">
        <v>587.06</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593</v>
      </c>
      <c r="BB28" s="60">
        <f t="shared" si="2"/>
        <v>593</v>
      </c>
      <c r="BC28" s="56" t="str">
        <f t="shared" si="3"/>
        <v>INR  Five Hundred &amp; Ninety Three  Only</v>
      </c>
      <c r="IA28" s="22">
        <v>3.06</v>
      </c>
      <c r="IB28" s="22" t="s">
        <v>243</v>
      </c>
      <c r="IC28" s="22" t="s">
        <v>118</v>
      </c>
      <c r="ID28" s="22">
        <v>1.01</v>
      </c>
      <c r="IE28" s="23" t="s">
        <v>52</v>
      </c>
      <c r="IF28" s="23"/>
      <c r="IG28" s="23"/>
      <c r="IH28" s="23"/>
      <c r="II28" s="23"/>
    </row>
    <row r="29" spans="1:243" s="22" customFormat="1" ht="28.5">
      <c r="A29" s="66">
        <v>3.07</v>
      </c>
      <c r="B29" s="67" t="s">
        <v>244</v>
      </c>
      <c r="C29" s="39" t="s">
        <v>119</v>
      </c>
      <c r="D29" s="68">
        <v>6.5</v>
      </c>
      <c r="E29" s="69" t="s">
        <v>52</v>
      </c>
      <c r="F29" s="70">
        <v>672.11</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4369</v>
      </c>
      <c r="BB29" s="60">
        <f t="shared" si="2"/>
        <v>4369</v>
      </c>
      <c r="BC29" s="56" t="str">
        <f t="shared" si="3"/>
        <v>INR  Four Thousand Three Hundred &amp; Sixty Nine  Only</v>
      </c>
      <c r="IA29" s="22">
        <v>3.07</v>
      </c>
      <c r="IB29" s="22" t="s">
        <v>244</v>
      </c>
      <c r="IC29" s="22" t="s">
        <v>119</v>
      </c>
      <c r="ID29" s="22">
        <v>6.5</v>
      </c>
      <c r="IE29" s="23" t="s">
        <v>52</v>
      </c>
      <c r="IF29" s="23"/>
      <c r="IG29" s="23"/>
      <c r="IH29" s="23"/>
      <c r="II29" s="23"/>
    </row>
    <row r="30" spans="1:243" s="22" customFormat="1" ht="28.5">
      <c r="A30" s="66">
        <v>3.08</v>
      </c>
      <c r="B30" s="67" t="s">
        <v>82</v>
      </c>
      <c r="C30" s="39" t="s">
        <v>61</v>
      </c>
      <c r="D30" s="68">
        <v>7</v>
      </c>
      <c r="E30" s="69" t="s">
        <v>52</v>
      </c>
      <c r="F30" s="70">
        <v>672.11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4705</v>
      </c>
      <c r="BB30" s="60">
        <f t="shared" si="2"/>
        <v>4705</v>
      </c>
      <c r="BC30" s="56" t="str">
        <f t="shared" si="3"/>
        <v>INR  Four Thousand Seven Hundred &amp; Five  Only</v>
      </c>
      <c r="IA30" s="22">
        <v>3.08</v>
      </c>
      <c r="IB30" s="22" t="s">
        <v>82</v>
      </c>
      <c r="IC30" s="22" t="s">
        <v>61</v>
      </c>
      <c r="ID30" s="22">
        <v>7</v>
      </c>
      <c r="IE30" s="23" t="s">
        <v>52</v>
      </c>
      <c r="IF30" s="23"/>
      <c r="IG30" s="23"/>
      <c r="IH30" s="23"/>
      <c r="II30" s="23"/>
    </row>
    <row r="31" spans="1:243" s="22" customFormat="1" ht="28.5">
      <c r="A31" s="66">
        <v>3.09</v>
      </c>
      <c r="B31" s="67" t="s">
        <v>245</v>
      </c>
      <c r="C31" s="39" t="s">
        <v>120</v>
      </c>
      <c r="D31" s="68">
        <v>12</v>
      </c>
      <c r="E31" s="69" t="s">
        <v>52</v>
      </c>
      <c r="F31" s="70">
        <v>576.72</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9"/>
      <c r="BA31" s="42">
        <f t="shared" si="1"/>
        <v>6921</v>
      </c>
      <c r="BB31" s="60">
        <f t="shared" si="2"/>
        <v>6921</v>
      </c>
      <c r="BC31" s="56" t="str">
        <f t="shared" si="3"/>
        <v>INR  Six Thousand Nine Hundred &amp; Twenty One  Only</v>
      </c>
      <c r="IA31" s="22">
        <v>3.09</v>
      </c>
      <c r="IB31" s="22" t="s">
        <v>245</v>
      </c>
      <c r="IC31" s="22" t="s">
        <v>120</v>
      </c>
      <c r="ID31" s="22">
        <v>12</v>
      </c>
      <c r="IE31" s="23" t="s">
        <v>52</v>
      </c>
      <c r="IF31" s="23"/>
      <c r="IG31" s="23"/>
      <c r="IH31" s="23"/>
      <c r="II31" s="23"/>
    </row>
    <row r="32" spans="1:243" s="22" customFormat="1" ht="28.5">
      <c r="A32" s="66">
        <v>3.1</v>
      </c>
      <c r="B32" s="67" t="s">
        <v>246</v>
      </c>
      <c r="C32" s="39" t="s">
        <v>121</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3.1</v>
      </c>
      <c r="IB32" s="22" t="s">
        <v>246</v>
      </c>
      <c r="IC32" s="22" t="s">
        <v>121</v>
      </c>
      <c r="IE32" s="23"/>
      <c r="IF32" s="23"/>
      <c r="IG32" s="23"/>
      <c r="IH32" s="23"/>
      <c r="II32" s="23"/>
    </row>
    <row r="33" spans="1:243" s="22" customFormat="1" ht="24.75" customHeight="1">
      <c r="A33" s="66">
        <v>3.11</v>
      </c>
      <c r="B33" s="67" t="s">
        <v>247</v>
      </c>
      <c r="C33" s="39" t="s">
        <v>122</v>
      </c>
      <c r="D33" s="68">
        <v>2</v>
      </c>
      <c r="E33" s="69" t="s">
        <v>74</v>
      </c>
      <c r="F33" s="70">
        <v>159.49</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1"/>
        <v>319</v>
      </c>
      <c r="BB33" s="60">
        <f t="shared" si="2"/>
        <v>319</v>
      </c>
      <c r="BC33" s="56" t="str">
        <f t="shared" si="3"/>
        <v>INR  Three Hundred &amp; Nineteen  Only</v>
      </c>
      <c r="IA33" s="22">
        <v>3.11</v>
      </c>
      <c r="IB33" s="22" t="s">
        <v>247</v>
      </c>
      <c r="IC33" s="22" t="s">
        <v>122</v>
      </c>
      <c r="ID33" s="22">
        <v>2</v>
      </c>
      <c r="IE33" s="23" t="s">
        <v>74</v>
      </c>
      <c r="IF33" s="23"/>
      <c r="IG33" s="23"/>
      <c r="IH33" s="23"/>
      <c r="II33" s="23"/>
    </row>
    <row r="34" spans="1:243" s="22" customFormat="1" ht="42.75" customHeight="1">
      <c r="A34" s="66">
        <v>3.12</v>
      </c>
      <c r="B34" s="67" t="s">
        <v>70</v>
      </c>
      <c r="C34" s="39" t="s">
        <v>123</v>
      </c>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22">
        <v>3.12</v>
      </c>
      <c r="IB34" s="22" t="s">
        <v>70</v>
      </c>
      <c r="IC34" s="22" t="s">
        <v>123</v>
      </c>
      <c r="IE34" s="23"/>
      <c r="IF34" s="23"/>
      <c r="IG34" s="23"/>
      <c r="IH34" s="23"/>
      <c r="II34" s="23"/>
    </row>
    <row r="35" spans="1:243" s="22" customFormat="1" ht="28.5">
      <c r="A35" s="66">
        <v>3.13</v>
      </c>
      <c r="B35" s="67" t="s">
        <v>71</v>
      </c>
      <c r="C35" s="39" t="s">
        <v>124</v>
      </c>
      <c r="D35" s="68">
        <v>450</v>
      </c>
      <c r="E35" s="69" t="s">
        <v>66</v>
      </c>
      <c r="F35" s="70">
        <v>78.6</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35370</v>
      </c>
      <c r="BB35" s="60">
        <f t="shared" si="2"/>
        <v>35370</v>
      </c>
      <c r="BC35" s="56" t="str">
        <f t="shared" si="3"/>
        <v>INR  Thirty Five Thousand Three Hundred &amp; Seventy  Only</v>
      </c>
      <c r="IA35" s="22">
        <v>3.13</v>
      </c>
      <c r="IB35" s="22" t="s">
        <v>71</v>
      </c>
      <c r="IC35" s="22" t="s">
        <v>124</v>
      </c>
      <c r="ID35" s="22">
        <v>450</v>
      </c>
      <c r="IE35" s="23" t="s">
        <v>66</v>
      </c>
      <c r="IF35" s="23"/>
      <c r="IG35" s="23"/>
      <c r="IH35" s="23"/>
      <c r="II35" s="23"/>
    </row>
    <row r="36" spans="1:243" s="22" customFormat="1" ht="30.75" customHeight="1">
      <c r="A36" s="66">
        <v>3.14</v>
      </c>
      <c r="B36" s="67" t="s">
        <v>248</v>
      </c>
      <c r="C36" s="39" t="s">
        <v>125</v>
      </c>
      <c r="D36" s="68">
        <v>9.5</v>
      </c>
      <c r="E36" s="69" t="s">
        <v>74</v>
      </c>
      <c r="F36" s="70">
        <v>56.72</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 t="shared" si="1"/>
        <v>539</v>
      </c>
      <c r="BB36" s="60">
        <f t="shared" si="2"/>
        <v>539</v>
      </c>
      <c r="BC36" s="56" t="str">
        <f t="shared" si="3"/>
        <v>INR  Five Hundred &amp; Thirty Nine  Only</v>
      </c>
      <c r="IA36" s="22">
        <v>3.14</v>
      </c>
      <c r="IB36" s="22" t="s">
        <v>248</v>
      </c>
      <c r="IC36" s="22" t="s">
        <v>125</v>
      </c>
      <c r="ID36" s="22">
        <v>9.5</v>
      </c>
      <c r="IE36" s="23" t="s">
        <v>74</v>
      </c>
      <c r="IF36" s="23"/>
      <c r="IG36" s="23"/>
      <c r="IH36" s="23"/>
      <c r="II36" s="23"/>
    </row>
    <row r="37" spans="1:243" s="22" customFormat="1" ht="15.75">
      <c r="A37" s="70">
        <v>4</v>
      </c>
      <c r="B37" s="67" t="s">
        <v>72</v>
      </c>
      <c r="C37" s="39" t="s">
        <v>62</v>
      </c>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6"/>
      <c r="IA37" s="22">
        <v>4</v>
      </c>
      <c r="IB37" s="22" t="s">
        <v>72</v>
      </c>
      <c r="IC37" s="22" t="s">
        <v>62</v>
      </c>
      <c r="IE37" s="23"/>
      <c r="IF37" s="23"/>
      <c r="IG37" s="23"/>
      <c r="IH37" s="23"/>
      <c r="II37" s="23"/>
    </row>
    <row r="38" spans="1:243" s="22" customFormat="1" ht="57">
      <c r="A38" s="66">
        <v>4.01</v>
      </c>
      <c r="B38" s="67" t="s">
        <v>249</v>
      </c>
      <c r="C38" s="39" t="s">
        <v>63</v>
      </c>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6"/>
      <c r="IA38" s="22">
        <v>4.01</v>
      </c>
      <c r="IB38" s="22" t="s">
        <v>249</v>
      </c>
      <c r="IC38" s="22" t="s">
        <v>63</v>
      </c>
      <c r="IE38" s="23"/>
      <c r="IF38" s="23"/>
      <c r="IG38" s="23"/>
      <c r="IH38" s="23"/>
      <c r="II38" s="23"/>
    </row>
    <row r="39" spans="1:243" s="22" customFormat="1" ht="28.5">
      <c r="A39" s="66">
        <v>4.02</v>
      </c>
      <c r="B39" s="67" t="s">
        <v>185</v>
      </c>
      <c r="C39" s="39" t="s">
        <v>126</v>
      </c>
      <c r="D39" s="68">
        <v>1</v>
      </c>
      <c r="E39" s="69" t="s">
        <v>64</v>
      </c>
      <c r="F39" s="70">
        <v>5838</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 t="shared" si="1"/>
        <v>5838</v>
      </c>
      <c r="BB39" s="60">
        <f t="shared" si="2"/>
        <v>5838</v>
      </c>
      <c r="BC39" s="56" t="str">
        <f t="shared" si="3"/>
        <v>INR  Five Thousand Eight Hundred &amp; Thirty Eight  Only</v>
      </c>
      <c r="IA39" s="22">
        <v>4.02</v>
      </c>
      <c r="IB39" s="22" t="s">
        <v>185</v>
      </c>
      <c r="IC39" s="22" t="s">
        <v>126</v>
      </c>
      <c r="ID39" s="22">
        <v>1</v>
      </c>
      <c r="IE39" s="23" t="s">
        <v>64</v>
      </c>
      <c r="IF39" s="23"/>
      <c r="IG39" s="23"/>
      <c r="IH39" s="23"/>
      <c r="II39" s="23"/>
    </row>
    <row r="40" spans="1:243" s="22" customFormat="1" ht="71.25">
      <c r="A40" s="66">
        <v>4.03</v>
      </c>
      <c r="B40" s="67" t="s">
        <v>184</v>
      </c>
      <c r="C40" s="39" t="s">
        <v>127</v>
      </c>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A40" s="22">
        <v>4.03</v>
      </c>
      <c r="IB40" s="22" t="s">
        <v>184</v>
      </c>
      <c r="IC40" s="22" t="s">
        <v>127</v>
      </c>
      <c r="IE40" s="23"/>
      <c r="IF40" s="23"/>
      <c r="IG40" s="23"/>
      <c r="IH40" s="23"/>
      <c r="II40" s="23"/>
    </row>
    <row r="41" spans="1:243" s="22" customFormat="1" ht="28.5">
      <c r="A41" s="66">
        <v>4.04</v>
      </c>
      <c r="B41" s="67" t="s">
        <v>185</v>
      </c>
      <c r="C41" s="39" t="s">
        <v>128</v>
      </c>
      <c r="D41" s="68">
        <v>4.7</v>
      </c>
      <c r="E41" s="69" t="s">
        <v>64</v>
      </c>
      <c r="F41" s="70">
        <v>7267.29</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 t="shared" si="1"/>
        <v>34156</v>
      </c>
      <c r="BB41" s="60">
        <f t="shared" si="2"/>
        <v>34156</v>
      </c>
      <c r="BC41" s="56" t="str">
        <f t="shared" si="3"/>
        <v>INR  Thirty Four Thousand One Hundred &amp; Fifty Six  Only</v>
      </c>
      <c r="IA41" s="22">
        <v>4.04</v>
      </c>
      <c r="IB41" s="22" t="s">
        <v>185</v>
      </c>
      <c r="IC41" s="22" t="s">
        <v>128</v>
      </c>
      <c r="ID41" s="22">
        <v>4.7</v>
      </c>
      <c r="IE41" s="23" t="s">
        <v>64</v>
      </c>
      <c r="IF41" s="23"/>
      <c r="IG41" s="23"/>
      <c r="IH41" s="23"/>
      <c r="II41" s="23"/>
    </row>
    <row r="42" spans="1:243" s="22" customFormat="1" ht="71.25">
      <c r="A42" s="66">
        <v>4.05</v>
      </c>
      <c r="B42" s="67" t="s">
        <v>76</v>
      </c>
      <c r="C42" s="39" t="s">
        <v>129</v>
      </c>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6"/>
      <c r="IA42" s="22">
        <v>4.05</v>
      </c>
      <c r="IB42" s="22" t="s">
        <v>76</v>
      </c>
      <c r="IC42" s="22" t="s">
        <v>129</v>
      </c>
      <c r="IE42" s="23"/>
      <c r="IF42" s="23"/>
      <c r="IG42" s="23"/>
      <c r="IH42" s="23"/>
      <c r="II42" s="23"/>
    </row>
    <row r="43" spans="1:243" s="22" customFormat="1" ht="28.5">
      <c r="A43" s="66">
        <v>4.06</v>
      </c>
      <c r="B43" s="67" t="s">
        <v>77</v>
      </c>
      <c r="C43" s="39" t="s">
        <v>130</v>
      </c>
      <c r="D43" s="68">
        <v>12.7</v>
      </c>
      <c r="E43" s="69" t="s">
        <v>52</v>
      </c>
      <c r="F43" s="70">
        <v>892.63</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11336</v>
      </c>
      <c r="BB43" s="60">
        <f t="shared" si="2"/>
        <v>11336</v>
      </c>
      <c r="BC43" s="56" t="str">
        <f t="shared" si="3"/>
        <v>INR  Eleven Thousand Three Hundred &amp; Thirty Six  Only</v>
      </c>
      <c r="IA43" s="22">
        <v>4.06</v>
      </c>
      <c r="IB43" s="22" t="s">
        <v>77</v>
      </c>
      <c r="IC43" s="22" t="s">
        <v>130</v>
      </c>
      <c r="ID43" s="22">
        <v>12.7</v>
      </c>
      <c r="IE43" s="23" t="s">
        <v>52</v>
      </c>
      <c r="IF43" s="23"/>
      <c r="IG43" s="23"/>
      <c r="IH43" s="23"/>
      <c r="II43" s="23"/>
    </row>
    <row r="44" spans="1:243" s="22" customFormat="1" ht="85.5">
      <c r="A44" s="70">
        <v>4.07</v>
      </c>
      <c r="B44" s="67" t="s">
        <v>250</v>
      </c>
      <c r="C44" s="39" t="s">
        <v>131</v>
      </c>
      <c r="D44" s="68">
        <v>11</v>
      </c>
      <c r="E44" s="69" t="s">
        <v>74</v>
      </c>
      <c r="F44" s="70">
        <v>48.92</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 t="shared" si="1"/>
        <v>538</v>
      </c>
      <c r="BB44" s="60">
        <f t="shared" si="2"/>
        <v>538</v>
      </c>
      <c r="BC44" s="56" t="str">
        <f t="shared" si="3"/>
        <v>INR  Five Hundred &amp; Thirty Eight  Only</v>
      </c>
      <c r="IA44" s="22">
        <v>4.07</v>
      </c>
      <c r="IB44" s="22" t="s">
        <v>250</v>
      </c>
      <c r="IC44" s="22" t="s">
        <v>131</v>
      </c>
      <c r="ID44" s="22">
        <v>11</v>
      </c>
      <c r="IE44" s="23" t="s">
        <v>74</v>
      </c>
      <c r="IF44" s="23"/>
      <c r="IG44" s="23"/>
      <c r="IH44" s="23"/>
      <c r="II44" s="23"/>
    </row>
    <row r="45" spans="1:243" s="22" customFormat="1" ht="15.75">
      <c r="A45" s="66">
        <v>5</v>
      </c>
      <c r="B45" s="67" t="s">
        <v>83</v>
      </c>
      <c r="C45" s="39" t="s">
        <v>132</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5</v>
      </c>
      <c r="IB45" s="22" t="s">
        <v>83</v>
      </c>
      <c r="IC45" s="22" t="s">
        <v>132</v>
      </c>
      <c r="IE45" s="23"/>
      <c r="IF45" s="23"/>
      <c r="IG45" s="23"/>
      <c r="IH45" s="23"/>
      <c r="II45" s="23"/>
    </row>
    <row r="46" spans="1:243" s="22" customFormat="1" ht="213.75">
      <c r="A46" s="66">
        <v>5.01</v>
      </c>
      <c r="B46" s="67" t="s">
        <v>84</v>
      </c>
      <c r="C46" s="39" t="s">
        <v>133</v>
      </c>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6"/>
      <c r="IA46" s="22">
        <v>5.01</v>
      </c>
      <c r="IB46" s="22" t="s">
        <v>84</v>
      </c>
      <c r="IC46" s="22" t="s">
        <v>133</v>
      </c>
      <c r="IE46" s="23"/>
      <c r="IF46" s="23"/>
      <c r="IG46" s="23"/>
      <c r="IH46" s="23"/>
      <c r="II46" s="23"/>
    </row>
    <row r="47" spans="1:243" s="22" customFormat="1" ht="28.5">
      <c r="A47" s="66">
        <v>5.02</v>
      </c>
      <c r="B47" s="67" t="s">
        <v>251</v>
      </c>
      <c r="C47" s="39" t="s">
        <v>134</v>
      </c>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5.02</v>
      </c>
      <c r="IB47" s="22" t="s">
        <v>251</v>
      </c>
      <c r="IC47" s="22" t="s">
        <v>134</v>
      </c>
      <c r="IE47" s="23"/>
      <c r="IF47" s="23"/>
      <c r="IG47" s="23"/>
      <c r="IH47" s="23"/>
      <c r="II47" s="23"/>
    </row>
    <row r="48" spans="1:243" s="22" customFormat="1" ht="28.5">
      <c r="A48" s="66">
        <v>5.03</v>
      </c>
      <c r="B48" s="67" t="s">
        <v>85</v>
      </c>
      <c r="C48" s="39" t="s">
        <v>135</v>
      </c>
      <c r="D48" s="68">
        <v>4.3</v>
      </c>
      <c r="E48" s="69" t="s">
        <v>52</v>
      </c>
      <c r="F48" s="70">
        <v>3880.18</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1"/>
        <v>16685</v>
      </c>
      <c r="BB48" s="60">
        <f t="shared" si="2"/>
        <v>16685</v>
      </c>
      <c r="BC48" s="56" t="str">
        <f t="shared" si="3"/>
        <v>INR  Sixteen Thousand Six Hundred &amp; Eighty Five  Only</v>
      </c>
      <c r="IA48" s="22">
        <v>5.03</v>
      </c>
      <c r="IB48" s="22" t="s">
        <v>85</v>
      </c>
      <c r="IC48" s="22" t="s">
        <v>135</v>
      </c>
      <c r="ID48" s="22">
        <v>4.3</v>
      </c>
      <c r="IE48" s="23" t="s">
        <v>52</v>
      </c>
      <c r="IF48" s="23"/>
      <c r="IG48" s="23"/>
      <c r="IH48" s="23"/>
      <c r="II48" s="23"/>
    </row>
    <row r="49" spans="1:243" s="22" customFormat="1" ht="190.5" customHeight="1">
      <c r="A49" s="66">
        <v>5.04</v>
      </c>
      <c r="B49" s="67" t="s">
        <v>86</v>
      </c>
      <c r="C49" s="39" t="s">
        <v>136</v>
      </c>
      <c r="D49" s="68">
        <v>14.5</v>
      </c>
      <c r="E49" s="69" t="s">
        <v>52</v>
      </c>
      <c r="F49" s="70">
        <v>932.44</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13520</v>
      </c>
      <c r="BB49" s="60">
        <f t="shared" si="2"/>
        <v>13520</v>
      </c>
      <c r="BC49" s="56" t="str">
        <f t="shared" si="3"/>
        <v>INR  Thirteen Thousand Five Hundred &amp; Twenty  Only</v>
      </c>
      <c r="IA49" s="22">
        <v>5.04</v>
      </c>
      <c r="IB49" s="22" t="s">
        <v>86</v>
      </c>
      <c r="IC49" s="22" t="s">
        <v>136</v>
      </c>
      <c r="ID49" s="22">
        <v>14.5</v>
      </c>
      <c r="IE49" s="23" t="s">
        <v>52</v>
      </c>
      <c r="IF49" s="23"/>
      <c r="IG49" s="23"/>
      <c r="IH49" s="23"/>
      <c r="II49" s="23"/>
    </row>
    <row r="50" spans="1:243" s="22" customFormat="1" ht="15.75">
      <c r="A50" s="66">
        <v>6</v>
      </c>
      <c r="B50" s="67" t="s">
        <v>252</v>
      </c>
      <c r="C50" s="39" t="s">
        <v>137</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6</v>
      </c>
      <c r="IB50" s="22" t="s">
        <v>252</v>
      </c>
      <c r="IC50" s="22" t="s">
        <v>137</v>
      </c>
      <c r="IE50" s="23"/>
      <c r="IF50" s="23"/>
      <c r="IG50" s="23"/>
      <c r="IH50" s="23"/>
      <c r="II50" s="23"/>
    </row>
    <row r="51" spans="1:243" s="22" customFormat="1" ht="85.5">
      <c r="A51" s="66">
        <v>6.01</v>
      </c>
      <c r="B51" s="67" t="s">
        <v>186</v>
      </c>
      <c r="C51" s="39" t="s">
        <v>138</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6.01</v>
      </c>
      <c r="IB51" s="22" t="s">
        <v>186</v>
      </c>
      <c r="IC51" s="22" t="s">
        <v>138</v>
      </c>
      <c r="IE51" s="23"/>
      <c r="IF51" s="23"/>
      <c r="IG51" s="23"/>
      <c r="IH51" s="23"/>
      <c r="II51" s="23"/>
    </row>
    <row r="52" spans="1:243" s="22" customFormat="1" ht="19.5" customHeight="1">
      <c r="A52" s="66">
        <v>6.02</v>
      </c>
      <c r="B52" s="67" t="s">
        <v>187</v>
      </c>
      <c r="C52" s="39" t="s">
        <v>139</v>
      </c>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6"/>
      <c r="IA52" s="22">
        <v>6.02</v>
      </c>
      <c r="IB52" s="22" t="s">
        <v>187</v>
      </c>
      <c r="IC52" s="22" t="s">
        <v>139</v>
      </c>
      <c r="IE52" s="23"/>
      <c r="IF52" s="23"/>
      <c r="IG52" s="23"/>
      <c r="IH52" s="23"/>
      <c r="II52" s="23"/>
    </row>
    <row r="53" spans="1:243" s="22" customFormat="1" ht="28.5">
      <c r="A53" s="66">
        <v>6.03</v>
      </c>
      <c r="B53" s="67" t="s">
        <v>188</v>
      </c>
      <c r="C53" s="39" t="s">
        <v>140</v>
      </c>
      <c r="D53" s="68">
        <v>4.91</v>
      </c>
      <c r="E53" s="69" t="s">
        <v>52</v>
      </c>
      <c r="F53" s="70">
        <v>3909.16</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19194</v>
      </c>
      <c r="BB53" s="60">
        <f t="shared" si="2"/>
        <v>19194</v>
      </c>
      <c r="BC53" s="56" t="str">
        <f t="shared" si="3"/>
        <v>INR  Nineteen Thousand One Hundred &amp; Ninety Four  Only</v>
      </c>
      <c r="IA53" s="22">
        <v>6.03</v>
      </c>
      <c r="IB53" s="22" t="s">
        <v>188</v>
      </c>
      <c r="IC53" s="22" t="s">
        <v>140</v>
      </c>
      <c r="ID53" s="22">
        <v>4.91</v>
      </c>
      <c r="IE53" s="23" t="s">
        <v>52</v>
      </c>
      <c r="IF53" s="23"/>
      <c r="IG53" s="23"/>
      <c r="IH53" s="23"/>
      <c r="II53" s="23"/>
    </row>
    <row r="54" spans="1:243" s="22" customFormat="1" ht="45.75" customHeight="1">
      <c r="A54" s="66">
        <v>6.04</v>
      </c>
      <c r="B54" s="67" t="s">
        <v>253</v>
      </c>
      <c r="C54" s="39" t="s">
        <v>141</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6.04</v>
      </c>
      <c r="IB54" s="22" t="s">
        <v>253</v>
      </c>
      <c r="IC54" s="22" t="s">
        <v>141</v>
      </c>
      <c r="IE54" s="23"/>
      <c r="IF54" s="23"/>
      <c r="IG54" s="23"/>
      <c r="IH54" s="23"/>
      <c r="II54" s="23"/>
    </row>
    <row r="55" spans="1:243" s="22" customFormat="1" ht="28.5">
      <c r="A55" s="66">
        <v>6.05</v>
      </c>
      <c r="B55" s="67" t="s">
        <v>254</v>
      </c>
      <c r="C55" s="39" t="s">
        <v>142</v>
      </c>
      <c r="D55" s="68">
        <v>6</v>
      </c>
      <c r="E55" s="69" t="s">
        <v>65</v>
      </c>
      <c r="F55" s="70">
        <v>145.46</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1"/>
        <v>873</v>
      </c>
      <c r="BB55" s="60">
        <f t="shared" si="2"/>
        <v>873</v>
      </c>
      <c r="BC55" s="56" t="str">
        <f t="shared" si="3"/>
        <v>INR  Eight Hundred &amp; Seventy Three  Only</v>
      </c>
      <c r="IA55" s="22">
        <v>6.05</v>
      </c>
      <c r="IB55" s="22" t="s">
        <v>254</v>
      </c>
      <c r="IC55" s="22" t="s">
        <v>142</v>
      </c>
      <c r="ID55" s="22">
        <v>6</v>
      </c>
      <c r="IE55" s="23" t="s">
        <v>65</v>
      </c>
      <c r="IF55" s="23"/>
      <c r="IG55" s="23"/>
      <c r="IH55" s="23"/>
      <c r="II55" s="23"/>
    </row>
    <row r="56" spans="1:243" s="22" customFormat="1" ht="30.75" customHeight="1">
      <c r="A56" s="66">
        <v>6.06</v>
      </c>
      <c r="B56" s="71" t="s">
        <v>189</v>
      </c>
      <c r="C56" s="39" t="s">
        <v>143</v>
      </c>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6"/>
      <c r="IA56" s="22">
        <v>6.06</v>
      </c>
      <c r="IB56" s="22" t="s">
        <v>189</v>
      </c>
      <c r="IC56" s="22" t="s">
        <v>143</v>
      </c>
      <c r="IE56" s="23"/>
      <c r="IF56" s="23"/>
      <c r="IG56" s="23"/>
      <c r="IH56" s="23"/>
      <c r="II56" s="23"/>
    </row>
    <row r="57" spans="1:243" s="22" customFormat="1" ht="32.25" customHeight="1">
      <c r="A57" s="66">
        <v>6.07</v>
      </c>
      <c r="B57" s="71" t="s">
        <v>255</v>
      </c>
      <c r="C57" s="39" t="s">
        <v>144</v>
      </c>
      <c r="D57" s="68">
        <v>6</v>
      </c>
      <c r="E57" s="69" t="s">
        <v>65</v>
      </c>
      <c r="F57" s="70">
        <v>46.51</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1"/>
        <v>279</v>
      </c>
      <c r="BB57" s="60">
        <f t="shared" si="2"/>
        <v>279</v>
      </c>
      <c r="BC57" s="56" t="str">
        <f t="shared" si="3"/>
        <v>INR  Two Hundred &amp; Seventy Nine  Only</v>
      </c>
      <c r="IA57" s="22">
        <v>6.07</v>
      </c>
      <c r="IB57" s="22" t="s">
        <v>255</v>
      </c>
      <c r="IC57" s="22" t="s">
        <v>144</v>
      </c>
      <c r="ID57" s="22">
        <v>6</v>
      </c>
      <c r="IE57" s="23" t="s">
        <v>65</v>
      </c>
      <c r="IF57" s="23"/>
      <c r="IG57" s="23"/>
      <c r="IH57" s="23"/>
      <c r="II57" s="23"/>
    </row>
    <row r="58" spans="1:243" s="22" customFormat="1" ht="28.5">
      <c r="A58" s="70">
        <v>6.08</v>
      </c>
      <c r="B58" s="67" t="s">
        <v>190</v>
      </c>
      <c r="C58" s="39" t="s">
        <v>145</v>
      </c>
      <c r="D58" s="68">
        <v>20</v>
      </c>
      <c r="E58" s="69" t="s">
        <v>65</v>
      </c>
      <c r="F58" s="70">
        <v>34.28</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686</v>
      </c>
      <c r="BB58" s="60">
        <f t="shared" si="2"/>
        <v>686</v>
      </c>
      <c r="BC58" s="56" t="str">
        <f t="shared" si="3"/>
        <v>INR  Six Hundred &amp; Eighty Six  Only</v>
      </c>
      <c r="IA58" s="22">
        <v>6.08</v>
      </c>
      <c r="IB58" s="22" t="s">
        <v>190</v>
      </c>
      <c r="IC58" s="22" t="s">
        <v>145</v>
      </c>
      <c r="ID58" s="22">
        <v>20</v>
      </c>
      <c r="IE58" s="23" t="s">
        <v>65</v>
      </c>
      <c r="IF58" s="23"/>
      <c r="IG58" s="23"/>
      <c r="IH58" s="23"/>
      <c r="II58" s="23"/>
    </row>
    <row r="59" spans="1:243" s="22" customFormat="1" ht="46.5" customHeight="1">
      <c r="A59" s="66">
        <v>6.09</v>
      </c>
      <c r="B59" s="67" t="s">
        <v>191</v>
      </c>
      <c r="C59" s="39" t="s">
        <v>146</v>
      </c>
      <c r="D59" s="74"/>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6"/>
      <c r="IA59" s="22">
        <v>6.09</v>
      </c>
      <c r="IB59" s="22" t="s">
        <v>191</v>
      </c>
      <c r="IC59" s="22" t="s">
        <v>146</v>
      </c>
      <c r="IE59" s="23"/>
      <c r="IF59" s="23"/>
      <c r="IG59" s="23"/>
      <c r="IH59" s="23"/>
      <c r="II59" s="23"/>
    </row>
    <row r="60" spans="1:243" s="22" customFormat="1" ht="28.5">
      <c r="A60" s="66">
        <v>6.1</v>
      </c>
      <c r="B60" s="67" t="s">
        <v>192</v>
      </c>
      <c r="C60" s="39" t="s">
        <v>147</v>
      </c>
      <c r="D60" s="68">
        <v>12</v>
      </c>
      <c r="E60" s="69" t="s">
        <v>65</v>
      </c>
      <c r="F60" s="70">
        <v>24.76</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297</v>
      </c>
      <c r="BB60" s="60">
        <f t="shared" si="2"/>
        <v>297</v>
      </c>
      <c r="BC60" s="56" t="str">
        <f t="shared" si="3"/>
        <v>INR  Two Hundred &amp; Ninety Seven  Only</v>
      </c>
      <c r="IA60" s="22">
        <v>6.1</v>
      </c>
      <c r="IB60" s="22" t="s">
        <v>192</v>
      </c>
      <c r="IC60" s="22" t="s">
        <v>147</v>
      </c>
      <c r="ID60" s="22">
        <v>12</v>
      </c>
      <c r="IE60" s="23" t="s">
        <v>65</v>
      </c>
      <c r="IF60" s="23"/>
      <c r="IG60" s="23"/>
      <c r="IH60" s="23"/>
      <c r="II60" s="23"/>
    </row>
    <row r="61" spans="1:243" s="22" customFormat="1" ht="99.75">
      <c r="A61" s="70">
        <v>6.11</v>
      </c>
      <c r="B61" s="67" t="s">
        <v>87</v>
      </c>
      <c r="C61" s="39" t="s">
        <v>148</v>
      </c>
      <c r="D61" s="74"/>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6"/>
      <c r="IA61" s="22">
        <v>6.11</v>
      </c>
      <c r="IB61" s="22" t="s">
        <v>87</v>
      </c>
      <c r="IC61" s="22" t="s">
        <v>148</v>
      </c>
      <c r="IE61" s="23"/>
      <c r="IF61" s="23"/>
      <c r="IG61" s="23"/>
      <c r="IH61" s="23"/>
      <c r="II61" s="23"/>
    </row>
    <row r="62" spans="1:243" s="22" customFormat="1" ht="28.5">
      <c r="A62" s="66">
        <v>6.12</v>
      </c>
      <c r="B62" s="71" t="s">
        <v>88</v>
      </c>
      <c r="C62" s="39" t="s">
        <v>149</v>
      </c>
      <c r="D62" s="68">
        <v>12</v>
      </c>
      <c r="E62" s="69" t="s">
        <v>65</v>
      </c>
      <c r="F62" s="70">
        <v>54.58</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655</v>
      </c>
      <c r="BB62" s="60">
        <f t="shared" si="2"/>
        <v>655</v>
      </c>
      <c r="BC62" s="56" t="str">
        <f t="shared" si="3"/>
        <v>INR  Six Hundred &amp; Fifty Five  Only</v>
      </c>
      <c r="IA62" s="22">
        <v>6.12</v>
      </c>
      <c r="IB62" s="22" t="s">
        <v>88</v>
      </c>
      <c r="IC62" s="22" t="s">
        <v>149</v>
      </c>
      <c r="ID62" s="22">
        <v>12</v>
      </c>
      <c r="IE62" s="23" t="s">
        <v>65</v>
      </c>
      <c r="IF62" s="23"/>
      <c r="IG62" s="23"/>
      <c r="IH62" s="23"/>
      <c r="II62" s="23"/>
    </row>
    <row r="63" spans="1:243" s="22" customFormat="1" ht="99.75">
      <c r="A63" s="66">
        <v>6.13</v>
      </c>
      <c r="B63" s="71" t="s">
        <v>256</v>
      </c>
      <c r="C63" s="39" t="s">
        <v>150</v>
      </c>
      <c r="D63" s="74"/>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6"/>
      <c r="IA63" s="22">
        <v>6.13</v>
      </c>
      <c r="IB63" s="22" t="s">
        <v>256</v>
      </c>
      <c r="IC63" s="22" t="s">
        <v>150</v>
      </c>
      <c r="IE63" s="23"/>
      <c r="IF63" s="23"/>
      <c r="IG63" s="23"/>
      <c r="IH63" s="23"/>
      <c r="II63" s="23"/>
    </row>
    <row r="64" spans="1:243" s="22" customFormat="1" ht="28.5">
      <c r="A64" s="70">
        <v>6.14</v>
      </c>
      <c r="B64" s="67" t="s">
        <v>257</v>
      </c>
      <c r="C64" s="39" t="s">
        <v>151</v>
      </c>
      <c r="D64" s="68">
        <v>20.55</v>
      </c>
      <c r="E64" s="69" t="s">
        <v>52</v>
      </c>
      <c r="F64" s="70">
        <v>1231.25</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25302</v>
      </c>
      <c r="BB64" s="60">
        <f t="shared" si="2"/>
        <v>25302</v>
      </c>
      <c r="BC64" s="56" t="str">
        <f t="shared" si="3"/>
        <v>INR  Twenty Five Thousand Three Hundred &amp; Two  Only</v>
      </c>
      <c r="IA64" s="22">
        <v>6.14</v>
      </c>
      <c r="IB64" s="22" t="s">
        <v>257</v>
      </c>
      <c r="IC64" s="22" t="s">
        <v>151</v>
      </c>
      <c r="ID64" s="22">
        <v>20.55</v>
      </c>
      <c r="IE64" s="23" t="s">
        <v>52</v>
      </c>
      <c r="IF64" s="23"/>
      <c r="IG64" s="23"/>
      <c r="IH64" s="23"/>
      <c r="II64" s="23"/>
    </row>
    <row r="65" spans="1:243" s="22" customFormat="1" ht="15.75">
      <c r="A65" s="66">
        <v>7</v>
      </c>
      <c r="B65" s="67" t="s">
        <v>193</v>
      </c>
      <c r="C65" s="39" t="s">
        <v>152</v>
      </c>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IA65" s="22">
        <v>7</v>
      </c>
      <c r="IB65" s="22" t="s">
        <v>193</v>
      </c>
      <c r="IC65" s="22" t="s">
        <v>152</v>
      </c>
      <c r="IE65" s="23"/>
      <c r="IF65" s="23"/>
      <c r="IG65" s="23"/>
      <c r="IH65" s="23"/>
      <c r="II65" s="23"/>
    </row>
    <row r="66" spans="1:243" s="22" customFormat="1" ht="33" customHeight="1">
      <c r="A66" s="66">
        <v>7.01</v>
      </c>
      <c r="B66" s="67" t="s">
        <v>258</v>
      </c>
      <c r="C66" s="39" t="s">
        <v>153</v>
      </c>
      <c r="D66" s="68">
        <v>31</v>
      </c>
      <c r="E66" s="69" t="s">
        <v>66</v>
      </c>
      <c r="F66" s="70">
        <v>68.56</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1"/>
        <v>2125</v>
      </c>
      <c r="BB66" s="60">
        <f t="shared" si="2"/>
        <v>2125</v>
      </c>
      <c r="BC66" s="56" t="str">
        <f t="shared" si="3"/>
        <v>INR  Two Thousand One Hundred &amp; Twenty Five  Only</v>
      </c>
      <c r="IA66" s="22">
        <v>7.01</v>
      </c>
      <c r="IB66" s="22" t="s">
        <v>258</v>
      </c>
      <c r="IC66" s="22" t="s">
        <v>153</v>
      </c>
      <c r="ID66" s="22">
        <v>31</v>
      </c>
      <c r="IE66" s="23" t="s">
        <v>66</v>
      </c>
      <c r="IF66" s="23"/>
      <c r="IG66" s="23"/>
      <c r="IH66" s="23"/>
      <c r="II66" s="23"/>
    </row>
    <row r="67" spans="1:243" s="22" customFormat="1" ht="99.75">
      <c r="A67" s="70">
        <v>7.02</v>
      </c>
      <c r="B67" s="67" t="s">
        <v>259</v>
      </c>
      <c r="C67" s="39" t="s">
        <v>154</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7.02</v>
      </c>
      <c r="IB67" s="22" t="s">
        <v>259</v>
      </c>
      <c r="IC67" s="22" t="s">
        <v>154</v>
      </c>
      <c r="IE67" s="23"/>
      <c r="IF67" s="23"/>
      <c r="IG67" s="23"/>
      <c r="IH67" s="23"/>
      <c r="II67" s="23"/>
    </row>
    <row r="68" spans="1:243" s="22" customFormat="1" ht="28.5">
      <c r="A68" s="66">
        <v>7.03</v>
      </c>
      <c r="B68" s="71" t="s">
        <v>260</v>
      </c>
      <c r="C68" s="39" t="s">
        <v>155</v>
      </c>
      <c r="D68" s="68">
        <v>3.1</v>
      </c>
      <c r="E68" s="69" t="s">
        <v>52</v>
      </c>
      <c r="F68" s="70">
        <v>4192.15</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12996</v>
      </c>
      <c r="BB68" s="60">
        <f t="shared" si="2"/>
        <v>12996</v>
      </c>
      <c r="BC68" s="56" t="str">
        <f t="shared" si="3"/>
        <v>INR  Twelve Thousand Nine Hundred &amp; Ninety Six  Only</v>
      </c>
      <c r="IA68" s="22">
        <v>7.03</v>
      </c>
      <c r="IB68" s="22" t="s">
        <v>260</v>
      </c>
      <c r="IC68" s="22" t="s">
        <v>155</v>
      </c>
      <c r="ID68" s="22">
        <v>3.1</v>
      </c>
      <c r="IE68" s="23" t="s">
        <v>52</v>
      </c>
      <c r="IF68" s="23"/>
      <c r="IG68" s="23"/>
      <c r="IH68" s="23"/>
      <c r="II68" s="23"/>
    </row>
    <row r="69" spans="1:243" s="22" customFormat="1" ht="85.5">
      <c r="A69" s="66">
        <v>7.04</v>
      </c>
      <c r="B69" s="71" t="s">
        <v>261</v>
      </c>
      <c r="C69" s="39" t="s">
        <v>156</v>
      </c>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7.04</v>
      </c>
      <c r="IB69" s="22" t="s">
        <v>261</v>
      </c>
      <c r="IC69" s="22" t="s">
        <v>156</v>
      </c>
      <c r="IE69" s="23"/>
      <c r="IF69" s="23"/>
      <c r="IG69" s="23"/>
      <c r="IH69" s="23"/>
      <c r="II69" s="23"/>
    </row>
    <row r="70" spans="1:243" s="22" customFormat="1" ht="42.75">
      <c r="A70" s="70">
        <v>7.05</v>
      </c>
      <c r="B70" s="67" t="s">
        <v>262</v>
      </c>
      <c r="C70" s="39" t="s">
        <v>157</v>
      </c>
      <c r="D70" s="68">
        <v>784</v>
      </c>
      <c r="E70" s="69" t="s">
        <v>66</v>
      </c>
      <c r="F70" s="70">
        <v>124.76</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97812</v>
      </c>
      <c r="BB70" s="60">
        <f t="shared" si="2"/>
        <v>97812</v>
      </c>
      <c r="BC70" s="56" t="str">
        <f t="shared" si="3"/>
        <v>INR  Ninety Seven Thousand Eight Hundred &amp; Twelve  Only</v>
      </c>
      <c r="IA70" s="22">
        <v>7.05</v>
      </c>
      <c r="IB70" s="22" t="s">
        <v>262</v>
      </c>
      <c r="IC70" s="22" t="s">
        <v>157</v>
      </c>
      <c r="ID70" s="22">
        <v>784</v>
      </c>
      <c r="IE70" s="23" t="s">
        <v>66</v>
      </c>
      <c r="IF70" s="23"/>
      <c r="IG70" s="23"/>
      <c r="IH70" s="23"/>
      <c r="II70" s="23"/>
    </row>
    <row r="71" spans="1:243" s="22" customFormat="1" ht="55.5" customHeight="1">
      <c r="A71" s="66">
        <v>7.06</v>
      </c>
      <c r="B71" s="67" t="s">
        <v>263</v>
      </c>
      <c r="C71" s="39" t="s">
        <v>158</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7.06</v>
      </c>
      <c r="IB71" s="22" t="s">
        <v>263</v>
      </c>
      <c r="IC71" s="22" t="s">
        <v>158</v>
      </c>
      <c r="IE71" s="23"/>
      <c r="IF71" s="23"/>
      <c r="IG71" s="23"/>
      <c r="IH71" s="23"/>
      <c r="II71" s="23"/>
    </row>
    <row r="72" spans="1:243" s="22" customFormat="1" ht="28.5">
      <c r="A72" s="66">
        <v>7.07</v>
      </c>
      <c r="B72" s="67" t="s">
        <v>264</v>
      </c>
      <c r="C72" s="39" t="s">
        <v>159</v>
      </c>
      <c r="D72" s="68">
        <v>230</v>
      </c>
      <c r="E72" s="69" t="s">
        <v>66</v>
      </c>
      <c r="F72" s="70">
        <v>137.79</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31692</v>
      </c>
      <c r="BB72" s="60">
        <f t="shared" si="2"/>
        <v>31692</v>
      </c>
      <c r="BC72" s="56" t="str">
        <f t="shared" si="3"/>
        <v>INR  Thirty One Thousand Six Hundred &amp; Ninety Two  Only</v>
      </c>
      <c r="IA72" s="22">
        <v>7.07</v>
      </c>
      <c r="IB72" s="22" t="s">
        <v>264</v>
      </c>
      <c r="IC72" s="22" t="s">
        <v>159</v>
      </c>
      <c r="ID72" s="22">
        <v>230</v>
      </c>
      <c r="IE72" s="23" t="s">
        <v>66</v>
      </c>
      <c r="IF72" s="23"/>
      <c r="IG72" s="23"/>
      <c r="IH72" s="23"/>
      <c r="II72" s="23"/>
    </row>
    <row r="73" spans="1:243" s="22" customFormat="1" ht="142.5">
      <c r="A73" s="70">
        <v>7.08</v>
      </c>
      <c r="B73" s="67" t="s">
        <v>265</v>
      </c>
      <c r="C73" s="39" t="s">
        <v>160</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7.08</v>
      </c>
      <c r="IB73" s="22" t="s">
        <v>265</v>
      </c>
      <c r="IC73" s="22" t="s">
        <v>160</v>
      </c>
      <c r="IE73" s="23"/>
      <c r="IF73" s="23"/>
      <c r="IG73" s="23"/>
      <c r="IH73" s="23"/>
      <c r="II73" s="23"/>
    </row>
    <row r="74" spans="1:243" s="22" customFormat="1" ht="28.5">
      <c r="A74" s="66">
        <v>7.09</v>
      </c>
      <c r="B74" s="71" t="s">
        <v>266</v>
      </c>
      <c r="C74" s="39" t="s">
        <v>161</v>
      </c>
      <c r="D74" s="68">
        <v>280</v>
      </c>
      <c r="E74" s="69" t="s">
        <v>65</v>
      </c>
      <c r="F74" s="70">
        <v>126.78</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35498</v>
      </c>
      <c r="BB74" s="60">
        <f t="shared" si="2"/>
        <v>35498</v>
      </c>
      <c r="BC74" s="56" t="str">
        <f t="shared" si="3"/>
        <v>INR  Thirty Five Thousand Four Hundred &amp; Ninety Eight  Only</v>
      </c>
      <c r="IA74" s="22">
        <v>7.09</v>
      </c>
      <c r="IB74" s="22" t="s">
        <v>266</v>
      </c>
      <c r="IC74" s="22" t="s">
        <v>161</v>
      </c>
      <c r="ID74" s="22">
        <v>280</v>
      </c>
      <c r="IE74" s="23" t="s">
        <v>65</v>
      </c>
      <c r="IF74" s="23"/>
      <c r="IG74" s="23"/>
      <c r="IH74" s="23"/>
      <c r="II74" s="23"/>
    </row>
    <row r="75" spans="1:243" s="22" customFormat="1" ht="15.75">
      <c r="A75" s="66">
        <v>8</v>
      </c>
      <c r="B75" s="71" t="s">
        <v>194</v>
      </c>
      <c r="C75" s="39" t="s">
        <v>162</v>
      </c>
      <c r="D75" s="74"/>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6"/>
      <c r="IA75" s="22">
        <v>8</v>
      </c>
      <c r="IB75" s="22" t="s">
        <v>194</v>
      </c>
      <c r="IC75" s="22" t="s">
        <v>162</v>
      </c>
      <c r="IE75" s="23"/>
      <c r="IF75" s="23"/>
      <c r="IG75" s="23"/>
      <c r="IH75" s="23"/>
      <c r="II75" s="23"/>
    </row>
    <row r="76" spans="1:243" s="22" customFormat="1" ht="76.5" customHeight="1">
      <c r="A76" s="70">
        <v>8.01</v>
      </c>
      <c r="B76" s="67" t="s">
        <v>267</v>
      </c>
      <c r="C76" s="39" t="s">
        <v>163</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8.01</v>
      </c>
      <c r="IB76" s="22" t="s">
        <v>267</v>
      </c>
      <c r="IC76" s="22" t="s">
        <v>163</v>
      </c>
      <c r="IE76" s="23"/>
      <c r="IF76" s="23"/>
      <c r="IG76" s="23"/>
      <c r="IH76" s="23"/>
      <c r="II76" s="23"/>
    </row>
    <row r="77" spans="1:243" s="22" customFormat="1" ht="28.5">
      <c r="A77" s="66">
        <v>8.02</v>
      </c>
      <c r="B77" s="67" t="s">
        <v>268</v>
      </c>
      <c r="C77" s="39" t="s">
        <v>164</v>
      </c>
      <c r="D77" s="68">
        <v>3.4</v>
      </c>
      <c r="E77" s="69" t="s">
        <v>52</v>
      </c>
      <c r="F77" s="70">
        <v>787.54</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2678</v>
      </c>
      <c r="BB77" s="60">
        <f t="shared" si="2"/>
        <v>2678</v>
      </c>
      <c r="BC77" s="56" t="str">
        <f t="shared" si="3"/>
        <v>INR  Two Thousand Six Hundred &amp; Seventy Eight  Only</v>
      </c>
      <c r="IA77" s="22">
        <v>8.02</v>
      </c>
      <c r="IB77" s="22" t="s">
        <v>268</v>
      </c>
      <c r="IC77" s="22" t="s">
        <v>164</v>
      </c>
      <c r="ID77" s="22">
        <v>3.4</v>
      </c>
      <c r="IE77" s="23" t="s">
        <v>52</v>
      </c>
      <c r="IF77" s="23"/>
      <c r="IG77" s="23"/>
      <c r="IH77" s="23"/>
      <c r="II77" s="23"/>
    </row>
    <row r="78" spans="1:243" s="22" customFormat="1" ht="99.75">
      <c r="A78" s="66">
        <v>8.03</v>
      </c>
      <c r="B78" s="67" t="s">
        <v>269</v>
      </c>
      <c r="C78" s="39" t="s">
        <v>165</v>
      </c>
      <c r="D78" s="74"/>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6"/>
      <c r="IA78" s="22">
        <v>8.03</v>
      </c>
      <c r="IB78" s="22" t="s">
        <v>269</v>
      </c>
      <c r="IC78" s="22" t="s">
        <v>165</v>
      </c>
      <c r="IE78" s="23"/>
      <c r="IF78" s="23"/>
      <c r="IG78" s="23"/>
      <c r="IH78" s="23"/>
      <c r="II78" s="23"/>
    </row>
    <row r="79" spans="1:243" s="22" customFormat="1" ht="28.5">
      <c r="A79" s="70">
        <v>8.04</v>
      </c>
      <c r="B79" s="67" t="s">
        <v>270</v>
      </c>
      <c r="C79" s="39" t="s">
        <v>166</v>
      </c>
      <c r="D79" s="68">
        <v>56.7</v>
      </c>
      <c r="E79" s="69" t="s">
        <v>52</v>
      </c>
      <c r="F79" s="70">
        <v>477.86</v>
      </c>
      <c r="G79" s="40"/>
      <c r="H79" s="24"/>
      <c r="I79" s="47" t="s">
        <v>38</v>
      </c>
      <c r="J79" s="48">
        <f t="shared" si="0"/>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t="shared" si="1"/>
        <v>27095</v>
      </c>
      <c r="BB79" s="60">
        <f t="shared" si="2"/>
        <v>27095</v>
      </c>
      <c r="BC79" s="56" t="str">
        <f t="shared" si="3"/>
        <v>INR  Twenty Seven Thousand  &amp;Ninety Five  Only</v>
      </c>
      <c r="IA79" s="22">
        <v>8.04</v>
      </c>
      <c r="IB79" s="22" t="s">
        <v>270</v>
      </c>
      <c r="IC79" s="22" t="s">
        <v>166</v>
      </c>
      <c r="ID79" s="22">
        <v>56.7</v>
      </c>
      <c r="IE79" s="23" t="s">
        <v>52</v>
      </c>
      <c r="IF79" s="23"/>
      <c r="IG79" s="23"/>
      <c r="IH79" s="23"/>
      <c r="II79" s="23"/>
    </row>
    <row r="80" spans="1:243" s="22" customFormat="1" ht="57">
      <c r="A80" s="66">
        <v>8.05</v>
      </c>
      <c r="B80" s="71" t="s">
        <v>271</v>
      </c>
      <c r="C80" s="39" t="s">
        <v>167</v>
      </c>
      <c r="D80" s="74"/>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6"/>
      <c r="IA80" s="22">
        <v>8.05</v>
      </c>
      <c r="IB80" s="22" t="s">
        <v>271</v>
      </c>
      <c r="IC80" s="22" t="s">
        <v>167</v>
      </c>
      <c r="IE80" s="23"/>
      <c r="IF80" s="23"/>
      <c r="IG80" s="23"/>
      <c r="IH80" s="23"/>
      <c r="II80" s="23"/>
    </row>
    <row r="81" spans="1:243" s="22" customFormat="1" ht="28.5">
      <c r="A81" s="66">
        <v>8.06</v>
      </c>
      <c r="B81" s="71" t="s">
        <v>272</v>
      </c>
      <c r="C81" s="39" t="s">
        <v>168</v>
      </c>
      <c r="D81" s="68">
        <v>1.5</v>
      </c>
      <c r="E81" s="69" t="s">
        <v>52</v>
      </c>
      <c r="F81" s="70">
        <v>500.43</v>
      </c>
      <c r="G81" s="40"/>
      <c r="H81" s="24"/>
      <c r="I81" s="47" t="s">
        <v>38</v>
      </c>
      <c r="J81" s="48">
        <f t="shared" si="0"/>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1"/>
        <v>751</v>
      </c>
      <c r="BB81" s="60">
        <f aca="true" t="shared" si="4" ref="BB81:BB129">BA81+SUM(N81:AZ81)</f>
        <v>751</v>
      </c>
      <c r="BC81" s="56" t="str">
        <f aca="true" t="shared" si="5" ref="BC81:BC129">SpellNumber(L81,BB81)</f>
        <v>INR  Seven Hundred &amp; Fifty One  Only</v>
      </c>
      <c r="IA81" s="22">
        <v>8.06</v>
      </c>
      <c r="IB81" s="22" t="s">
        <v>272</v>
      </c>
      <c r="IC81" s="22" t="s">
        <v>168</v>
      </c>
      <c r="ID81" s="22">
        <v>1.5</v>
      </c>
      <c r="IE81" s="23" t="s">
        <v>52</v>
      </c>
      <c r="IF81" s="23"/>
      <c r="IG81" s="23"/>
      <c r="IH81" s="23"/>
      <c r="II81" s="23"/>
    </row>
    <row r="82" spans="1:243" s="22" customFormat="1" ht="33" customHeight="1">
      <c r="A82" s="70">
        <v>8.07</v>
      </c>
      <c r="B82" s="67" t="s">
        <v>273</v>
      </c>
      <c r="C82" s="39" t="s">
        <v>169</v>
      </c>
      <c r="D82" s="74"/>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6"/>
      <c r="IA82" s="22">
        <v>8.07</v>
      </c>
      <c r="IB82" s="22" t="s">
        <v>273</v>
      </c>
      <c r="IC82" s="22" t="s">
        <v>169</v>
      </c>
      <c r="IE82" s="23"/>
      <c r="IF82" s="23"/>
      <c r="IG82" s="23"/>
      <c r="IH82" s="23"/>
      <c r="II82" s="23"/>
    </row>
    <row r="83" spans="1:243" s="22" customFormat="1" ht="28.5">
      <c r="A83" s="66">
        <v>8.08</v>
      </c>
      <c r="B83" s="67" t="s">
        <v>274</v>
      </c>
      <c r="C83" s="39" t="s">
        <v>170</v>
      </c>
      <c r="D83" s="68">
        <v>20.5</v>
      </c>
      <c r="E83" s="69" t="s">
        <v>74</v>
      </c>
      <c r="F83" s="70">
        <v>69.7</v>
      </c>
      <c r="G83" s="40"/>
      <c r="H83" s="24"/>
      <c r="I83" s="47" t="s">
        <v>38</v>
      </c>
      <c r="J83" s="48">
        <f t="shared" si="0"/>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1"/>
        <v>1429</v>
      </c>
      <c r="BB83" s="60">
        <f t="shared" si="4"/>
        <v>1429</v>
      </c>
      <c r="BC83" s="56" t="str">
        <f t="shared" si="5"/>
        <v>INR  One Thousand Four Hundred &amp; Twenty Nine  Only</v>
      </c>
      <c r="IA83" s="22">
        <v>8.08</v>
      </c>
      <c r="IB83" s="22" t="s">
        <v>274</v>
      </c>
      <c r="IC83" s="22" t="s">
        <v>170</v>
      </c>
      <c r="ID83" s="22">
        <v>20.5</v>
      </c>
      <c r="IE83" s="23" t="s">
        <v>74</v>
      </c>
      <c r="IF83" s="23"/>
      <c r="IG83" s="23"/>
      <c r="IH83" s="23"/>
      <c r="II83" s="23"/>
    </row>
    <row r="84" spans="1:243" s="22" customFormat="1" ht="213.75">
      <c r="A84" s="66">
        <v>8.09</v>
      </c>
      <c r="B84" s="67" t="s">
        <v>275</v>
      </c>
      <c r="C84" s="39" t="s">
        <v>171</v>
      </c>
      <c r="D84" s="68">
        <v>9.5</v>
      </c>
      <c r="E84" s="69" t="s">
        <v>52</v>
      </c>
      <c r="F84" s="70">
        <v>822.88</v>
      </c>
      <c r="G84" s="40"/>
      <c r="H84" s="24"/>
      <c r="I84" s="47" t="s">
        <v>38</v>
      </c>
      <c r="J84" s="48">
        <f t="shared" si="0"/>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1"/>
        <v>7817</v>
      </c>
      <c r="BB84" s="60">
        <f t="shared" si="4"/>
        <v>7817</v>
      </c>
      <c r="BC84" s="56" t="str">
        <f t="shared" si="5"/>
        <v>INR  Seven Thousand Eight Hundred &amp; Seventeen  Only</v>
      </c>
      <c r="IA84" s="22">
        <v>8.09</v>
      </c>
      <c r="IB84" s="22" t="s">
        <v>275</v>
      </c>
      <c r="IC84" s="22" t="s">
        <v>171</v>
      </c>
      <c r="ID84" s="22">
        <v>9.5</v>
      </c>
      <c r="IE84" s="23" t="s">
        <v>52</v>
      </c>
      <c r="IF84" s="23"/>
      <c r="IG84" s="23"/>
      <c r="IH84" s="23"/>
      <c r="II84" s="23"/>
    </row>
    <row r="85" spans="1:243" s="22" customFormat="1" ht="19.5" customHeight="1">
      <c r="A85" s="70">
        <v>8.1</v>
      </c>
      <c r="B85" s="67" t="s">
        <v>276</v>
      </c>
      <c r="C85" s="39" t="s">
        <v>172</v>
      </c>
      <c r="D85" s="74"/>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6"/>
      <c r="IA85" s="22">
        <v>8.1</v>
      </c>
      <c r="IB85" s="22" t="s">
        <v>276</v>
      </c>
      <c r="IC85" s="22" t="s">
        <v>172</v>
      </c>
      <c r="IE85" s="23"/>
      <c r="IF85" s="23"/>
      <c r="IG85" s="23"/>
      <c r="IH85" s="23"/>
      <c r="II85" s="23"/>
    </row>
    <row r="86" spans="1:243" s="22" customFormat="1" ht="28.5">
      <c r="A86" s="66">
        <v>8.11</v>
      </c>
      <c r="B86" s="71" t="s">
        <v>277</v>
      </c>
      <c r="C86" s="39" t="s">
        <v>173</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8.11</v>
      </c>
      <c r="IB86" s="22" t="s">
        <v>277</v>
      </c>
      <c r="IC86" s="22" t="s">
        <v>173</v>
      </c>
      <c r="IE86" s="23"/>
      <c r="IF86" s="23"/>
      <c r="IG86" s="23"/>
      <c r="IH86" s="23"/>
      <c r="II86" s="23"/>
    </row>
    <row r="87" spans="1:243" s="22" customFormat="1" ht="28.5">
      <c r="A87" s="66">
        <v>8.12</v>
      </c>
      <c r="B87" s="71" t="s">
        <v>278</v>
      </c>
      <c r="C87" s="39" t="s">
        <v>174</v>
      </c>
      <c r="D87" s="68">
        <v>97</v>
      </c>
      <c r="E87" s="69" t="s">
        <v>52</v>
      </c>
      <c r="F87" s="70">
        <v>1128.1</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1"/>
        <v>109426</v>
      </c>
      <c r="BB87" s="60">
        <f t="shared" si="4"/>
        <v>109426</v>
      </c>
      <c r="BC87" s="56" t="str">
        <f t="shared" si="5"/>
        <v>INR  One Lakh Nine Thousand Four Hundred &amp; Twenty Six  Only</v>
      </c>
      <c r="IA87" s="22">
        <v>8.12</v>
      </c>
      <c r="IB87" s="22" t="s">
        <v>278</v>
      </c>
      <c r="IC87" s="22" t="s">
        <v>174</v>
      </c>
      <c r="ID87" s="22">
        <v>97</v>
      </c>
      <c r="IE87" s="23" t="s">
        <v>52</v>
      </c>
      <c r="IF87" s="23"/>
      <c r="IG87" s="23"/>
      <c r="IH87" s="23"/>
      <c r="II87" s="23"/>
    </row>
    <row r="88" spans="1:243" s="22" customFormat="1" ht="27" customHeight="1">
      <c r="A88" s="70">
        <v>8.13</v>
      </c>
      <c r="B88" s="67" t="s">
        <v>279</v>
      </c>
      <c r="C88" s="39" t="s">
        <v>175</v>
      </c>
      <c r="D88" s="74"/>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6"/>
      <c r="IA88" s="22">
        <v>8.13</v>
      </c>
      <c r="IB88" s="22" t="s">
        <v>279</v>
      </c>
      <c r="IC88" s="22" t="s">
        <v>175</v>
      </c>
      <c r="IE88" s="23"/>
      <c r="IF88" s="23"/>
      <c r="IG88" s="23"/>
      <c r="IH88" s="23"/>
      <c r="II88" s="23"/>
    </row>
    <row r="89" spans="1:243" s="22" customFormat="1" ht="28.5">
      <c r="A89" s="66">
        <v>8.14</v>
      </c>
      <c r="B89" s="67" t="s">
        <v>280</v>
      </c>
      <c r="C89" s="39" t="s">
        <v>176</v>
      </c>
      <c r="D89" s="68">
        <v>34</v>
      </c>
      <c r="E89" s="69" t="s">
        <v>52</v>
      </c>
      <c r="F89" s="70">
        <v>1149.53</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1"/>
        <v>39084</v>
      </c>
      <c r="BB89" s="60">
        <f t="shared" si="4"/>
        <v>39084</v>
      </c>
      <c r="BC89" s="56" t="str">
        <f t="shared" si="5"/>
        <v>INR  Thirty Nine Thousand  &amp;Eighty Four  Only</v>
      </c>
      <c r="IA89" s="22">
        <v>8.14</v>
      </c>
      <c r="IB89" s="22" t="s">
        <v>280</v>
      </c>
      <c r="IC89" s="22" t="s">
        <v>176</v>
      </c>
      <c r="ID89" s="22">
        <v>34</v>
      </c>
      <c r="IE89" s="23" t="s">
        <v>52</v>
      </c>
      <c r="IF89" s="23"/>
      <c r="IG89" s="23"/>
      <c r="IH89" s="23"/>
      <c r="II89" s="23"/>
    </row>
    <row r="90" spans="1:243" s="22" customFormat="1" ht="15.75" customHeight="1">
      <c r="A90" s="66">
        <v>8.15</v>
      </c>
      <c r="B90" s="67" t="s">
        <v>281</v>
      </c>
      <c r="C90" s="39" t="s">
        <v>177</v>
      </c>
      <c r="D90" s="74"/>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6"/>
      <c r="IA90" s="22">
        <v>8.15</v>
      </c>
      <c r="IB90" s="22" t="s">
        <v>281</v>
      </c>
      <c r="IC90" s="22" t="s">
        <v>177</v>
      </c>
      <c r="IE90" s="23"/>
      <c r="IF90" s="23"/>
      <c r="IG90" s="23"/>
      <c r="IH90" s="23"/>
      <c r="II90" s="23"/>
    </row>
    <row r="91" spans="1:243" s="22" customFormat="1" ht="28.5">
      <c r="A91" s="70">
        <v>8.16</v>
      </c>
      <c r="B91" s="67" t="s">
        <v>282</v>
      </c>
      <c r="C91" s="39" t="s">
        <v>178</v>
      </c>
      <c r="D91" s="68">
        <v>14.1</v>
      </c>
      <c r="E91" s="69" t="s">
        <v>52</v>
      </c>
      <c r="F91" s="70">
        <v>1285.83</v>
      </c>
      <c r="G91" s="40"/>
      <c r="H91" s="24"/>
      <c r="I91" s="47" t="s">
        <v>38</v>
      </c>
      <c r="J91" s="48">
        <f t="shared" si="0"/>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1"/>
        <v>18130</v>
      </c>
      <c r="BB91" s="60">
        <f t="shared" si="4"/>
        <v>18130</v>
      </c>
      <c r="BC91" s="56" t="str">
        <f t="shared" si="5"/>
        <v>INR  Eighteen Thousand One Hundred &amp; Thirty  Only</v>
      </c>
      <c r="IA91" s="22">
        <v>8.16</v>
      </c>
      <c r="IB91" s="22" t="s">
        <v>282</v>
      </c>
      <c r="IC91" s="22" t="s">
        <v>178</v>
      </c>
      <c r="ID91" s="22">
        <v>14.1</v>
      </c>
      <c r="IE91" s="23" t="s">
        <v>52</v>
      </c>
      <c r="IF91" s="23"/>
      <c r="IG91" s="23"/>
      <c r="IH91" s="23"/>
      <c r="II91" s="23"/>
    </row>
    <row r="92" spans="1:243" s="22" customFormat="1" ht="15.75">
      <c r="A92" s="66">
        <v>9</v>
      </c>
      <c r="B92" s="71" t="s">
        <v>73</v>
      </c>
      <c r="C92" s="39" t="s">
        <v>179</v>
      </c>
      <c r="D92" s="74"/>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6"/>
      <c r="IA92" s="22">
        <v>9</v>
      </c>
      <c r="IB92" s="22" t="s">
        <v>73</v>
      </c>
      <c r="IC92" s="22" t="s">
        <v>179</v>
      </c>
      <c r="IE92" s="23"/>
      <c r="IF92" s="23"/>
      <c r="IG92" s="23"/>
      <c r="IH92" s="23"/>
      <c r="II92" s="23"/>
    </row>
    <row r="93" spans="1:243" s="22" customFormat="1" ht="156.75">
      <c r="A93" s="66">
        <v>9.01</v>
      </c>
      <c r="B93" s="71" t="s">
        <v>283</v>
      </c>
      <c r="C93" s="39" t="s">
        <v>180</v>
      </c>
      <c r="D93" s="68">
        <v>1</v>
      </c>
      <c r="E93" s="69" t="s">
        <v>65</v>
      </c>
      <c r="F93" s="70">
        <v>233.75</v>
      </c>
      <c r="G93" s="40"/>
      <c r="H93" s="24"/>
      <c r="I93" s="47" t="s">
        <v>38</v>
      </c>
      <c r="J93" s="48">
        <f t="shared" si="0"/>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1"/>
        <v>234</v>
      </c>
      <c r="BB93" s="60">
        <f t="shared" si="4"/>
        <v>234</v>
      </c>
      <c r="BC93" s="56" t="str">
        <f t="shared" si="5"/>
        <v>INR  Two Hundred &amp; Thirty Four  Only</v>
      </c>
      <c r="IA93" s="22">
        <v>9.01</v>
      </c>
      <c r="IB93" s="22" t="s">
        <v>283</v>
      </c>
      <c r="IC93" s="22" t="s">
        <v>180</v>
      </c>
      <c r="ID93" s="22">
        <v>1</v>
      </c>
      <c r="IE93" s="23" t="s">
        <v>65</v>
      </c>
      <c r="IF93" s="23"/>
      <c r="IG93" s="23"/>
      <c r="IH93" s="23"/>
      <c r="II93" s="23"/>
    </row>
    <row r="94" spans="1:243" s="22" customFormat="1" ht="99.75">
      <c r="A94" s="70">
        <v>9.02</v>
      </c>
      <c r="B94" s="67" t="s">
        <v>284</v>
      </c>
      <c r="C94" s="39" t="s">
        <v>181</v>
      </c>
      <c r="D94" s="74"/>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6"/>
      <c r="IA94" s="22">
        <v>9.02</v>
      </c>
      <c r="IB94" s="22" t="s">
        <v>284</v>
      </c>
      <c r="IC94" s="22" t="s">
        <v>181</v>
      </c>
      <c r="IE94" s="23"/>
      <c r="IF94" s="23"/>
      <c r="IG94" s="23"/>
      <c r="IH94" s="23"/>
      <c r="II94" s="23"/>
    </row>
    <row r="95" spans="1:243" s="22" customFormat="1" ht="28.5" customHeight="1">
      <c r="A95" s="66">
        <v>9.03</v>
      </c>
      <c r="B95" s="67" t="s">
        <v>285</v>
      </c>
      <c r="C95" s="39" t="s">
        <v>182</v>
      </c>
      <c r="D95" s="68">
        <v>0.8</v>
      </c>
      <c r="E95" s="69" t="s">
        <v>74</v>
      </c>
      <c r="F95" s="70">
        <v>280.35</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224</v>
      </c>
      <c r="BB95" s="60">
        <f t="shared" si="4"/>
        <v>224</v>
      </c>
      <c r="BC95" s="56" t="str">
        <f t="shared" si="5"/>
        <v>INR  Two Hundred &amp; Twenty Four  Only</v>
      </c>
      <c r="IA95" s="22">
        <v>9.03</v>
      </c>
      <c r="IB95" s="72" t="s">
        <v>285</v>
      </c>
      <c r="IC95" s="22" t="s">
        <v>182</v>
      </c>
      <c r="ID95" s="22">
        <v>0.8</v>
      </c>
      <c r="IE95" s="23" t="s">
        <v>74</v>
      </c>
      <c r="IF95" s="23"/>
      <c r="IG95" s="23"/>
      <c r="IH95" s="23"/>
      <c r="II95" s="23"/>
    </row>
    <row r="96" spans="1:237" ht="15.75">
      <c r="A96" s="66">
        <v>10</v>
      </c>
      <c r="B96" s="67" t="s">
        <v>53</v>
      </c>
      <c r="C96" s="39" t="s">
        <v>365</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10</v>
      </c>
      <c r="IB96" s="1" t="s">
        <v>53</v>
      </c>
      <c r="IC96" s="1" t="s">
        <v>365</v>
      </c>
    </row>
    <row r="97" spans="1:237" ht="27.75" customHeight="1">
      <c r="A97" s="70">
        <v>10.01</v>
      </c>
      <c r="B97" s="67" t="s">
        <v>286</v>
      </c>
      <c r="C97" s="39" t="s">
        <v>366</v>
      </c>
      <c r="D97" s="74"/>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6"/>
      <c r="IA97" s="1">
        <v>10.01</v>
      </c>
      <c r="IB97" s="1" t="s">
        <v>286</v>
      </c>
      <c r="IC97" s="1" t="s">
        <v>366</v>
      </c>
    </row>
    <row r="98" spans="1:239" ht="28.5">
      <c r="A98" s="66">
        <v>10.02</v>
      </c>
      <c r="B98" s="71" t="s">
        <v>196</v>
      </c>
      <c r="C98" s="39" t="s">
        <v>367</v>
      </c>
      <c r="D98" s="68">
        <v>49.5</v>
      </c>
      <c r="E98" s="69" t="s">
        <v>52</v>
      </c>
      <c r="F98" s="70">
        <v>258.08</v>
      </c>
      <c r="G98" s="40"/>
      <c r="H98" s="24"/>
      <c r="I98" s="47" t="s">
        <v>38</v>
      </c>
      <c r="J98" s="48">
        <f t="shared" si="0"/>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1"/>
        <v>12775</v>
      </c>
      <c r="BB98" s="60">
        <f t="shared" si="4"/>
        <v>12775</v>
      </c>
      <c r="BC98" s="56" t="str">
        <f t="shared" si="5"/>
        <v>INR  Twelve Thousand Seven Hundred &amp; Seventy Five  Only</v>
      </c>
      <c r="IA98" s="1">
        <v>10.02</v>
      </c>
      <c r="IB98" s="1" t="s">
        <v>196</v>
      </c>
      <c r="IC98" s="1" t="s">
        <v>367</v>
      </c>
      <c r="ID98" s="1">
        <v>49.5</v>
      </c>
      <c r="IE98" s="3" t="s">
        <v>52</v>
      </c>
    </row>
    <row r="99" spans="1:237" ht="28.5">
      <c r="A99" s="66">
        <v>10.03</v>
      </c>
      <c r="B99" s="71" t="s">
        <v>195</v>
      </c>
      <c r="C99" s="39" t="s">
        <v>368</v>
      </c>
      <c r="D99" s="74"/>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6"/>
      <c r="IA99" s="1">
        <v>10.03</v>
      </c>
      <c r="IB99" s="1" t="s">
        <v>195</v>
      </c>
      <c r="IC99" s="1" t="s">
        <v>368</v>
      </c>
    </row>
    <row r="100" spans="1:239" ht="28.5">
      <c r="A100" s="70">
        <v>10.04</v>
      </c>
      <c r="B100" s="67" t="s">
        <v>196</v>
      </c>
      <c r="C100" s="39" t="s">
        <v>369</v>
      </c>
      <c r="D100" s="68">
        <v>62.5</v>
      </c>
      <c r="E100" s="69" t="s">
        <v>52</v>
      </c>
      <c r="F100" s="70">
        <v>297.32</v>
      </c>
      <c r="G100" s="40"/>
      <c r="H100" s="24"/>
      <c r="I100" s="47" t="s">
        <v>38</v>
      </c>
      <c r="J100" s="48">
        <f t="shared" si="0"/>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1"/>
        <v>18583</v>
      </c>
      <c r="BB100" s="60">
        <f t="shared" si="4"/>
        <v>18583</v>
      </c>
      <c r="BC100" s="56" t="str">
        <f t="shared" si="5"/>
        <v>INR  Eighteen Thousand Five Hundred &amp; Eighty Three  Only</v>
      </c>
      <c r="IA100" s="1">
        <v>10.04</v>
      </c>
      <c r="IB100" s="1" t="s">
        <v>196</v>
      </c>
      <c r="IC100" s="1" t="s">
        <v>369</v>
      </c>
      <c r="ID100" s="1">
        <v>62.5</v>
      </c>
      <c r="IE100" s="3" t="s">
        <v>52</v>
      </c>
    </row>
    <row r="101" spans="1:237" ht="57">
      <c r="A101" s="66">
        <v>10.05</v>
      </c>
      <c r="B101" s="67" t="s">
        <v>197</v>
      </c>
      <c r="C101" s="39" t="s">
        <v>370</v>
      </c>
      <c r="D101" s="74"/>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6"/>
      <c r="IA101" s="1">
        <v>10.05</v>
      </c>
      <c r="IB101" s="1" t="s">
        <v>197</v>
      </c>
      <c r="IC101" s="1" t="s">
        <v>370</v>
      </c>
    </row>
    <row r="102" spans="1:239" ht="28.5">
      <c r="A102" s="66">
        <v>10.06</v>
      </c>
      <c r="B102" s="67" t="s">
        <v>198</v>
      </c>
      <c r="C102" s="39" t="s">
        <v>371</v>
      </c>
      <c r="D102" s="68">
        <v>43.3</v>
      </c>
      <c r="E102" s="69" t="s">
        <v>52</v>
      </c>
      <c r="F102" s="70">
        <v>356.07</v>
      </c>
      <c r="G102" s="40"/>
      <c r="H102" s="24"/>
      <c r="I102" s="47" t="s">
        <v>38</v>
      </c>
      <c r="J102" s="48">
        <f t="shared" si="0"/>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1"/>
        <v>15418</v>
      </c>
      <c r="BB102" s="60">
        <f t="shared" si="4"/>
        <v>15418</v>
      </c>
      <c r="BC102" s="56" t="str">
        <f t="shared" si="5"/>
        <v>INR  Fifteen Thousand Four Hundred &amp; Eighteen  Only</v>
      </c>
      <c r="IA102" s="1">
        <v>10.06</v>
      </c>
      <c r="IB102" s="1" t="s">
        <v>198</v>
      </c>
      <c r="IC102" s="1" t="s">
        <v>371</v>
      </c>
      <c r="ID102" s="1">
        <v>43.3</v>
      </c>
      <c r="IE102" s="3" t="s">
        <v>52</v>
      </c>
    </row>
    <row r="103" spans="1:237" ht="15.75">
      <c r="A103" s="70">
        <v>10.07</v>
      </c>
      <c r="B103" s="67" t="s">
        <v>78</v>
      </c>
      <c r="C103" s="39" t="s">
        <v>372</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10.07</v>
      </c>
      <c r="IB103" s="1" t="s">
        <v>78</v>
      </c>
      <c r="IC103" s="1" t="s">
        <v>372</v>
      </c>
    </row>
    <row r="104" spans="1:239" ht="28.5">
      <c r="A104" s="66">
        <v>10.08</v>
      </c>
      <c r="B104" s="67" t="s">
        <v>79</v>
      </c>
      <c r="C104" s="39" t="s">
        <v>373</v>
      </c>
      <c r="D104" s="68">
        <v>15.1</v>
      </c>
      <c r="E104" s="69" t="s">
        <v>52</v>
      </c>
      <c r="F104" s="70">
        <v>221.87</v>
      </c>
      <c r="G104" s="40"/>
      <c r="H104" s="24"/>
      <c r="I104" s="47" t="s">
        <v>38</v>
      </c>
      <c r="J104" s="48">
        <f t="shared" si="0"/>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1"/>
        <v>3350</v>
      </c>
      <c r="BB104" s="60">
        <f t="shared" si="4"/>
        <v>3350</v>
      </c>
      <c r="BC104" s="56" t="str">
        <f t="shared" si="5"/>
        <v>INR  Three Thousand Three Hundred &amp; Fifty  Only</v>
      </c>
      <c r="IA104" s="1">
        <v>10.08</v>
      </c>
      <c r="IB104" s="1" t="s">
        <v>79</v>
      </c>
      <c r="IC104" s="1" t="s">
        <v>373</v>
      </c>
      <c r="ID104" s="1">
        <v>15.1</v>
      </c>
      <c r="IE104" s="3" t="s">
        <v>52</v>
      </c>
    </row>
    <row r="105" spans="1:237" ht="42.75">
      <c r="A105" s="66">
        <v>10.09</v>
      </c>
      <c r="B105" s="67" t="s">
        <v>287</v>
      </c>
      <c r="C105" s="39" t="s">
        <v>374</v>
      </c>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6"/>
      <c r="IA105" s="1">
        <v>10.09</v>
      </c>
      <c r="IB105" s="1" t="s">
        <v>287</v>
      </c>
      <c r="IC105" s="1" t="s">
        <v>374</v>
      </c>
    </row>
    <row r="106" spans="1:239" ht="28.5">
      <c r="A106" s="66">
        <v>10.1</v>
      </c>
      <c r="B106" s="67" t="s">
        <v>288</v>
      </c>
      <c r="C106" s="39" t="s">
        <v>375</v>
      </c>
      <c r="D106" s="68">
        <v>4.25</v>
      </c>
      <c r="E106" s="69" t="s">
        <v>52</v>
      </c>
      <c r="F106" s="70">
        <v>187.98</v>
      </c>
      <c r="G106" s="40"/>
      <c r="H106" s="24"/>
      <c r="I106" s="47" t="s">
        <v>38</v>
      </c>
      <c r="J106" s="48">
        <f t="shared" si="0"/>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1"/>
        <v>799</v>
      </c>
      <c r="BB106" s="60">
        <f t="shared" si="4"/>
        <v>799</v>
      </c>
      <c r="BC106" s="56" t="str">
        <f t="shared" si="5"/>
        <v>INR  Seven Hundred &amp; Ninety Nine  Only</v>
      </c>
      <c r="IA106" s="1">
        <v>10.1</v>
      </c>
      <c r="IB106" s="1" t="s">
        <v>288</v>
      </c>
      <c r="IC106" s="1" t="s">
        <v>375</v>
      </c>
      <c r="ID106" s="1">
        <v>4.25</v>
      </c>
      <c r="IE106" s="3" t="s">
        <v>52</v>
      </c>
    </row>
    <row r="107" spans="1:237" ht="85.5">
      <c r="A107" s="66">
        <v>10.11</v>
      </c>
      <c r="B107" s="67" t="s">
        <v>89</v>
      </c>
      <c r="C107" s="39" t="s">
        <v>376</v>
      </c>
      <c r="D107" s="74"/>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6"/>
      <c r="IA107" s="1">
        <v>10.11</v>
      </c>
      <c r="IB107" s="1" t="s">
        <v>89</v>
      </c>
      <c r="IC107" s="1" t="s">
        <v>376</v>
      </c>
    </row>
    <row r="108" spans="1:239" ht="28.5">
      <c r="A108" s="66">
        <v>10.12</v>
      </c>
      <c r="B108" s="67" t="s">
        <v>81</v>
      </c>
      <c r="C108" s="39" t="s">
        <v>377</v>
      </c>
      <c r="D108" s="68">
        <v>350</v>
      </c>
      <c r="E108" s="69" t="s">
        <v>52</v>
      </c>
      <c r="F108" s="70">
        <v>81.32</v>
      </c>
      <c r="G108" s="40"/>
      <c r="H108" s="24"/>
      <c r="I108" s="47" t="s">
        <v>38</v>
      </c>
      <c r="J108" s="48">
        <f t="shared" si="0"/>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1"/>
        <v>28462</v>
      </c>
      <c r="BB108" s="60">
        <f t="shared" si="4"/>
        <v>28462</v>
      </c>
      <c r="BC108" s="56" t="str">
        <f t="shared" si="5"/>
        <v>INR  Twenty Eight Thousand Four Hundred &amp; Sixty Two  Only</v>
      </c>
      <c r="IA108" s="1">
        <v>10.12</v>
      </c>
      <c r="IB108" s="1" t="s">
        <v>81</v>
      </c>
      <c r="IC108" s="1" t="s">
        <v>377</v>
      </c>
      <c r="ID108" s="1">
        <v>350</v>
      </c>
      <c r="IE108" s="3" t="s">
        <v>52</v>
      </c>
    </row>
    <row r="109" spans="1:237" ht="42.75">
      <c r="A109" s="66">
        <v>10.13</v>
      </c>
      <c r="B109" s="67" t="s">
        <v>289</v>
      </c>
      <c r="C109" s="39" t="s">
        <v>378</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10.13</v>
      </c>
      <c r="IB109" s="1" t="s">
        <v>289</v>
      </c>
      <c r="IC109" s="1" t="s">
        <v>378</v>
      </c>
    </row>
    <row r="110" spans="1:239" ht="57">
      <c r="A110" s="66">
        <v>10.14</v>
      </c>
      <c r="B110" s="67" t="s">
        <v>290</v>
      </c>
      <c r="C110" s="39" t="s">
        <v>379</v>
      </c>
      <c r="D110" s="68">
        <v>127</v>
      </c>
      <c r="E110" s="69" t="s">
        <v>52</v>
      </c>
      <c r="F110" s="70">
        <v>142.34</v>
      </c>
      <c r="G110" s="65">
        <v>20610</v>
      </c>
      <c r="H110" s="50"/>
      <c r="I110" s="51" t="s">
        <v>38</v>
      </c>
      <c r="J110" s="52">
        <f t="shared" si="0"/>
        <v>1</v>
      </c>
      <c r="K110" s="50" t="s">
        <v>39</v>
      </c>
      <c r="L110" s="50" t="s">
        <v>4</v>
      </c>
      <c r="M110" s="53"/>
      <c r="N110" s="50"/>
      <c r="O110" s="50"/>
      <c r="P110" s="54"/>
      <c r="Q110" s="50"/>
      <c r="R110" s="50"/>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42">
        <f t="shared" si="1"/>
        <v>18077</v>
      </c>
      <c r="BB110" s="55">
        <f t="shared" si="4"/>
        <v>18077</v>
      </c>
      <c r="BC110" s="56" t="str">
        <f t="shared" si="5"/>
        <v>INR  Eighteen Thousand  &amp;Seventy Seven  Only</v>
      </c>
      <c r="IA110" s="1">
        <v>10.14</v>
      </c>
      <c r="IB110" s="1" t="s">
        <v>290</v>
      </c>
      <c r="IC110" s="1" t="s">
        <v>379</v>
      </c>
      <c r="ID110" s="1">
        <v>127</v>
      </c>
      <c r="IE110" s="3" t="s">
        <v>52</v>
      </c>
    </row>
    <row r="111" spans="1:237" ht="42.75">
      <c r="A111" s="66">
        <v>10.15</v>
      </c>
      <c r="B111" s="67" t="s">
        <v>80</v>
      </c>
      <c r="C111" s="39" t="s">
        <v>380</v>
      </c>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IA111" s="1">
        <v>10.15</v>
      </c>
      <c r="IB111" s="1" t="s">
        <v>80</v>
      </c>
      <c r="IC111" s="1" t="s">
        <v>380</v>
      </c>
    </row>
    <row r="112" spans="1:239" ht="28.5">
      <c r="A112" s="66">
        <v>10.16</v>
      </c>
      <c r="B112" s="67" t="s">
        <v>81</v>
      </c>
      <c r="C112" s="39" t="s">
        <v>381</v>
      </c>
      <c r="D112" s="68">
        <v>62</v>
      </c>
      <c r="E112" s="69" t="s">
        <v>52</v>
      </c>
      <c r="F112" s="70">
        <v>115.25</v>
      </c>
      <c r="G112" s="40"/>
      <c r="H112" s="24"/>
      <c r="I112" s="47" t="s">
        <v>38</v>
      </c>
      <c r="J112" s="48">
        <f t="shared" si="0"/>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
        <v>7146</v>
      </c>
      <c r="BB112" s="60">
        <f t="shared" si="4"/>
        <v>7146</v>
      </c>
      <c r="BC112" s="56" t="str">
        <f t="shared" si="5"/>
        <v>INR  Seven Thousand One Hundred &amp; Forty Six  Only</v>
      </c>
      <c r="IA112" s="1">
        <v>10.16</v>
      </c>
      <c r="IB112" s="1" t="s">
        <v>81</v>
      </c>
      <c r="IC112" s="1" t="s">
        <v>381</v>
      </c>
      <c r="ID112" s="1">
        <v>62</v>
      </c>
      <c r="IE112" s="3" t="s">
        <v>52</v>
      </c>
    </row>
    <row r="113" spans="1:237" ht="57">
      <c r="A113" s="66">
        <v>10.17</v>
      </c>
      <c r="B113" s="67" t="s">
        <v>90</v>
      </c>
      <c r="C113" s="39" t="s">
        <v>382</v>
      </c>
      <c r="D113" s="74"/>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6"/>
      <c r="IA113" s="1">
        <v>10.17</v>
      </c>
      <c r="IB113" s="1" t="s">
        <v>90</v>
      </c>
      <c r="IC113" s="1" t="s">
        <v>382</v>
      </c>
    </row>
    <row r="114" spans="1:239" ht="57">
      <c r="A114" s="66">
        <v>10.18</v>
      </c>
      <c r="B114" s="67" t="s">
        <v>91</v>
      </c>
      <c r="C114" s="39" t="s">
        <v>383</v>
      </c>
      <c r="D114" s="68">
        <v>17</v>
      </c>
      <c r="E114" s="69" t="s">
        <v>52</v>
      </c>
      <c r="F114" s="70">
        <v>167.82</v>
      </c>
      <c r="G114" s="40"/>
      <c r="H114" s="24"/>
      <c r="I114" s="47" t="s">
        <v>38</v>
      </c>
      <c r="J114" s="48">
        <f t="shared" si="0"/>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1"/>
        <v>2853</v>
      </c>
      <c r="BB114" s="60">
        <f t="shared" si="4"/>
        <v>2853</v>
      </c>
      <c r="BC114" s="56" t="str">
        <f t="shared" si="5"/>
        <v>INR  Two Thousand Eight Hundred &amp; Fifty Three  Only</v>
      </c>
      <c r="IA114" s="1">
        <v>10.18</v>
      </c>
      <c r="IB114" s="1" t="s">
        <v>91</v>
      </c>
      <c r="IC114" s="1" t="s">
        <v>383</v>
      </c>
      <c r="ID114" s="1">
        <v>17</v>
      </c>
      <c r="IE114" s="3" t="s">
        <v>52</v>
      </c>
    </row>
    <row r="115" spans="1:239" ht="85.5">
      <c r="A115" s="66">
        <v>10.19</v>
      </c>
      <c r="B115" s="67" t="s">
        <v>92</v>
      </c>
      <c r="C115" s="39" t="s">
        <v>384</v>
      </c>
      <c r="D115" s="68">
        <v>350</v>
      </c>
      <c r="E115" s="69" t="s">
        <v>52</v>
      </c>
      <c r="F115" s="70">
        <v>108.59</v>
      </c>
      <c r="G115" s="40"/>
      <c r="H115" s="24"/>
      <c r="I115" s="47" t="s">
        <v>38</v>
      </c>
      <c r="J115" s="48">
        <f t="shared" si="0"/>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1"/>
        <v>38007</v>
      </c>
      <c r="BB115" s="60">
        <f t="shared" si="4"/>
        <v>38007</v>
      </c>
      <c r="BC115" s="56" t="str">
        <f t="shared" si="5"/>
        <v>INR  Thirty Eight Thousand  &amp;Seven  Only</v>
      </c>
      <c r="IA115" s="1">
        <v>10.19</v>
      </c>
      <c r="IB115" s="1" t="s">
        <v>92</v>
      </c>
      <c r="IC115" s="1" t="s">
        <v>384</v>
      </c>
      <c r="ID115" s="1">
        <v>350</v>
      </c>
      <c r="IE115" s="3" t="s">
        <v>52</v>
      </c>
    </row>
    <row r="116" spans="1:237" ht="28.5">
      <c r="A116" s="66">
        <v>10.2</v>
      </c>
      <c r="B116" s="67" t="s">
        <v>291</v>
      </c>
      <c r="C116" s="39" t="s">
        <v>385</v>
      </c>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6"/>
      <c r="IA116" s="1">
        <v>10.2</v>
      </c>
      <c r="IB116" s="1" t="s">
        <v>291</v>
      </c>
      <c r="IC116" s="1" t="s">
        <v>385</v>
      </c>
    </row>
    <row r="117" spans="1:239" ht="28.5">
      <c r="A117" s="66">
        <v>10.21</v>
      </c>
      <c r="B117" s="67" t="s">
        <v>292</v>
      </c>
      <c r="C117" s="39" t="s">
        <v>386</v>
      </c>
      <c r="D117" s="68">
        <v>260</v>
      </c>
      <c r="E117" s="69" t="s">
        <v>52</v>
      </c>
      <c r="F117" s="70">
        <v>16.65</v>
      </c>
      <c r="G117" s="40"/>
      <c r="H117" s="24"/>
      <c r="I117" s="47" t="s">
        <v>38</v>
      </c>
      <c r="J117" s="48">
        <f t="shared" si="0"/>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1"/>
        <v>4329</v>
      </c>
      <c r="BB117" s="60">
        <f t="shared" si="4"/>
        <v>4329</v>
      </c>
      <c r="BC117" s="56" t="str">
        <f t="shared" si="5"/>
        <v>INR  Four Thousand Three Hundred &amp; Twenty Nine  Only</v>
      </c>
      <c r="IA117" s="1">
        <v>10.21</v>
      </c>
      <c r="IB117" s="1" t="s">
        <v>292</v>
      </c>
      <c r="IC117" s="1" t="s">
        <v>386</v>
      </c>
      <c r="ID117" s="1">
        <v>260</v>
      </c>
      <c r="IE117" s="3" t="s">
        <v>52</v>
      </c>
    </row>
    <row r="118" spans="1:239" ht="71.25">
      <c r="A118" s="66">
        <v>10.22</v>
      </c>
      <c r="B118" s="67" t="s">
        <v>199</v>
      </c>
      <c r="C118" s="39" t="s">
        <v>387</v>
      </c>
      <c r="D118" s="68">
        <v>260</v>
      </c>
      <c r="E118" s="69" t="s">
        <v>52</v>
      </c>
      <c r="F118" s="70">
        <v>14.33</v>
      </c>
      <c r="G118" s="40"/>
      <c r="H118" s="24"/>
      <c r="I118" s="47" t="s">
        <v>38</v>
      </c>
      <c r="J118" s="48">
        <f t="shared" si="0"/>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1"/>
        <v>3726</v>
      </c>
      <c r="BB118" s="60">
        <f t="shared" si="4"/>
        <v>3726</v>
      </c>
      <c r="BC118" s="56" t="str">
        <f t="shared" si="5"/>
        <v>INR  Three Thousand Seven Hundred &amp; Twenty Six  Only</v>
      </c>
      <c r="IA118" s="1">
        <v>10.22</v>
      </c>
      <c r="IB118" s="1" t="s">
        <v>199</v>
      </c>
      <c r="IC118" s="1" t="s">
        <v>387</v>
      </c>
      <c r="ID118" s="1">
        <v>260</v>
      </c>
      <c r="IE118" s="3" t="s">
        <v>52</v>
      </c>
    </row>
    <row r="119" spans="1:237" ht="71.25">
      <c r="A119" s="66">
        <v>10.23</v>
      </c>
      <c r="B119" s="67" t="s">
        <v>293</v>
      </c>
      <c r="C119" s="39" t="s">
        <v>388</v>
      </c>
      <c r="D119" s="74"/>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6"/>
      <c r="IA119" s="1">
        <v>10.23</v>
      </c>
      <c r="IB119" s="1" t="s">
        <v>293</v>
      </c>
      <c r="IC119" s="1" t="s">
        <v>388</v>
      </c>
    </row>
    <row r="120" spans="1:239" ht="28.5">
      <c r="A120" s="66">
        <v>10.24</v>
      </c>
      <c r="B120" s="67" t="s">
        <v>294</v>
      </c>
      <c r="C120" s="39" t="s">
        <v>389</v>
      </c>
      <c r="D120" s="68">
        <v>70</v>
      </c>
      <c r="E120" s="69" t="s">
        <v>52</v>
      </c>
      <c r="F120" s="70">
        <v>49.8</v>
      </c>
      <c r="G120" s="65">
        <v>37800</v>
      </c>
      <c r="H120" s="50"/>
      <c r="I120" s="51" t="s">
        <v>38</v>
      </c>
      <c r="J120" s="52">
        <f t="shared" si="0"/>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1"/>
        <v>3486</v>
      </c>
      <c r="BB120" s="55">
        <f t="shared" si="4"/>
        <v>3486</v>
      </c>
      <c r="BC120" s="56" t="str">
        <f t="shared" si="5"/>
        <v>INR  Three Thousand Four Hundred &amp; Eighty Six  Only</v>
      </c>
      <c r="IA120" s="1">
        <v>10.24</v>
      </c>
      <c r="IB120" s="1" t="s">
        <v>294</v>
      </c>
      <c r="IC120" s="1" t="s">
        <v>389</v>
      </c>
      <c r="ID120" s="1">
        <v>70</v>
      </c>
      <c r="IE120" s="3" t="s">
        <v>52</v>
      </c>
    </row>
    <row r="121" spans="1:239" ht="78.75" customHeight="1">
      <c r="A121" s="66">
        <v>10.25</v>
      </c>
      <c r="B121" s="67" t="s">
        <v>93</v>
      </c>
      <c r="C121" s="39" t="s">
        <v>390</v>
      </c>
      <c r="D121" s="68">
        <v>350</v>
      </c>
      <c r="E121" s="69" t="s">
        <v>52</v>
      </c>
      <c r="F121" s="70">
        <v>18.28</v>
      </c>
      <c r="G121" s="65">
        <v>37800</v>
      </c>
      <c r="H121" s="50"/>
      <c r="I121" s="51" t="s">
        <v>38</v>
      </c>
      <c r="J121" s="52">
        <f t="shared" si="0"/>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1"/>
        <v>6398</v>
      </c>
      <c r="BB121" s="55">
        <f t="shared" si="4"/>
        <v>6398</v>
      </c>
      <c r="BC121" s="56" t="str">
        <f t="shared" si="5"/>
        <v>INR  Six Thousand Three Hundred &amp; Ninety Eight  Only</v>
      </c>
      <c r="IA121" s="1">
        <v>10.25</v>
      </c>
      <c r="IB121" s="1" t="s">
        <v>93</v>
      </c>
      <c r="IC121" s="1" t="s">
        <v>390</v>
      </c>
      <c r="ID121" s="1">
        <v>350</v>
      </c>
      <c r="IE121" s="3" t="s">
        <v>52</v>
      </c>
    </row>
    <row r="122" spans="1:237" ht="57">
      <c r="A122" s="66">
        <v>10.26</v>
      </c>
      <c r="B122" s="67" t="s">
        <v>90</v>
      </c>
      <c r="C122" s="39" t="s">
        <v>391</v>
      </c>
      <c r="D122" s="74"/>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6"/>
      <c r="IA122" s="1">
        <v>10.26</v>
      </c>
      <c r="IB122" s="1" t="s">
        <v>90</v>
      </c>
      <c r="IC122" s="1" t="s">
        <v>391</v>
      </c>
    </row>
    <row r="123" spans="1:239" ht="28.5">
      <c r="A123" s="66">
        <v>10.27</v>
      </c>
      <c r="B123" s="67" t="s">
        <v>94</v>
      </c>
      <c r="C123" s="39" t="s">
        <v>392</v>
      </c>
      <c r="D123" s="68">
        <v>177</v>
      </c>
      <c r="E123" s="69" t="s">
        <v>52</v>
      </c>
      <c r="F123" s="70">
        <v>75.88</v>
      </c>
      <c r="G123" s="40"/>
      <c r="H123" s="24"/>
      <c r="I123" s="47" t="s">
        <v>38</v>
      </c>
      <c r="J123" s="48">
        <f t="shared" si="0"/>
        <v>1</v>
      </c>
      <c r="K123" s="24" t="s">
        <v>39</v>
      </c>
      <c r="L123" s="24" t="s">
        <v>4</v>
      </c>
      <c r="M123" s="41"/>
      <c r="N123" s="24"/>
      <c r="O123" s="24"/>
      <c r="P123" s="46"/>
      <c r="Q123" s="24"/>
      <c r="R123" s="24"/>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59"/>
      <c r="BA123" s="42">
        <f t="shared" si="1"/>
        <v>13431</v>
      </c>
      <c r="BB123" s="60">
        <f t="shared" si="4"/>
        <v>13431</v>
      </c>
      <c r="BC123" s="56" t="str">
        <f t="shared" si="5"/>
        <v>INR  Thirteen Thousand Four Hundred &amp; Thirty One  Only</v>
      </c>
      <c r="IA123" s="1">
        <v>10.27</v>
      </c>
      <c r="IB123" s="1" t="s">
        <v>94</v>
      </c>
      <c r="IC123" s="1" t="s">
        <v>392</v>
      </c>
      <c r="ID123" s="1">
        <v>177</v>
      </c>
      <c r="IE123" s="3" t="s">
        <v>52</v>
      </c>
    </row>
    <row r="124" spans="1:237" ht="15.75">
      <c r="A124" s="66">
        <v>11</v>
      </c>
      <c r="B124" s="67" t="s">
        <v>95</v>
      </c>
      <c r="C124" s="39" t="s">
        <v>393</v>
      </c>
      <c r="D124" s="74"/>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6"/>
      <c r="IA124" s="1">
        <v>11</v>
      </c>
      <c r="IB124" s="1" t="s">
        <v>95</v>
      </c>
      <c r="IC124" s="1" t="s">
        <v>393</v>
      </c>
    </row>
    <row r="125" spans="1:237" ht="142.5">
      <c r="A125" s="66">
        <v>11.01</v>
      </c>
      <c r="B125" s="67" t="s">
        <v>96</v>
      </c>
      <c r="C125" s="39" t="s">
        <v>394</v>
      </c>
      <c r="D125" s="74"/>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6"/>
      <c r="IA125" s="1">
        <v>11.01</v>
      </c>
      <c r="IB125" s="1" t="s">
        <v>96</v>
      </c>
      <c r="IC125" s="1" t="s">
        <v>394</v>
      </c>
    </row>
    <row r="126" spans="1:239" ht="28.5">
      <c r="A126" s="66">
        <v>11.02</v>
      </c>
      <c r="B126" s="67" t="s">
        <v>97</v>
      </c>
      <c r="C126" s="39" t="s">
        <v>395</v>
      </c>
      <c r="D126" s="68">
        <v>22.2</v>
      </c>
      <c r="E126" s="69" t="s">
        <v>52</v>
      </c>
      <c r="F126" s="70">
        <v>419.11</v>
      </c>
      <c r="G126" s="65">
        <v>37800</v>
      </c>
      <c r="H126" s="50"/>
      <c r="I126" s="51" t="s">
        <v>38</v>
      </c>
      <c r="J126" s="52">
        <f t="shared" si="0"/>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 t="shared" si="1"/>
        <v>9304</v>
      </c>
      <c r="BB126" s="55">
        <f t="shared" si="4"/>
        <v>9304</v>
      </c>
      <c r="BC126" s="56" t="str">
        <f t="shared" si="5"/>
        <v>INR  Nine Thousand Three Hundred &amp; Four  Only</v>
      </c>
      <c r="IA126" s="1">
        <v>11.02</v>
      </c>
      <c r="IB126" s="1" t="s">
        <v>97</v>
      </c>
      <c r="IC126" s="1" t="s">
        <v>395</v>
      </c>
      <c r="ID126" s="1">
        <v>22.2</v>
      </c>
      <c r="IE126" s="3" t="s">
        <v>52</v>
      </c>
    </row>
    <row r="127" spans="1:237" ht="28.5">
      <c r="A127" s="66">
        <v>11.03</v>
      </c>
      <c r="B127" s="67" t="s">
        <v>295</v>
      </c>
      <c r="C127" s="39" t="s">
        <v>396</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11.03</v>
      </c>
      <c r="IB127" s="1" t="s">
        <v>295</v>
      </c>
      <c r="IC127" s="1" t="s">
        <v>396</v>
      </c>
    </row>
    <row r="128" spans="1:239" ht="42.75">
      <c r="A128" s="66">
        <v>11.04</v>
      </c>
      <c r="B128" s="67" t="s">
        <v>98</v>
      </c>
      <c r="C128" s="39" t="s">
        <v>397</v>
      </c>
      <c r="D128" s="68">
        <v>0.9</v>
      </c>
      <c r="E128" s="69" t="s">
        <v>52</v>
      </c>
      <c r="F128" s="70">
        <v>1184.69</v>
      </c>
      <c r="G128" s="65">
        <v>37800</v>
      </c>
      <c r="H128" s="50"/>
      <c r="I128" s="51" t="s">
        <v>38</v>
      </c>
      <c r="J128" s="52">
        <f t="shared" si="0"/>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1"/>
        <v>1066</v>
      </c>
      <c r="BB128" s="55">
        <f t="shared" si="4"/>
        <v>1066</v>
      </c>
      <c r="BC128" s="56" t="str">
        <f t="shared" si="5"/>
        <v>INR  One Thousand  &amp;Sixty Six  Only</v>
      </c>
      <c r="IA128" s="1">
        <v>11.04</v>
      </c>
      <c r="IB128" s="1" t="s">
        <v>98</v>
      </c>
      <c r="IC128" s="1" t="s">
        <v>397</v>
      </c>
      <c r="ID128" s="1">
        <v>0.9</v>
      </c>
      <c r="IE128" s="3" t="s">
        <v>52</v>
      </c>
    </row>
    <row r="129" spans="1:239" ht="57">
      <c r="A129" s="66">
        <v>11.05</v>
      </c>
      <c r="B129" s="67" t="s">
        <v>296</v>
      </c>
      <c r="C129" s="39" t="s">
        <v>398</v>
      </c>
      <c r="D129" s="68">
        <v>196</v>
      </c>
      <c r="E129" s="69" t="s">
        <v>52</v>
      </c>
      <c r="F129" s="70">
        <v>2.49</v>
      </c>
      <c r="G129" s="65">
        <v>37800</v>
      </c>
      <c r="H129" s="50"/>
      <c r="I129" s="51" t="s">
        <v>38</v>
      </c>
      <c r="J129" s="52">
        <f t="shared" si="0"/>
        <v>1</v>
      </c>
      <c r="K129" s="50" t="s">
        <v>39</v>
      </c>
      <c r="L129" s="50" t="s">
        <v>4</v>
      </c>
      <c r="M129" s="53"/>
      <c r="N129" s="50"/>
      <c r="O129" s="50"/>
      <c r="P129" s="54"/>
      <c r="Q129" s="50"/>
      <c r="R129" s="50"/>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42">
        <f t="shared" si="1"/>
        <v>488</v>
      </c>
      <c r="BB129" s="55">
        <f t="shared" si="4"/>
        <v>488</v>
      </c>
      <c r="BC129" s="56" t="str">
        <f t="shared" si="5"/>
        <v>INR  Four Hundred &amp; Eighty Eight  Only</v>
      </c>
      <c r="IA129" s="1">
        <v>11.05</v>
      </c>
      <c r="IB129" s="1" t="s">
        <v>296</v>
      </c>
      <c r="IC129" s="1" t="s">
        <v>398</v>
      </c>
      <c r="ID129" s="1">
        <v>196</v>
      </c>
      <c r="IE129" s="3" t="s">
        <v>52</v>
      </c>
    </row>
    <row r="130" spans="1:239" ht="71.25">
      <c r="A130" s="66">
        <v>11.06</v>
      </c>
      <c r="B130" s="67" t="s">
        <v>297</v>
      </c>
      <c r="C130" s="39" t="s">
        <v>399</v>
      </c>
      <c r="D130" s="68">
        <v>30</v>
      </c>
      <c r="E130" s="69" t="s">
        <v>74</v>
      </c>
      <c r="F130" s="70">
        <v>2.49</v>
      </c>
      <c r="G130" s="40"/>
      <c r="H130" s="24"/>
      <c r="I130" s="47" t="s">
        <v>38</v>
      </c>
      <c r="J130" s="48">
        <f t="shared" si="0"/>
        <v>1</v>
      </c>
      <c r="K130" s="24" t="s">
        <v>39</v>
      </c>
      <c r="L130" s="24" t="s">
        <v>4</v>
      </c>
      <c r="M130" s="41"/>
      <c r="N130" s="24"/>
      <c r="O130" s="24"/>
      <c r="P130" s="46"/>
      <c r="Q130" s="24"/>
      <c r="R130" s="24"/>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59"/>
      <c r="BA130" s="42">
        <f>ROUND(total_amount_ba($B$2,$D$2,D130,F130,J130,K130,M130),0)</f>
        <v>75</v>
      </c>
      <c r="BB130" s="60">
        <f>BA130+SUM(N130:AZ130)</f>
        <v>75</v>
      </c>
      <c r="BC130" s="56" t="str">
        <f>SpellNumber(L130,BB130)</f>
        <v>INR  Seventy Five Only</v>
      </c>
      <c r="IA130" s="1">
        <v>11.06</v>
      </c>
      <c r="IB130" s="1" t="s">
        <v>297</v>
      </c>
      <c r="IC130" s="1" t="s">
        <v>399</v>
      </c>
      <c r="ID130" s="1">
        <v>30</v>
      </c>
      <c r="IE130" s="3" t="s">
        <v>74</v>
      </c>
    </row>
    <row r="131" spans="1:239" ht="114">
      <c r="A131" s="66">
        <v>11.07</v>
      </c>
      <c r="B131" s="67" t="s">
        <v>298</v>
      </c>
      <c r="C131" s="39" t="s">
        <v>400</v>
      </c>
      <c r="D131" s="68">
        <v>12</v>
      </c>
      <c r="E131" s="69" t="s">
        <v>65</v>
      </c>
      <c r="F131" s="70">
        <v>285.79</v>
      </c>
      <c r="G131" s="40"/>
      <c r="H131" s="24"/>
      <c r="I131" s="47" t="s">
        <v>38</v>
      </c>
      <c r="J131" s="48">
        <f t="shared" si="0"/>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ROUND(total_amount_ba($B$2,$D$2,D131,F131,J131,K131,M131),0)</f>
        <v>3429</v>
      </c>
      <c r="BB131" s="60">
        <f>BA131+SUM(N131:AZ131)</f>
        <v>3429</v>
      </c>
      <c r="BC131" s="56" t="str">
        <f>SpellNumber(L131,BB131)</f>
        <v>INR  Three Thousand Four Hundred &amp; Twenty Nine  Only</v>
      </c>
      <c r="IA131" s="1">
        <v>11.07</v>
      </c>
      <c r="IB131" s="1" t="s">
        <v>298</v>
      </c>
      <c r="IC131" s="1" t="s">
        <v>400</v>
      </c>
      <c r="ID131" s="1">
        <v>12</v>
      </c>
      <c r="IE131" s="3" t="s">
        <v>65</v>
      </c>
    </row>
    <row r="132" spans="1:237" ht="20.25" customHeight="1">
      <c r="A132" s="66">
        <v>12</v>
      </c>
      <c r="B132" s="67" t="s">
        <v>299</v>
      </c>
      <c r="C132" s="39" t="s">
        <v>401</v>
      </c>
      <c r="D132" s="74"/>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6"/>
      <c r="IA132" s="1">
        <v>12</v>
      </c>
      <c r="IB132" s="1" t="s">
        <v>299</v>
      </c>
      <c r="IC132" s="1" t="s">
        <v>401</v>
      </c>
    </row>
    <row r="133" spans="1:237" ht="71.25">
      <c r="A133" s="66">
        <v>12.01</v>
      </c>
      <c r="B133" s="67" t="s">
        <v>200</v>
      </c>
      <c r="C133" s="39" t="s">
        <v>402</v>
      </c>
      <c r="D133" s="74"/>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6"/>
      <c r="IA133" s="1">
        <v>12.01</v>
      </c>
      <c r="IB133" s="1" t="s">
        <v>200</v>
      </c>
      <c r="IC133" s="1" t="s">
        <v>402</v>
      </c>
    </row>
    <row r="134" spans="1:239" ht="28.5">
      <c r="A134" s="66">
        <v>12.02</v>
      </c>
      <c r="B134" s="67" t="s">
        <v>201</v>
      </c>
      <c r="C134" s="39" t="s">
        <v>403</v>
      </c>
      <c r="D134" s="68">
        <v>0.7</v>
      </c>
      <c r="E134" s="69" t="s">
        <v>64</v>
      </c>
      <c r="F134" s="70">
        <v>1759.84</v>
      </c>
      <c r="G134" s="40"/>
      <c r="H134" s="24"/>
      <c r="I134" s="47" t="s">
        <v>38</v>
      </c>
      <c r="J134" s="48">
        <f t="shared" si="0"/>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1232</v>
      </c>
      <c r="BB134" s="60">
        <f>BA134+SUM(N134:AZ134)</f>
        <v>1232</v>
      </c>
      <c r="BC134" s="56" t="str">
        <f>SpellNumber(L134,BB134)</f>
        <v>INR  One Thousand Two Hundred &amp; Thirty Two  Only</v>
      </c>
      <c r="IA134" s="1">
        <v>12.02</v>
      </c>
      <c r="IB134" s="1" t="s">
        <v>201</v>
      </c>
      <c r="IC134" s="1" t="s">
        <v>403</v>
      </c>
      <c r="ID134" s="1">
        <v>0.7</v>
      </c>
      <c r="IE134" s="3" t="s">
        <v>64</v>
      </c>
    </row>
    <row r="135" spans="1:239" ht="28.5">
      <c r="A135" s="66">
        <v>12.03</v>
      </c>
      <c r="B135" s="67" t="s">
        <v>202</v>
      </c>
      <c r="C135" s="39" t="s">
        <v>404</v>
      </c>
      <c r="D135" s="68">
        <v>1.4</v>
      </c>
      <c r="E135" s="69" t="s">
        <v>64</v>
      </c>
      <c r="F135" s="70">
        <v>1086.89</v>
      </c>
      <c r="G135" s="40"/>
      <c r="H135" s="24"/>
      <c r="I135" s="47" t="s">
        <v>38</v>
      </c>
      <c r="J135" s="48">
        <f t="shared" si="0"/>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9"/>
      <c r="BA135" s="42">
        <f>ROUND(total_amount_ba($B$2,$D$2,D135,F135,J135,K135,M135),0)</f>
        <v>1522</v>
      </c>
      <c r="BB135" s="60">
        <f>BA135+SUM(N135:AZ135)</f>
        <v>1522</v>
      </c>
      <c r="BC135" s="56" t="str">
        <f>SpellNumber(L135,BB135)</f>
        <v>INR  One Thousand Five Hundred &amp; Twenty Two  Only</v>
      </c>
      <c r="IA135" s="1">
        <v>12.03</v>
      </c>
      <c r="IB135" s="1" t="s">
        <v>202</v>
      </c>
      <c r="IC135" s="1" t="s">
        <v>404</v>
      </c>
      <c r="ID135" s="1">
        <v>1.4</v>
      </c>
      <c r="IE135" s="3" t="s">
        <v>64</v>
      </c>
    </row>
    <row r="136" spans="1:239" ht="85.5">
      <c r="A136" s="66">
        <v>12.04</v>
      </c>
      <c r="B136" s="67" t="s">
        <v>300</v>
      </c>
      <c r="C136" s="39" t="s">
        <v>405</v>
      </c>
      <c r="D136" s="68">
        <v>1.62</v>
      </c>
      <c r="E136" s="69" t="s">
        <v>64</v>
      </c>
      <c r="F136" s="70">
        <v>2567.38</v>
      </c>
      <c r="G136" s="40"/>
      <c r="H136" s="24"/>
      <c r="I136" s="47" t="s">
        <v>38</v>
      </c>
      <c r="J136" s="48">
        <f t="shared" si="0"/>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4159</v>
      </c>
      <c r="BB136" s="60">
        <f>BA136+SUM(N136:AZ136)</f>
        <v>4159</v>
      </c>
      <c r="BC136" s="56" t="str">
        <f>SpellNumber(L136,BB136)</f>
        <v>INR  Four Thousand One Hundred &amp; Fifty Nine  Only</v>
      </c>
      <c r="IA136" s="1">
        <v>12.04</v>
      </c>
      <c r="IB136" s="1" t="s">
        <v>300</v>
      </c>
      <c r="IC136" s="1" t="s">
        <v>405</v>
      </c>
      <c r="ID136" s="1">
        <v>1.62</v>
      </c>
      <c r="IE136" s="3" t="s">
        <v>64</v>
      </c>
    </row>
    <row r="137" spans="1:239" ht="85.5">
      <c r="A137" s="66">
        <v>12.05</v>
      </c>
      <c r="B137" s="67" t="s">
        <v>301</v>
      </c>
      <c r="C137" s="39" t="s">
        <v>406</v>
      </c>
      <c r="D137" s="68">
        <v>1.1</v>
      </c>
      <c r="E137" s="69" t="s">
        <v>52</v>
      </c>
      <c r="F137" s="70">
        <v>830.42</v>
      </c>
      <c r="G137" s="40"/>
      <c r="H137" s="24"/>
      <c r="I137" s="47" t="s">
        <v>38</v>
      </c>
      <c r="J137" s="48">
        <f t="shared" si="0"/>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9"/>
      <c r="BA137" s="42">
        <f>ROUND(total_amount_ba($B$2,$D$2,D137,F137,J137,K137,M137),0)</f>
        <v>913</v>
      </c>
      <c r="BB137" s="60">
        <f>BA137+SUM(N137:AZ137)</f>
        <v>913</v>
      </c>
      <c r="BC137" s="56" t="str">
        <f>SpellNumber(L137,BB137)</f>
        <v>INR  Nine Hundred &amp; Thirteen  Only</v>
      </c>
      <c r="IA137" s="1">
        <v>12.05</v>
      </c>
      <c r="IB137" s="1" t="s">
        <v>301</v>
      </c>
      <c r="IC137" s="1" t="s">
        <v>406</v>
      </c>
      <c r="ID137" s="1">
        <v>1.1</v>
      </c>
      <c r="IE137" s="3" t="s">
        <v>52</v>
      </c>
    </row>
    <row r="138" spans="1:237" ht="76.5" customHeight="1">
      <c r="A138" s="66">
        <v>12.06</v>
      </c>
      <c r="B138" s="67" t="s">
        <v>302</v>
      </c>
      <c r="C138" s="39" t="s">
        <v>407</v>
      </c>
      <c r="D138" s="74"/>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6"/>
      <c r="IA138" s="1">
        <v>12.06</v>
      </c>
      <c r="IB138" s="1" t="s">
        <v>302</v>
      </c>
      <c r="IC138" s="1" t="s">
        <v>407</v>
      </c>
    </row>
    <row r="139" spans="1:239" ht="28.5">
      <c r="A139" s="66">
        <v>12.07</v>
      </c>
      <c r="B139" s="67" t="s">
        <v>303</v>
      </c>
      <c r="C139" s="39" t="s">
        <v>408</v>
      </c>
      <c r="D139" s="68">
        <v>2</v>
      </c>
      <c r="E139" s="69" t="s">
        <v>64</v>
      </c>
      <c r="F139" s="70">
        <v>1489.21</v>
      </c>
      <c r="G139" s="40"/>
      <c r="H139" s="24"/>
      <c r="I139" s="47" t="s">
        <v>38</v>
      </c>
      <c r="J139" s="48">
        <f t="shared" si="0"/>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2978</v>
      </c>
      <c r="BB139" s="60">
        <f>BA139+SUM(N139:AZ139)</f>
        <v>2978</v>
      </c>
      <c r="BC139" s="56" t="str">
        <f>SpellNumber(L139,BB139)</f>
        <v>INR  Two Thousand Nine Hundred &amp; Seventy Eight  Only</v>
      </c>
      <c r="IA139" s="1">
        <v>12.07</v>
      </c>
      <c r="IB139" s="1" t="s">
        <v>303</v>
      </c>
      <c r="IC139" s="1" t="s">
        <v>408</v>
      </c>
      <c r="ID139" s="1">
        <v>2</v>
      </c>
      <c r="IE139" s="3" t="s">
        <v>64</v>
      </c>
    </row>
    <row r="140" spans="1:237" ht="71.25">
      <c r="A140" s="66">
        <v>12.08</v>
      </c>
      <c r="B140" s="67" t="s">
        <v>99</v>
      </c>
      <c r="C140" s="39" t="s">
        <v>409</v>
      </c>
      <c r="D140" s="74"/>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6"/>
      <c r="IA140" s="1">
        <v>12.08</v>
      </c>
      <c r="IB140" s="1" t="s">
        <v>99</v>
      </c>
      <c r="IC140" s="1" t="s">
        <v>409</v>
      </c>
    </row>
    <row r="141" spans="1:239" ht="28.5">
      <c r="A141" s="66">
        <v>12.09</v>
      </c>
      <c r="B141" s="67" t="s">
        <v>203</v>
      </c>
      <c r="C141" s="39" t="s">
        <v>410</v>
      </c>
      <c r="D141" s="68">
        <v>6</v>
      </c>
      <c r="E141" s="69" t="s">
        <v>65</v>
      </c>
      <c r="F141" s="70">
        <v>265.4</v>
      </c>
      <c r="G141" s="40"/>
      <c r="H141" s="24"/>
      <c r="I141" s="47" t="s">
        <v>38</v>
      </c>
      <c r="J141" s="48">
        <f t="shared" si="0"/>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ROUND(total_amount_ba($B$2,$D$2,D141,F141,J141,K141,M141),0)</f>
        <v>1592</v>
      </c>
      <c r="BB141" s="60">
        <f>BA141+SUM(N141:AZ141)</f>
        <v>1592</v>
      </c>
      <c r="BC141" s="56" t="str">
        <f>SpellNumber(L141,BB141)</f>
        <v>INR  One Thousand Five Hundred &amp; Ninety Two  Only</v>
      </c>
      <c r="IA141" s="1">
        <v>12.09</v>
      </c>
      <c r="IB141" s="1" t="s">
        <v>203</v>
      </c>
      <c r="IC141" s="1" t="s">
        <v>410</v>
      </c>
      <c r="ID141" s="1">
        <v>6</v>
      </c>
      <c r="IE141" s="3" t="s">
        <v>65</v>
      </c>
    </row>
    <row r="142" spans="1:237" ht="57">
      <c r="A142" s="66">
        <v>12.1</v>
      </c>
      <c r="B142" s="67" t="s">
        <v>304</v>
      </c>
      <c r="C142" s="39" t="s">
        <v>411</v>
      </c>
      <c r="D142" s="74"/>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6"/>
      <c r="IA142" s="1">
        <v>12.1</v>
      </c>
      <c r="IB142" s="1" t="s">
        <v>304</v>
      </c>
      <c r="IC142" s="1" t="s">
        <v>411</v>
      </c>
    </row>
    <row r="143" spans="1:239" ht="28.5">
      <c r="A143" s="66">
        <v>12.11</v>
      </c>
      <c r="B143" s="67" t="s">
        <v>203</v>
      </c>
      <c r="C143" s="39" t="s">
        <v>412</v>
      </c>
      <c r="D143" s="68">
        <v>1.84</v>
      </c>
      <c r="E143" s="69" t="s">
        <v>65</v>
      </c>
      <c r="F143" s="70">
        <v>103.72</v>
      </c>
      <c r="G143" s="40"/>
      <c r="H143" s="24"/>
      <c r="I143" s="47" t="s">
        <v>38</v>
      </c>
      <c r="J143" s="48">
        <f t="shared" si="0"/>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9"/>
      <c r="BA143" s="42">
        <f>ROUND(total_amount_ba($B$2,$D$2,D143,F143,J143,K143,M143),0)</f>
        <v>191</v>
      </c>
      <c r="BB143" s="60">
        <f>BA143+SUM(N143:AZ143)</f>
        <v>191</v>
      </c>
      <c r="BC143" s="56" t="str">
        <f>SpellNumber(L143,BB143)</f>
        <v>INR  One Hundred &amp; Ninety One  Only</v>
      </c>
      <c r="IA143" s="1">
        <v>12.11</v>
      </c>
      <c r="IB143" s="1" t="s">
        <v>203</v>
      </c>
      <c r="IC143" s="1" t="s">
        <v>412</v>
      </c>
      <c r="ID143" s="1">
        <v>1.84</v>
      </c>
      <c r="IE143" s="3" t="s">
        <v>65</v>
      </c>
    </row>
    <row r="144" spans="1:237" ht="57">
      <c r="A144" s="66">
        <v>12.12</v>
      </c>
      <c r="B144" s="67" t="s">
        <v>305</v>
      </c>
      <c r="C144" s="39" t="s">
        <v>413</v>
      </c>
      <c r="D144" s="74"/>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6"/>
      <c r="IA144" s="1">
        <v>12.12</v>
      </c>
      <c r="IB144" s="1" t="s">
        <v>305</v>
      </c>
      <c r="IC144" s="1" t="s">
        <v>413</v>
      </c>
    </row>
    <row r="145" spans="1:239" ht="28.5">
      <c r="A145" s="66">
        <v>12.13</v>
      </c>
      <c r="B145" s="67" t="s">
        <v>306</v>
      </c>
      <c r="C145" s="39" t="s">
        <v>414</v>
      </c>
      <c r="D145" s="68">
        <v>0.15</v>
      </c>
      <c r="E145" s="69" t="s">
        <v>52</v>
      </c>
      <c r="F145" s="70">
        <v>81.89</v>
      </c>
      <c r="G145" s="40"/>
      <c r="H145" s="24"/>
      <c r="I145" s="47" t="s">
        <v>38</v>
      </c>
      <c r="J145" s="48">
        <f t="shared" si="0"/>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9"/>
      <c r="BA145" s="42">
        <f>ROUND(total_amount_ba($B$2,$D$2,D145,F145,J145,K145,M145),0)</f>
        <v>12</v>
      </c>
      <c r="BB145" s="60">
        <f>BA145+SUM(N145:AZ145)</f>
        <v>12</v>
      </c>
      <c r="BC145" s="56" t="str">
        <f>SpellNumber(L145,BB145)</f>
        <v>INR  Twelve Only</v>
      </c>
      <c r="IA145" s="1">
        <v>12.13</v>
      </c>
      <c r="IB145" s="1" t="s">
        <v>306</v>
      </c>
      <c r="IC145" s="1" t="s">
        <v>414</v>
      </c>
      <c r="ID145" s="1">
        <v>0.15</v>
      </c>
      <c r="IE145" s="3" t="s">
        <v>52</v>
      </c>
    </row>
    <row r="146" spans="1:239" ht="33" customHeight="1">
      <c r="A146" s="66">
        <v>12.14</v>
      </c>
      <c r="B146" s="67" t="s">
        <v>307</v>
      </c>
      <c r="C146" s="39" t="s">
        <v>415</v>
      </c>
      <c r="D146" s="68">
        <v>1</v>
      </c>
      <c r="E146" s="69" t="s">
        <v>64</v>
      </c>
      <c r="F146" s="70">
        <v>660.89</v>
      </c>
      <c r="G146" s="40"/>
      <c r="H146" s="24"/>
      <c r="I146" s="47" t="s">
        <v>38</v>
      </c>
      <c r="J146" s="48">
        <f t="shared" si="0"/>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ROUND(total_amount_ba($B$2,$D$2,D146,F146,J146,K146,M146),0)</f>
        <v>661</v>
      </c>
      <c r="BB146" s="60">
        <f>BA146+SUM(N146:AZ146)</f>
        <v>661</v>
      </c>
      <c r="BC146" s="56" t="str">
        <f>SpellNumber(L146,BB146)</f>
        <v>INR  Six Hundred &amp; Sixty One  Only</v>
      </c>
      <c r="IA146" s="1">
        <v>12.14</v>
      </c>
      <c r="IB146" s="1" t="s">
        <v>307</v>
      </c>
      <c r="IC146" s="1" t="s">
        <v>415</v>
      </c>
      <c r="ID146" s="1">
        <v>1</v>
      </c>
      <c r="IE146" s="3" t="s">
        <v>64</v>
      </c>
    </row>
    <row r="147" spans="1:239" ht="62.25" customHeight="1">
      <c r="A147" s="66">
        <v>12.15</v>
      </c>
      <c r="B147" s="67" t="s">
        <v>204</v>
      </c>
      <c r="C147" s="39" t="s">
        <v>416</v>
      </c>
      <c r="D147" s="68">
        <v>60</v>
      </c>
      <c r="E147" s="69" t="s">
        <v>52</v>
      </c>
      <c r="F147" s="70">
        <v>39.5</v>
      </c>
      <c r="G147" s="40"/>
      <c r="H147" s="24"/>
      <c r="I147" s="47" t="s">
        <v>38</v>
      </c>
      <c r="J147" s="48">
        <f t="shared" si="0"/>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ROUND(total_amount_ba($B$2,$D$2,D147,F147,J147,K147,M147),0)</f>
        <v>2370</v>
      </c>
      <c r="BB147" s="60">
        <f>BA147+SUM(N147:AZ147)</f>
        <v>2370</v>
      </c>
      <c r="BC147" s="56" t="str">
        <f>SpellNumber(L147,BB147)</f>
        <v>INR  Two Thousand Three Hundred &amp; Seventy  Only</v>
      </c>
      <c r="IA147" s="1">
        <v>12.15</v>
      </c>
      <c r="IB147" s="1" t="s">
        <v>204</v>
      </c>
      <c r="IC147" s="1" t="s">
        <v>416</v>
      </c>
      <c r="ID147" s="1">
        <v>60</v>
      </c>
      <c r="IE147" s="3" t="s">
        <v>52</v>
      </c>
    </row>
    <row r="148" spans="1:239" ht="128.25">
      <c r="A148" s="66">
        <v>12.16</v>
      </c>
      <c r="B148" s="67" t="s">
        <v>308</v>
      </c>
      <c r="C148" s="39" t="s">
        <v>417</v>
      </c>
      <c r="D148" s="68">
        <v>6</v>
      </c>
      <c r="E148" s="69" t="s">
        <v>64</v>
      </c>
      <c r="F148" s="70">
        <v>192.32</v>
      </c>
      <c r="G148" s="40"/>
      <c r="H148" s="24"/>
      <c r="I148" s="47" t="s">
        <v>38</v>
      </c>
      <c r="J148" s="48">
        <f t="shared" si="0"/>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9"/>
      <c r="BA148" s="42">
        <f>ROUND(total_amount_ba($B$2,$D$2,D148,F148,J148,K148,M148),0)</f>
        <v>1154</v>
      </c>
      <c r="BB148" s="60">
        <f>BA148+SUM(N148:AZ148)</f>
        <v>1154</v>
      </c>
      <c r="BC148" s="56" t="str">
        <f>SpellNumber(L148,BB148)</f>
        <v>INR  One Thousand One Hundred &amp; Fifty Four  Only</v>
      </c>
      <c r="IA148" s="1">
        <v>12.16</v>
      </c>
      <c r="IB148" s="1" t="s">
        <v>308</v>
      </c>
      <c r="IC148" s="1" t="s">
        <v>417</v>
      </c>
      <c r="ID148" s="1">
        <v>6</v>
      </c>
      <c r="IE148" s="3" t="s">
        <v>64</v>
      </c>
    </row>
    <row r="149" spans="1:237" ht="15.75">
      <c r="A149" s="66">
        <v>13</v>
      </c>
      <c r="B149" s="67" t="s">
        <v>100</v>
      </c>
      <c r="C149" s="39" t="s">
        <v>418</v>
      </c>
      <c r="D149" s="74"/>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6"/>
      <c r="IA149" s="1">
        <v>13</v>
      </c>
      <c r="IB149" s="1" t="s">
        <v>100</v>
      </c>
      <c r="IC149" s="1" t="s">
        <v>418</v>
      </c>
    </row>
    <row r="150" spans="1:237" ht="156.75">
      <c r="A150" s="66">
        <v>13.01</v>
      </c>
      <c r="B150" s="67" t="s">
        <v>205</v>
      </c>
      <c r="C150" s="39" t="s">
        <v>419</v>
      </c>
      <c r="D150" s="74"/>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6"/>
      <c r="IA150" s="1">
        <v>13.01</v>
      </c>
      <c r="IB150" s="1" t="s">
        <v>205</v>
      </c>
      <c r="IC150" s="1" t="s">
        <v>419</v>
      </c>
    </row>
    <row r="151" spans="1:239" ht="42.75">
      <c r="A151" s="66">
        <v>13.02</v>
      </c>
      <c r="B151" s="67" t="s">
        <v>206</v>
      </c>
      <c r="C151" s="39" t="s">
        <v>420</v>
      </c>
      <c r="D151" s="68">
        <v>1</v>
      </c>
      <c r="E151" s="69" t="s">
        <v>65</v>
      </c>
      <c r="F151" s="70">
        <v>5069.13</v>
      </c>
      <c r="G151" s="40"/>
      <c r="H151" s="24"/>
      <c r="I151" s="47" t="s">
        <v>38</v>
      </c>
      <c r="J151" s="48">
        <f t="shared" si="0"/>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ROUND(total_amount_ba($B$2,$D$2,D151,F151,J151,K151,M151),0)</f>
        <v>5069</v>
      </c>
      <c r="BB151" s="60">
        <f>BA151+SUM(N151:AZ151)</f>
        <v>5069</v>
      </c>
      <c r="BC151" s="56" t="str">
        <f>SpellNumber(L151,BB151)</f>
        <v>INR  Five Thousand  &amp;Sixty Nine  Only</v>
      </c>
      <c r="IA151" s="1">
        <v>13.02</v>
      </c>
      <c r="IB151" s="1" t="s">
        <v>206</v>
      </c>
      <c r="IC151" s="1" t="s">
        <v>420</v>
      </c>
      <c r="ID151" s="1">
        <v>1</v>
      </c>
      <c r="IE151" s="3" t="s">
        <v>65</v>
      </c>
    </row>
    <row r="152" spans="1:237" ht="156.75">
      <c r="A152" s="70">
        <v>13.03</v>
      </c>
      <c r="B152" s="67" t="s">
        <v>207</v>
      </c>
      <c r="C152" s="39" t="s">
        <v>421</v>
      </c>
      <c r="D152" s="74"/>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6"/>
      <c r="IA152" s="1">
        <v>13.03</v>
      </c>
      <c r="IB152" s="1" t="s">
        <v>207</v>
      </c>
      <c r="IC152" s="1" t="s">
        <v>421</v>
      </c>
    </row>
    <row r="153" spans="1:239" ht="28.5">
      <c r="A153" s="66">
        <v>13.04</v>
      </c>
      <c r="B153" s="67" t="s">
        <v>208</v>
      </c>
      <c r="C153" s="39" t="s">
        <v>422</v>
      </c>
      <c r="D153" s="68">
        <v>1</v>
      </c>
      <c r="E153" s="69" t="s">
        <v>65</v>
      </c>
      <c r="F153" s="70">
        <v>4858</v>
      </c>
      <c r="G153" s="40"/>
      <c r="H153" s="24"/>
      <c r="I153" s="47" t="s">
        <v>38</v>
      </c>
      <c r="J153" s="48">
        <f t="shared" si="0"/>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ROUND(total_amount_ba($B$2,$D$2,D153,F153,J153,K153,M153),0)</f>
        <v>4858</v>
      </c>
      <c r="BB153" s="60">
        <f>BA153+SUM(N153:AZ153)</f>
        <v>4858</v>
      </c>
      <c r="BC153" s="56" t="str">
        <f>SpellNumber(L153,BB153)</f>
        <v>INR  Four Thousand Eight Hundred &amp; Fifty Eight  Only</v>
      </c>
      <c r="IA153" s="1">
        <v>13.04</v>
      </c>
      <c r="IB153" s="1" t="s">
        <v>208</v>
      </c>
      <c r="IC153" s="1" t="s">
        <v>422</v>
      </c>
      <c r="ID153" s="1">
        <v>1</v>
      </c>
      <c r="IE153" s="3" t="s">
        <v>65</v>
      </c>
    </row>
    <row r="154" spans="1:239" ht="57">
      <c r="A154" s="66">
        <v>13.05</v>
      </c>
      <c r="B154" s="67" t="s">
        <v>209</v>
      </c>
      <c r="C154" s="39" t="s">
        <v>423</v>
      </c>
      <c r="D154" s="68">
        <v>2</v>
      </c>
      <c r="E154" s="69" t="s">
        <v>65</v>
      </c>
      <c r="F154" s="70">
        <v>777.07</v>
      </c>
      <c r="G154" s="40"/>
      <c r="H154" s="24"/>
      <c r="I154" s="47" t="s">
        <v>38</v>
      </c>
      <c r="J154" s="48">
        <f t="shared" si="0"/>
        <v>1</v>
      </c>
      <c r="K154" s="24" t="s">
        <v>39</v>
      </c>
      <c r="L154" s="24" t="s">
        <v>4</v>
      </c>
      <c r="M154" s="41"/>
      <c r="N154" s="24"/>
      <c r="O154" s="24"/>
      <c r="P154" s="46"/>
      <c r="Q154" s="24"/>
      <c r="R154" s="24"/>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59"/>
      <c r="BA154" s="42">
        <f>ROUND(total_amount_ba($B$2,$D$2,D154,F154,J154,K154,M154),0)</f>
        <v>1554</v>
      </c>
      <c r="BB154" s="60">
        <f>BA154+SUM(N154:AZ154)</f>
        <v>1554</v>
      </c>
      <c r="BC154" s="56" t="str">
        <f>SpellNumber(L154,BB154)</f>
        <v>INR  One Thousand Five Hundred &amp; Fifty Four  Only</v>
      </c>
      <c r="IA154" s="1">
        <v>13.05</v>
      </c>
      <c r="IB154" s="1" t="s">
        <v>209</v>
      </c>
      <c r="IC154" s="1" t="s">
        <v>423</v>
      </c>
      <c r="ID154" s="1">
        <v>2</v>
      </c>
      <c r="IE154" s="3" t="s">
        <v>65</v>
      </c>
    </row>
    <row r="155" spans="1:239" ht="57">
      <c r="A155" s="66">
        <v>13.06</v>
      </c>
      <c r="B155" s="67" t="s">
        <v>210</v>
      </c>
      <c r="C155" s="39" t="s">
        <v>424</v>
      </c>
      <c r="D155" s="68">
        <v>2</v>
      </c>
      <c r="E155" s="69" t="s">
        <v>65</v>
      </c>
      <c r="F155" s="70">
        <v>5365.32</v>
      </c>
      <c r="G155" s="40"/>
      <c r="H155" s="24"/>
      <c r="I155" s="47" t="s">
        <v>38</v>
      </c>
      <c r="J155" s="48">
        <f t="shared" si="0"/>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ROUND(total_amount_ba($B$2,$D$2,D155,F155,J155,K155,M155),0)</f>
        <v>10731</v>
      </c>
      <c r="BB155" s="60">
        <f>BA155+SUM(N155:AZ155)</f>
        <v>10731</v>
      </c>
      <c r="BC155" s="56" t="str">
        <f>SpellNumber(L155,BB155)</f>
        <v>INR  Ten Thousand Seven Hundred &amp; Thirty One  Only</v>
      </c>
      <c r="IA155" s="1">
        <v>13.06</v>
      </c>
      <c r="IB155" s="1" t="s">
        <v>210</v>
      </c>
      <c r="IC155" s="1" t="s">
        <v>424</v>
      </c>
      <c r="ID155" s="1">
        <v>2</v>
      </c>
      <c r="IE155" s="3" t="s">
        <v>65</v>
      </c>
    </row>
    <row r="156" spans="1:237" ht="57">
      <c r="A156" s="66">
        <v>13.07</v>
      </c>
      <c r="B156" s="67" t="s">
        <v>211</v>
      </c>
      <c r="C156" s="39" t="s">
        <v>425</v>
      </c>
      <c r="D156" s="74"/>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6"/>
      <c r="IA156" s="1">
        <v>13.07</v>
      </c>
      <c r="IB156" s="1" t="s">
        <v>211</v>
      </c>
      <c r="IC156" s="1" t="s">
        <v>425</v>
      </c>
    </row>
    <row r="157" spans="1:239" ht="28.5">
      <c r="A157" s="66">
        <v>13.08</v>
      </c>
      <c r="B157" s="67" t="s">
        <v>212</v>
      </c>
      <c r="C157" s="39" t="s">
        <v>426</v>
      </c>
      <c r="D157" s="68">
        <v>2</v>
      </c>
      <c r="E157" s="69" t="s">
        <v>65</v>
      </c>
      <c r="F157" s="70">
        <v>802.67</v>
      </c>
      <c r="G157" s="40"/>
      <c r="H157" s="24"/>
      <c r="I157" s="47" t="s">
        <v>38</v>
      </c>
      <c r="J157" s="48">
        <f t="shared" si="0"/>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ROUND(total_amount_ba($B$2,$D$2,D157,F157,J157,K157,M157),0)</f>
        <v>1605</v>
      </c>
      <c r="BB157" s="60">
        <f>BA157+SUM(N157:AZ157)</f>
        <v>1605</v>
      </c>
      <c r="BC157" s="56" t="str">
        <f>SpellNumber(L157,BB157)</f>
        <v>INR  One Thousand Six Hundred &amp; Five  Only</v>
      </c>
      <c r="IA157" s="1">
        <v>13.08</v>
      </c>
      <c r="IB157" s="1" t="s">
        <v>212</v>
      </c>
      <c r="IC157" s="1" t="s">
        <v>426</v>
      </c>
      <c r="ID157" s="1">
        <v>2</v>
      </c>
      <c r="IE157" s="3" t="s">
        <v>65</v>
      </c>
    </row>
    <row r="158" spans="1:239" ht="85.5">
      <c r="A158" s="66">
        <v>13.09</v>
      </c>
      <c r="B158" s="67" t="s">
        <v>101</v>
      </c>
      <c r="C158" s="39" t="s">
        <v>427</v>
      </c>
      <c r="D158" s="68">
        <v>2</v>
      </c>
      <c r="E158" s="69" t="s">
        <v>65</v>
      </c>
      <c r="F158" s="70">
        <v>1237.3</v>
      </c>
      <c r="G158" s="40"/>
      <c r="H158" s="24"/>
      <c r="I158" s="47" t="s">
        <v>38</v>
      </c>
      <c r="J158" s="48">
        <f t="shared" si="0"/>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ROUND(total_amount_ba($B$2,$D$2,D158,F158,J158,K158,M158),0)</f>
        <v>2475</v>
      </c>
      <c r="BB158" s="60">
        <f>BA158+SUM(N158:AZ158)</f>
        <v>2475</v>
      </c>
      <c r="BC158" s="56" t="str">
        <f>SpellNumber(L158,BB158)</f>
        <v>INR  Two Thousand Four Hundred &amp; Seventy Five  Only</v>
      </c>
      <c r="IA158" s="1">
        <v>13.09</v>
      </c>
      <c r="IB158" s="1" t="s">
        <v>101</v>
      </c>
      <c r="IC158" s="1" t="s">
        <v>427</v>
      </c>
      <c r="ID158" s="1">
        <v>2</v>
      </c>
      <c r="IE158" s="3" t="s">
        <v>65</v>
      </c>
    </row>
    <row r="159" spans="1:237" ht="28.5">
      <c r="A159" s="70">
        <v>13.1</v>
      </c>
      <c r="B159" s="67" t="s">
        <v>213</v>
      </c>
      <c r="C159" s="39" t="s">
        <v>428</v>
      </c>
      <c r="D159" s="74"/>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6"/>
      <c r="IA159" s="1">
        <v>13.1</v>
      </c>
      <c r="IB159" s="1" t="s">
        <v>213</v>
      </c>
      <c r="IC159" s="1" t="s">
        <v>428</v>
      </c>
    </row>
    <row r="160" spans="1:237" ht="15.75">
      <c r="A160" s="66">
        <v>13.11</v>
      </c>
      <c r="B160" s="67" t="s">
        <v>214</v>
      </c>
      <c r="C160" s="39" t="s">
        <v>429</v>
      </c>
      <c r="D160" s="74"/>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6"/>
      <c r="IA160" s="1">
        <v>13.11</v>
      </c>
      <c r="IB160" s="1" t="s">
        <v>214</v>
      </c>
      <c r="IC160" s="1" t="s">
        <v>429</v>
      </c>
    </row>
    <row r="161" spans="1:239" ht="28.5">
      <c r="A161" s="66">
        <v>13.12</v>
      </c>
      <c r="B161" s="67" t="s">
        <v>309</v>
      </c>
      <c r="C161" s="39" t="s">
        <v>430</v>
      </c>
      <c r="D161" s="68">
        <v>1</v>
      </c>
      <c r="E161" s="69" t="s">
        <v>74</v>
      </c>
      <c r="F161" s="70">
        <v>892.63</v>
      </c>
      <c r="G161" s="40"/>
      <c r="H161" s="24"/>
      <c r="I161" s="47" t="s">
        <v>38</v>
      </c>
      <c r="J161" s="48">
        <f aca="true" t="shared" si="6" ref="J161:J191">IF(I161="Less(-)",-1,1)</f>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aca="true" t="shared" si="7" ref="BA161:BA191">ROUND(total_amount_ba($B$2,$D$2,D161,F161,J161,K161,M161),0)</f>
        <v>893</v>
      </c>
      <c r="BB161" s="60">
        <f aca="true" t="shared" si="8" ref="BB161:BB191">BA161+SUM(N161:AZ161)</f>
        <v>893</v>
      </c>
      <c r="BC161" s="56" t="str">
        <f aca="true" t="shared" si="9" ref="BC161:BC191">SpellNumber(L161,BB161)</f>
        <v>INR  Eight Hundred &amp; Ninety Three  Only</v>
      </c>
      <c r="IA161" s="1">
        <v>13.12</v>
      </c>
      <c r="IB161" s="1" t="s">
        <v>309</v>
      </c>
      <c r="IC161" s="1" t="s">
        <v>430</v>
      </c>
      <c r="ID161" s="1">
        <v>1</v>
      </c>
      <c r="IE161" s="3" t="s">
        <v>74</v>
      </c>
    </row>
    <row r="162" spans="1:237" ht="15.75">
      <c r="A162" s="66">
        <v>13.13</v>
      </c>
      <c r="B162" s="67" t="s">
        <v>215</v>
      </c>
      <c r="C162" s="39" t="s">
        <v>431</v>
      </c>
      <c r="D162" s="74"/>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6"/>
      <c r="IA162" s="1">
        <v>13.13</v>
      </c>
      <c r="IB162" s="1" t="s">
        <v>215</v>
      </c>
      <c r="IC162" s="1" t="s">
        <v>431</v>
      </c>
    </row>
    <row r="163" spans="1:239" ht="28.5">
      <c r="A163" s="66">
        <v>13.14</v>
      </c>
      <c r="B163" s="67" t="s">
        <v>309</v>
      </c>
      <c r="C163" s="39" t="s">
        <v>432</v>
      </c>
      <c r="D163" s="68">
        <v>1.8</v>
      </c>
      <c r="E163" s="69" t="s">
        <v>74</v>
      </c>
      <c r="F163" s="70">
        <v>816.79</v>
      </c>
      <c r="G163" s="40"/>
      <c r="H163" s="24"/>
      <c r="I163" s="47" t="s">
        <v>38</v>
      </c>
      <c r="J163" s="48">
        <f t="shared" si="6"/>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9"/>
      <c r="BA163" s="42">
        <f t="shared" si="7"/>
        <v>1470</v>
      </c>
      <c r="BB163" s="60">
        <f t="shared" si="8"/>
        <v>1470</v>
      </c>
      <c r="BC163" s="56" t="str">
        <f t="shared" si="9"/>
        <v>INR  One Thousand Four Hundred &amp; Seventy  Only</v>
      </c>
      <c r="IA163" s="1">
        <v>13.14</v>
      </c>
      <c r="IB163" s="1" t="s">
        <v>309</v>
      </c>
      <c r="IC163" s="1" t="s">
        <v>432</v>
      </c>
      <c r="ID163" s="1">
        <v>1.8</v>
      </c>
      <c r="IE163" s="3" t="s">
        <v>74</v>
      </c>
    </row>
    <row r="164" spans="1:237" ht="57">
      <c r="A164" s="66">
        <v>13.15</v>
      </c>
      <c r="B164" s="67" t="s">
        <v>310</v>
      </c>
      <c r="C164" s="39" t="s">
        <v>433</v>
      </c>
      <c r="D164" s="74"/>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6"/>
      <c r="IA164" s="1">
        <v>13.15</v>
      </c>
      <c r="IB164" s="1" t="s">
        <v>310</v>
      </c>
      <c r="IC164" s="1" t="s">
        <v>433</v>
      </c>
    </row>
    <row r="165" spans="1:237" ht="15.75">
      <c r="A165" s="66">
        <v>13.16</v>
      </c>
      <c r="B165" s="67" t="s">
        <v>214</v>
      </c>
      <c r="C165" s="39" t="s">
        <v>434</v>
      </c>
      <c r="D165" s="74"/>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6"/>
      <c r="IA165" s="1">
        <v>13.16</v>
      </c>
      <c r="IB165" s="1" t="s">
        <v>214</v>
      </c>
      <c r="IC165" s="1" t="s">
        <v>434</v>
      </c>
    </row>
    <row r="166" spans="1:239" ht="28.5">
      <c r="A166" s="66">
        <v>13.17</v>
      </c>
      <c r="B166" s="67" t="s">
        <v>311</v>
      </c>
      <c r="C166" s="39" t="s">
        <v>435</v>
      </c>
      <c r="D166" s="68">
        <v>1</v>
      </c>
      <c r="E166" s="69" t="s">
        <v>65</v>
      </c>
      <c r="F166" s="70">
        <v>465.32</v>
      </c>
      <c r="G166" s="40"/>
      <c r="H166" s="24"/>
      <c r="I166" s="47" t="s">
        <v>38</v>
      </c>
      <c r="J166" s="48">
        <f t="shared" si="6"/>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7"/>
        <v>465</v>
      </c>
      <c r="BB166" s="60">
        <f t="shared" si="8"/>
        <v>465</v>
      </c>
      <c r="BC166" s="56" t="str">
        <f t="shared" si="9"/>
        <v>INR  Four Hundred &amp; Sixty Five  Only</v>
      </c>
      <c r="IA166" s="1">
        <v>13.17</v>
      </c>
      <c r="IB166" s="1" t="s">
        <v>311</v>
      </c>
      <c r="IC166" s="1" t="s">
        <v>435</v>
      </c>
      <c r="ID166" s="1">
        <v>1</v>
      </c>
      <c r="IE166" s="3" t="s">
        <v>65</v>
      </c>
    </row>
    <row r="167" spans="1:237" ht="15.75">
      <c r="A167" s="66">
        <v>13.18</v>
      </c>
      <c r="B167" s="67" t="s">
        <v>216</v>
      </c>
      <c r="C167" s="39" t="s">
        <v>436</v>
      </c>
      <c r="D167" s="74"/>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6"/>
      <c r="IA167" s="1">
        <v>13.18</v>
      </c>
      <c r="IB167" s="1" t="s">
        <v>216</v>
      </c>
      <c r="IC167" s="1" t="s">
        <v>436</v>
      </c>
    </row>
    <row r="168" spans="1:237" ht="15.75">
      <c r="A168" s="66">
        <v>13.19</v>
      </c>
      <c r="B168" s="67" t="s">
        <v>192</v>
      </c>
      <c r="C168" s="39" t="s">
        <v>437</v>
      </c>
      <c r="D168" s="74"/>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6"/>
      <c r="IA168" s="1">
        <v>13.19</v>
      </c>
      <c r="IB168" s="1" t="s">
        <v>192</v>
      </c>
      <c r="IC168" s="1" t="s">
        <v>437</v>
      </c>
    </row>
    <row r="169" spans="1:239" ht="15.75">
      <c r="A169" s="66">
        <v>13.2</v>
      </c>
      <c r="B169" s="67" t="s">
        <v>311</v>
      </c>
      <c r="C169" s="39" t="s">
        <v>438</v>
      </c>
      <c r="D169" s="68">
        <v>1</v>
      </c>
      <c r="E169" s="69" t="s">
        <v>65</v>
      </c>
      <c r="F169" s="70">
        <v>350.37</v>
      </c>
      <c r="G169" s="40"/>
      <c r="H169" s="24"/>
      <c r="I169" s="47" t="s">
        <v>38</v>
      </c>
      <c r="J169" s="48">
        <f t="shared" si="6"/>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7"/>
        <v>350</v>
      </c>
      <c r="BB169" s="60">
        <f t="shared" si="8"/>
        <v>350</v>
      </c>
      <c r="BC169" s="56" t="str">
        <f t="shared" si="9"/>
        <v>INR  Three Hundred &amp; Fifty  Only</v>
      </c>
      <c r="IA169" s="1">
        <v>13.2</v>
      </c>
      <c r="IB169" s="1" t="s">
        <v>311</v>
      </c>
      <c r="IC169" s="1" t="s">
        <v>438</v>
      </c>
      <c r="ID169" s="1">
        <v>1</v>
      </c>
      <c r="IE169" s="3" t="s">
        <v>65</v>
      </c>
    </row>
    <row r="170" spans="1:237" ht="15.75">
      <c r="A170" s="66">
        <v>13.21</v>
      </c>
      <c r="B170" s="67" t="s">
        <v>218</v>
      </c>
      <c r="C170" s="39" t="s">
        <v>439</v>
      </c>
      <c r="D170" s="74"/>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6"/>
      <c r="IA170" s="1">
        <v>13.21</v>
      </c>
      <c r="IB170" s="1" t="s">
        <v>218</v>
      </c>
      <c r="IC170" s="1" t="s">
        <v>439</v>
      </c>
    </row>
    <row r="171" spans="1:239" ht="28.5">
      <c r="A171" s="66">
        <v>13.22</v>
      </c>
      <c r="B171" s="71" t="s">
        <v>311</v>
      </c>
      <c r="C171" s="39" t="s">
        <v>440</v>
      </c>
      <c r="D171" s="68">
        <v>1</v>
      </c>
      <c r="E171" s="69" t="s">
        <v>65</v>
      </c>
      <c r="F171" s="70">
        <v>238</v>
      </c>
      <c r="G171" s="40"/>
      <c r="H171" s="24"/>
      <c r="I171" s="47" t="s">
        <v>38</v>
      </c>
      <c r="J171" s="48">
        <f t="shared" si="6"/>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7"/>
        <v>238</v>
      </c>
      <c r="BB171" s="60">
        <f t="shared" si="8"/>
        <v>238</v>
      </c>
      <c r="BC171" s="56" t="str">
        <f t="shared" si="9"/>
        <v>INR  Two Hundred &amp; Thirty Eight  Only</v>
      </c>
      <c r="IA171" s="1">
        <v>13.22</v>
      </c>
      <c r="IB171" s="1" t="s">
        <v>311</v>
      </c>
      <c r="IC171" s="1" t="s">
        <v>440</v>
      </c>
      <c r="ID171" s="1">
        <v>1</v>
      </c>
      <c r="IE171" s="3" t="s">
        <v>65</v>
      </c>
    </row>
    <row r="172" spans="1:237" ht="42.75">
      <c r="A172" s="66">
        <v>13.23</v>
      </c>
      <c r="B172" s="71" t="s">
        <v>217</v>
      </c>
      <c r="C172" s="39" t="s">
        <v>441</v>
      </c>
      <c r="D172" s="74"/>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6"/>
      <c r="IA172" s="1">
        <v>13.23</v>
      </c>
      <c r="IB172" s="1" t="s">
        <v>217</v>
      </c>
      <c r="IC172" s="1" t="s">
        <v>441</v>
      </c>
    </row>
    <row r="173" spans="1:239" ht="28.5">
      <c r="A173" s="70">
        <v>13.24</v>
      </c>
      <c r="B173" s="67" t="s">
        <v>192</v>
      </c>
      <c r="C173" s="39" t="s">
        <v>442</v>
      </c>
      <c r="D173" s="68">
        <v>2</v>
      </c>
      <c r="E173" s="69" t="s">
        <v>65</v>
      </c>
      <c r="F173" s="70">
        <v>481.93</v>
      </c>
      <c r="G173" s="40"/>
      <c r="H173" s="24"/>
      <c r="I173" s="47" t="s">
        <v>38</v>
      </c>
      <c r="J173" s="48">
        <f t="shared" si="6"/>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7"/>
        <v>964</v>
      </c>
      <c r="BB173" s="60">
        <f t="shared" si="8"/>
        <v>964</v>
      </c>
      <c r="BC173" s="56" t="str">
        <f t="shared" si="9"/>
        <v>INR  Nine Hundred &amp; Sixty Four  Only</v>
      </c>
      <c r="IA173" s="1">
        <v>13.24</v>
      </c>
      <c r="IB173" s="1" t="s">
        <v>192</v>
      </c>
      <c r="IC173" s="1" t="s">
        <v>442</v>
      </c>
      <c r="ID173" s="1">
        <v>2</v>
      </c>
      <c r="IE173" s="3" t="s">
        <v>65</v>
      </c>
    </row>
    <row r="174" spans="1:239" ht="28.5">
      <c r="A174" s="66">
        <v>13.25</v>
      </c>
      <c r="B174" s="67" t="s">
        <v>218</v>
      </c>
      <c r="C174" s="39" t="s">
        <v>443</v>
      </c>
      <c r="D174" s="68">
        <v>3</v>
      </c>
      <c r="E174" s="69" t="s">
        <v>65</v>
      </c>
      <c r="F174" s="70">
        <v>408.94</v>
      </c>
      <c r="G174" s="40"/>
      <c r="H174" s="24"/>
      <c r="I174" s="47" t="s">
        <v>38</v>
      </c>
      <c r="J174" s="48">
        <f t="shared" si="6"/>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7"/>
        <v>1227</v>
      </c>
      <c r="BB174" s="60">
        <f t="shared" si="8"/>
        <v>1227</v>
      </c>
      <c r="BC174" s="56" t="str">
        <f t="shared" si="9"/>
        <v>INR  One Thousand Two Hundred &amp; Twenty Seven  Only</v>
      </c>
      <c r="IA174" s="1">
        <v>13.25</v>
      </c>
      <c r="IB174" s="1" t="s">
        <v>218</v>
      </c>
      <c r="IC174" s="1" t="s">
        <v>443</v>
      </c>
      <c r="ID174" s="1">
        <v>3</v>
      </c>
      <c r="IE174" s="3" t="s">
        <v>65</v>
      </c>
    </row>
    <row r="175" spans="1:237" ht="85.5">
      <c r="A175" s="66">
        <v>13.26</v>
      </c>
      <c r="B175" s="67" t="s">
        <v>219</v>
      </c>
      <c r="C175" s="39" t="s">
        <v>444</v>
      </c>
      <c r="D175" s="74"/>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6"/>
      <c r="IA175" s="1">
        <v>13.26</v>
      </c>
      <c r="IB175" s="1" t="s">
        <v>219</v>
      </c>
      <c r="IC175" s="1" t="s">
        <v>444</v>
      </c>
    </row>
    <row r="176" spans="1:237" ht="15.75">
      <c r="A176" s="70">
        <v>13.27</v>
      </c>
      <c r="B176" s="67" t="s">
        <v>220</v>
      </c>
      <c r="C176" s="39" t="s">
        <v>445</v>
      </c>
      <c r="D176" s="74"/>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6"/>
      <c r="IA176" s="1">
        <v>13.27</v>
      </c>
      <c r="IB176" s="1" t="s">
        <v>220</v>
      </c>
      <c r="IC176" s="1" t="s">
        <v>445</v>
      </c>
    </row>
    <row r="177" spans="1:239" ht="28.5">
      <c r="A177" s="66">
        <v>13.28</v>
      </c>
      <c r="B177" s="71" t="s">
        <v>312</v>
      </c>
      <c r="C177" s="39" t="s">
        <v>446</v>
      </c>
      <c r="D177" s="68">
        <v>1</v>
      </c>
      <c r="E177" s="69" t="s">
        <v>65</v>
      </c>
      <c r="F177" s="70">
        <v>1230.55</v>
      </c>
      <c r="G177" s="40"/>
      <c r="H177" s="24"/>
      <c r="I177" s="47" t="s">
        <v>38</v>
      </c>
      <c r="J177" s="48">
        <f t="shared" si="6"/>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7"/>
        <v>1231</v>
      </c>
      <c r="BB177" s="60">
        <f t="shared" si="8"/>
        <v>1231</v>
      </c>
      <c r="BC177" s="56" t="str">
        <f t="shared" si="9"/>
        <v>INR  One Thousand Two Hundred &amp; Thirty One  Only</v>
      </c>
      <c r="IA177" s="1">
        <v>13.28</v>
      </c>
      <c r="IB177" s="1" t="s">
        <v>312</v>
      </c>
      <c r="IC177" s="1" t="s">
        <v>446</v>
      </c>
      <c r="ID177" s="1">
        <v>1</v>
      </c>
      <c r="IE177" s="3" t="s">
        <v>65</v>
      </c>
    </row>
    <row r="178" spans="1:237" ht="15.75">
      <c r="A178" s="66">
        <v>13.29</v>
      </c>
      <c r="B178" s="71" t="s">
        <v>221</v>
      </c>
      <c r="C178" s="39" t="s">
        <v>447</v>
      </c>
      <c r="D178" s="74"/>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6"/>
      <c r="IA178" s="1">
        <v>13.29</v>
      </c>
      <c r="IB178" s="1" t="s">
        <v>221</v>
      </c>
      <c r="IC178" s="1" t="s">
        <v>447</v>
      </c>
    </row>
    <row r="179" spans="1:239" ht="28.5">
      <c r="A179" s="70">
        <v>13.3</v>
      </c>
      <c r="B179" s="67" t="s">
        <v>313</v>
      </c>
      <c r="C179" s="39" t="s">
        <v>448</v>
      </c>
      <c r="D179" s="68">
        <v>1</v>
      </c>
      <c r="E179" s="69" t="s">
        <v>65</v>
      </c>
      <c r="F179" s="70">
        <v>1136.69</v>
      </c>
      <c r="G179" s="40"/>
      <c r="H179" s="24"/>
      <c r="I179" s="47" t="s">
        <v>38</v>
      </c>
      <c r="J179" s="48">
        <f t="shared" si="6"/>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7"/>
        <v>1137</v>
      </c>
      <c r="BB179" s="60">
        <f t="shared" si="8"/>
        <v>1137</v>
      </c>
      <c r="BC179" s="56" t="str">
        <f t="shared" si="9"/>
        <v>INR  One Thousand One Hundred &amp; Thirty Seven  Only</v>
      </c>
      <c r="IA179" s="1">
        <v>13.3</v>
      </c>
      <c r="IB179" s="1" t="s">
        <v>313</v>
      </c>
      <c r="IC179" s="1" t="s">
        <v>448</v>
      </c>
      <c r="ID179" s="1">
        <v>1</v>
      </c>
      <c r="IE179" s="3" t="s">
        <v>65</v>
      </c>
    </row>
    <row r="180" spans="1:237" ht="15.75">
      <c r="A180" s="66">
        <v>14</v>
      </c>
      <c r="B180" s="67" t="s">
        <v>102</v>
      </c>
      <c r="C180" s="39" t="s">
        <v>449</v>
      </c>
      <c r="D180" s="74"/>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6"/>
      <c r="IA180" s="1">
        <v>14</v>
      </c>
      <c r="IB180" s="1" t="s">
        <v>102</v>
      </c>
      <c r="IC180" s="1" t="s">
        <v>449</v>
      </c>
    </row>
    <row r="181" spans="1:237" ht="142.5" customHeight="1">
      <c r="A181" s="66">
        <v>14.01</v>
      </c>
      <c r="B181" s="67" t="s">
        <v>314</v>
      </c>
      <c r="C181" s="39" t="s">
        <v>450</v>
      </c>
      <c r="D181" s="74"/>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6"/>
      <c r="IA181" s="1">
        <v>14.01</v>
      </c>
      <c r="IB181" s="1" t="s">
        <v>314</v>
      </c>
      <c r="IC181" s="1" t="s">
        <v>450</v>
      </c>
    </row>
    <row r="182" spans="1:239" ht="28.5">
      <c r="A182" s="70">
        <v>14.02</v>
      </c>
      <c r="B182" s="67" t="s">
        <v>315</v>
      </c>
      <c r="C182" s="39" t="s">
        <v>451</v>
      </c>
      <c r="D182" s="68">
        <v>1</v>
      </c>
      <c r="E182" s="69" t="s">
        <v>74</v>
      </c>
      <c r="F182" s="70">
        <v>285.05</v>
      </c>
      <c r="G182" s="40"/>
      <c r="H182" s="24"/>
      <c r="I182" s="47" t="s">
        <v>38</v>
      </c>
      <c r="J182" s="48">
        <f t="shared" si="6"/>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7"/>
        <v>285</v>
      </c>
      <c r="BB182" s="60">
        <f t="shared" si="8"/>
        <v>285</v>
      </c>
      <c r="BC182" s="56" t="str">
        <f t="shared" si="9"/>
        <v>INR  Two Hundred &amp; Eighty Five  Only</v>
      </c>
      <c r="IA182" s="1">
        <v>14.02</v>
      </c>
      <c r="IB182" s="1" t="s">
        <v>315</v>
      </c>
      <c r="IC182" s="1" t="s">
        <v>451</v>
      </c>
      <c r="ID182" s="1">
        <v>1</v>
      </c>
      <c r="IE182" s="3" t="s">
        <v>74</v>
      </c>
    </row>
    <row r="183" spans="1:237" ht="213.75">
      <c r="A183" s="66">
        <v>14.03</v>
      </c>
      <c r="B183" s="71" t="s">
        <v>316</v>
      </c>
      <c r="C183" s="39" t="s">
        <v>452</v>
      </c>
      <c r="D183" s="74"/>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6"/>
      <c r="IA183" s="1">
        <v>14.03</v>
      </c>
      <c r="IB183" s="1" t="s">
        <v>316</v>
      </c>
      <c r="IC183" s="1" t="s">
        <v>452</v>
      </c>
    </row>
    <row r="184" spans="1:239" ht="28.5">
      <c r="A184" s="66">
        <v>14.04</v>
      </c>
      <c r="B184" s="71" t="s">
        <v>315</v>
      </c>
      <c r="C184" s="39" t="s">
        <v>453</v>
      </c>
      <c r="D184" s="68">
        <v>7</v>
      </c>
      <c r="E184" s="69" t="s">
        <v>74</v>
      </c>
      <c r="F184" s="70">
        <v>450.46</v>
      </c>
      <c r="G184" s="40"/>
      <c r="H184" s="24"/>
      <c r="I184" s="47" t="s">
        <v>38</v>
      </c>
      <c r="J184" s="48">
        <f t="shared" si="6"/>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 t="shared" si="7"/>
        <v>3153</v>
      </c>
      <c r="BB184" s="60">
        <f t="shared" si="8"/>
        <v>3153</v>
      </c>
      <c r="BC184" s="56" t="str">
        <f t="shared" si="9"/>
        <v>INR  Three Thousand One Hundred &amp; Fifty Three  Only</v>
      </c>
      <c r="IA184" s="1">
        <v>14.04</v>
      </c>
      <c r="IB184" s="1" t="s">
        <v>315</v>
      </c>
      <c r="IC184" s="1" t="s">
        <v>453</v>
      </c>
      <c r="ID184" s="1">
        <v>7</v>
      </c>
      <c r="IE184" s="3" t="s">
        <v>74</v>
      </c>
    </row>
    <row r="185" spans="1:237" ht="142.5">
      <c r="A185" s="70">
        <v>14.05</v>
      </c>
      <c r="B185" s="67" t="s">
        <v>317</v>
      </c>
      <c r="C185" s="39" t="s">
        <v>454</v>
      </c>
      <c r="D185" s="74"/>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6"/>
      <c r="IA185" s="1">
        <v>14.05</v>
      </c>
      <c r="IB185" s="1" t="s">
        <v>317</v>
      </c>
      <c r="IC185" s="1" t="s">
        <v>454</v>
      </c>
    </row>
    <row r="186" spans="1:239" ht="28.5">
      <c r="A186" s="66">
        <v>14.06</v>
      </c>
      <c r="B186" s="67" t="s">
        <v>315</v>
      </c>
      <c r="C186" s="39" t="s">
        <v>455</v>
      </c>
      <c r="D186" s="68">
        <v>15</v>
      </c>
      <c r="E186" s="69" t="s">
        <v>74</v>
      </c>
      <c r="F186" s="70">
        <v>241.34</v>
      </c>
      <c r="G186" s="40"/>
      <c r="H186" s="24"/>
      <c r="I186" s="47" t="s">
        <v>38</v>
      </c>
      <c r="J186" s="48">
        <f t="shared" si="6"/>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9"/>
      <c r="BA186" s="42">
        <f t="shared" si="7"/>
        <v>3620</v>
      </c>
      <c r="BB186" s="60">
        <f t="shared" si="8"/>
        <v>3620</v>
      </c>
      <c r="BC186" s="56" t="str">
        <f t="shared" si="9"/>
        <v>INR  Three Thousand Six Hundred &amp; Twenty  Only</v>
      </c>
      <c r="IA186" s="1">
        <v>14.06</v>
      </c>
      <c r="IB186" s="1" t="s">
        <v>315</v>
      </c>
      <c r="IC186" s="1" t="s">
        <v>455</v>
      </c>
      <c r="ID186" s="1">
        <v>15</v>
      </c>
      <c r="IE186" s="3" t="s">
        <v>74</v>
      </c>
    </row>
    <row r="187" spans="1:239" ht="28.5">
      <c r="A187" s="66">
        <v>14.07</v>
      </c>
      <c r="B187" s="67" t="s">
        <v>318</v>
      </c>
      <c r="C187" s="39" t="s">
        <v>456</v>
      </c>
      <c r="D187" s="68">
        <v>76</v>
      </c>
      <c r="E187" s="69" t="s">
        <v>74</v>
      </c>
      <c r="F187" s="70">
        <v>324.98</v>
      </c>
      <c r="G187" s="40"/>
      <c r="H187" s="24"/>
      <c r="I187" s="47" t="s">
        <v>38</v>
      </c>
      <c r="J187" s="48">
        <f t="shared" si="6"/>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t="shared" si="7"/>
        <v>24698</v>
      </c>
      <c r="BB187" s="60">
        <f t="shared" si="8"/>
        <v>24698</v>
      </c>
      <c r="BC187" s="56" t="str">
        <f t="shared" si="9"/>
        <v>INR  Twenty Four Thousand Six Hundred &amp; Ninety Eight  Only</v>
      </c>
      <c r="IA187" s="1">
        <v>14.07</v>
      </c>
      <c r="IB187" s="1" t="s">
        <v>318</v>
      </c>
      <c r="IC187" s="1" t="s">
        <v>456</v>
      </c>
      <c r="ID187" s="1">
        <v>76</v>
      </c>
      <c r="IE187" s="3" t="s">
        <v>74</v>
      </c>
    </row>
    <row r="188" spans="1:239" ht="28.5">
      <c r="A188" s="70">
        <v>14.08</v>
      </c>
      <c r="B188" s="67" t="s">
        <v>319</v>
      </c>
      <c r="C188" s="39" t="s">
        <v>457</v>
      </c>
      <c r="D188" s="68">
        <v>1.2</v>
      </c>
      <c r="E188" s="69" t="s">
        <v>74</v>
      </c>
      <c r="F188" s="70">
        <v>381.45</v>
      </c>
      <c r="G188" s="40"/>
      <c r="H188" s="24"/>
      <c r="I188" s="47" t="s">
        <v>38</v>
      </c>
      <c r="J188" s="48">
        <f t="shared" si="6"/>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 t="shared" si="7"/>
        <v>458</v>
      </c>
      <c r="BB188" s="60">
        <f t="shared" si="8"/>
        <v>458</v>
      </c>
      <c r="BC188" s="56" t="str">
        <f t="shared" si="9"/>
        <v>INR  Four Hundred &amp; Fifty Eight  Only</v>
      </c>
      <c r="IA188" s="1">
        <v>14.08</v>
      </c>
      <c r="IB188" s="1" t="s">
        <v>319</v>
      </c>
      <c r="IC188" s="1" t="s">
        <v>457</v>
      </c>
      <c r="ID188" s="1">
        <v>1.2</v>
      </c>
      <c r="IE188" s="3" t="s">
        <v>74</v>
      </c>
    </row>
    <row r="189" spans="1:237" ht="71.25">
      <c r="A189" s="66">
        <v>14.09</v>
      </c>
      <c r="B189" s="71" t="s">
        <v>320</v>
      </c>
      <c r="C189" s="39" t="s">
        <v>458</v>
      </c>
      <c r="D189" s="74"/>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6"/>
      <c r="IA189" s="1">
        <v>14.09</v>
      </c>
      <c r="IB189" s="1" t="s">
        <v>320</v>
      </c>
      <c r="IC189" s="1" t="s">
        <v>458</v>
      </c>
    </row>
    <row r="190" spans="1:239" ht="28.5">
      <c r="A190" s="66">
        <v>14.1</v>
      </c>
      <c r="B190" s="71" t="s">
        <v>103</v>
      </c>
      <c r="C190" s="39" t="s">
        <v>459</v>
      </c>
      <c r="D190" s="68">
        <v>5</v>
      </c>
      <c r="E190" s="69" t="s">
        <v>74</v>
      </c>
      <c r="F190" s="70">
        <v>266.68</v>
      </c>
      <c r="G190" s="40"/>
      <c r="H190" s="24"/>
      <c r="I190" s="47" t="s">
        <v>38</v>
      </c>
      <c r="J190" s="48">
        <f t="shared" si="6"/>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t="shared" si="7"/>
        <v>1333</v>
      </c>
      <c r="BB190" s="60">
        <f t="shared" si="8"/>
        <v>1333</v>
      </c>
      <c r="BC190" s="56" t="str">
        <f t="shared" si="9"/>
        <v>INR  One Thousand Three Hundred &amp; Thirty Three  Only</v>
      </c>
      <c r="IA190" s="1">
        <v>14.1</v>
      </c>
      <c r="IB190" s="1" t="s">
        <v>103</v>
      </c>
      <c r="IC190" s="1" t="s">
        <v>459</v>
      </c>
      <c r="ID190" s="1">
        <v>5</v>
      </c>
      <c r="IE190" s="3" t="s">
        <v>74</v>
      </c>
    </row>
    <row r="191" spans="1:239" ht="28.5">
      <c r="A191" s="70">
        <v>14.11</v>
      </c>
      <c r="B191" s="67" t="s">
        <v>104</v>
      </c>
      <c r="C191" s="39" t="s">
        <v>460</v>
      </c>
      <c r="D191" s="68">
        <v>11</v>
      </c>
      <c r="E191" s="69" t="s">
        <v>74</v>
      </c>
      <c r="F191" s="70">
        <v>327.35</v>
      </c>
      <c r="G191" s="40"/>
      <c r="H191" s="24"/>
      <c r="I191" s="47" t="s">
        <v>38</v>
      </c>
      <c r="J191" s="48">
        <f t="shared" si="6"/>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 t="shared" si="7"/>
        <v>3601</v>
      </c>
      <c r="BB191" s="60">
        <f t="shared" si="8"/>
        <v>3601</v>
      </c>
      <c r="BC191" s="56" t="str">
        <f t="shared" si="9"/>
        <v>INR  Three Thousand Six Hundred &amp; One  Only</v>
      </c>
      <c r="IA191" s="1">
        <v>14.11</v>
      </c>
      <c r="IB191" s="1" t="s">
        <v>104</v>
      </c>
      <c r="IC191" s="1" t="s">
        <v>460</v>
      </c>
      <c r="ID191" s="1">
        <v>11</v>
      </c>
      <c r="IE191" s="3" t="s">
        <v>74</v>
      </c>
    </row>
    <row r="192" spans="1:237" ht="42.75">
      <c r="A192" s="66">
        <v>14.12</v>
      </c>
      <c r="B192" s="67" t="s">
        <v>105</v>
      </c>
      <c r="C192" s="39" t="s">
        <v>461</v>
      </c>
      <c r="D192" s="74"/>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6"/>
      <c r="IA192" s="1">
        <v>14.12</v>
      </c>
      <c r="IB192" s="1" t="s">
        <v>105</v>
      </c>
      <c r="IC192" s="1" t="s">
        <v>461</v>
      </c>
    </row>
    <row r="193" spans="1:239" ht="28.5">
      <c r="A193" s="66">
        <v>14.13</v>
      </c>
      <c r="B193" s="67" t="s">
        <v>321</v>
      </c>
      <c r="C193" s="39" t="s">
        <v>462</v>
      </c>
      <c r="D193" s="68">
        <v>2</v>
      </c>
      <c r="E193" s="69" t="s">
        <v>65</v>
      </c>
      <c r="F193" s="70">
        <v>466.76</v>
      </c>
      <c r="G193" s="40"/>
      <c r="H193" s="24"/>
      <c r="I193" s="47" t="s">
        <v>38</v>
      </c>
      <c r="J193" s="48">
        <f>IF(I193="Less(-)",-1,1)</f>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ROUND(total_amount_ba($B$2,$D$2,D193,F193,J193,K193,M193),0)</f>
        <v>934</v>
      </c>
      <c r="BB193" s="60">
        <f>BA193+SUM(N193:AZ193)</f>
        <v>934</v>
      </c>
      <c r="BC193" s="56" t="str">
        <f>SpellNumber(L193,BB193)</f>
        <v>INR  Nine Hundred &amp; Thirty Four  Only</v>
      </c>
      <c r="IA193" s="1">
        <v>14.13</v>
      </c>
      <c r="IB193" s="1" t="s">
        <v>321</v>
      </c>
      <c r="IC193" s="1" t="s">
        <v>462</v>
      </c>
      <c r="ID193" s="1">
        <v>2</v>
      </c>
      <c r="IE193" s="3" t="s">
        <v>65</v>
      </c>
    </row>
    <row r="194" spans="1:239" ht="28.5">
      <c r="A194" s="70">
        <v>14.14</v>
      </c>
      <c r="B194" s="67" t="s">
        <v>106</v>
      </c>
      <c r="C194" s="39" t="s">
        <v>463</v>
      </c>
      <c r="D194" s="68">
        <v>5</v>
      </c>
      <c r="E194" s="69" t="s">
        <v>65</v>
      </c>
      <c r="F194" s="70">
        <v>404.86</v>
      </c>
      <c r="G194" s="40"/>
      <c r="H194" s="24"/>
      <c r="I194" s="47" t="s">
        <v>38</v>
      </c>
      <c r="J194" s="48">
        <f>IF(I194="Less(-)",-1,1)</f>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ROUND(total_amount_ba($B$2,$D$2,D194,F194,J194,K194,M194),0)</f>
        <v>2024</v>
      </c>
      <c r="BB194" s="60">
        <f>BA194+SUM(N194:AZ194)</f>
        <v>2024</v>
      </c>
      <c r="BC194" s="56" t="str">
        <f>SpellNumber(L194,BB194)</f>
        <v>INR  Two Thousand  &amp;Twenty Four  Only</v>
      </c>
      <c r="IA194" s="1">
        <v>14.14</v>
      </c>
      <c r="IB194" s="1" t="s">
        <v>106</v>
      </c>
      <c r="IC194" s="1" t="s">
        <v>463</v>
      </c>
      <c r="ID194" s="1">
        <v>5</v>
      </c>
      <c r="IE194" s="3" t="s">
        <v>65</v>
      </c>
    </row>
    <row r="195" spans="1:237" ht="57">
      <c r="A195" s="66">
        <v>14.15</v>
      </c>
      <c r="B195" s="71" t="s">
        <v>322</v>
      </c>
      <c r="C195" s="39" t="s">
        <v>464</v>
      </c>
      <c r="D195" s="74"/>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6"/>
      <c r="IA195" s="1">
        <v>14.15</v>
      </c>
      <c r="IB195" s="1" t="s">
        <v>322</v>
      </c>
      <c r="IC195" s="1" t="s">
        <v>464</v>
      </c>
    </row>
    <row r="196" spans="1:239" ht="28.5">
      <c r="A196" s="66">
        <v>14.16</v>
      </c>
      <c r="B196" s="71" t="s">
        <v>106</v>
      </c>
      <c r="C196" s="39" t="s">
        <v>465</v>
      </c>
      <c r="D196" s="68">
        <v>1</v>
      </c>
      <c r="E196" s="69" t="s">
        <v>65</v>
      </c>
      <c r="F196" s="70">
        <v>348.48</v>
      </c>
      <c r="G196" s="40"/>
      <c r="H196" s="24"/>
      <c r="I196" s="47" t="s">
        <v>38</v>
      </c>
      <c r="J196" s="48">
        <f>IF(I196="Less(-)",-1,1)</f>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9"/>
      <c r="BA196" s="42">
        <f>ROUND(total_amount_ba($B$2,$D$2,D196,F196,J196,K196,M196),0)</f>
        <v>348</v>
      </c>
      <c r="BB196" s="60">
        <f>BA196+SUM(N196:AZ196)</f>
        <v>348</v>
      </c>
      <c r="BC196" s="56" t="str">
        <f>SpellNumber(L196,BB196)</f>
        <v>INR  Three Hundred &amp; Forty Eight  Only</v>
      </c>
      <c r="IA196" s="1">
        <v>14.16</v>
      </c>
      <c r="IB196" s="1" t="s">
        <v>106</v>
      </c>
      <c r="IC196" s="1" t="s">
        <v>465</v>
      </c>
      <c r="ID196" s="1">
        <v>1</v>
      </c>
      <c r="IE196" s="3" t="s">
        <v>65</v>
      </c>
    </row>
    <row r="197" spans="1:237" ht="42.75">
      <c r="A197" s="70">
        <v>14.17</v>
      </c>
      <c r="B197" s="67" t="s">
        <v>222</v>
      </c>
      <c r="C197" s="39" t="s">
        <v>466</v>
      </c>
      <c r="D197" s="74"/>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6"/>
      <c r="IA197" s="1">
        <v>14.17</v>
      </c>
      <c r="IB197" s="1" t="s">
        <v>222</v>
      </c>
      <c r="IC197" s="1" t="s">
        <v>466</v>
      </c>
    </row>
    <row r="198" spans="1:237" ht="15.75">
      <c r="A198" s="66">
        <v>14.18</v>
      </c>
      <c r="B198" s="67" t="s">
        <v>223</v>
      </c>
      <c r="C198" s="39" t="s">
        <v>467</v>
      </c>
      <c r="D198" s="74"/>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6"/>
      <c r="IA198" s="1">
        <v>14.18</v>
      </c>
      <c r="IB198" s="1" t="s">
        <v>223</v>
      </c>
      <c r="IC198" s="1" t="s">
        <v>467</v>
      </c>
    </row>
    <row r="199" spans="1:239" ht="28.5">
      <c r="A199" s="66">
        <v>14.19</v>
      </c>
      <c r="B199" s="67" t="s">
        <v>107</v>
      </c>
      <c r="C199" s="39" t="s">
        <v>468</v>
      </c>
      <c r="D199" s="68">
        <v>8</v>
      </c>
      <c r="E199" s="69" t="s">
        <v>65</v>
      </c>
      <c r="F199" s="70">
        <v>74.7</v>
      </c>
      <c r="G199" s="40"/>
      <c r="H199" s="24"/>
      <c r="I199" s="47" t="s">
        <v>38</v>
      </c>
      <c r="J199" s="48">
        <f>IF(I199="Less(-)",-1,1)</f>
        <v>1</v>
      </c>
      <c r="K199" s="24" t="s">
        <v>39</v>
      </c>
      <c r="L199" s="24" t="s">
        <v>4</v>
      </c>
      <c r="M199" s="41"/>
      <c r="N199" s="24"/>
      <c r="O199" s="24"/>
      <c r="P199" s="46"/>
      <c r="Q199" s="24"/>
      <c r="R199" s="24"/>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59"/>
      <c r="BA199" s="42">
        <f>ROUND(total_amount_ba($B$2,$D$2,D199,F199,J199,K199,M199),0)</f>
        <v>598</v>
      </c>
      <c r="BB199" s="60">
        <f>BA199+SUM(N199:AZ199)</f>
        <v>598</v>
      </c>
      <c r="BC199" s="56" t="str">
        <f>SpellNumber(L199,BB199)</f>
        <v>INR  Five Hundred &amp; Ninety Eight  Only</v>
      </c>
      <c r="IA199" s="1">
        <v>14.19</v>
      </c>
      <c r="IB199" s="1" t="s">
        <v>107</v>
      </c>
      <c r="IC199" s="1" t="s">
        <v>468</v>
      </c>
      <c r="ID199" s="1">
        <v>8</v>
      </c>
      <c r="IE199" s="3" t="s">
        <v>65</v>
      </c>
    </row>
    <row r="200" spans="1:237" ht="217.5" customHeight="1">
      <c r="A200" s="70">
        <v>14.2</v>
      </c>
      <c r="B200" s="67" t="s">
        <v>323</v>
      </c>
      <c r="C200" s="39" t="s">
        <v>469</v>
      </c>
      <c r="D200" s="74"/>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6"/>
      <c r="IA200" s="1">
        <v>14.2</v>
      </c>
      <c r="IB200" s="1" t="s">
        <v>323</v>
      </c>
      <c r="IC200" s="1" t="s">
        <v>469</v>
      </c>
    </row>
    <row r="201" spans="1:239" ht="42.75">
      <c r="A201" s="66">
        <v>14.21</v>
      </c>
      <c r="B201" s="71" t="s">
        <v>324</v>
      </c>
      <c r="C201" s="39" t="s">
        <v>470</v>
      </c>
      <c r="D201" s="68">
        <v>3</v>
      </c>
      <c r="E201" s="69" t="s">
        <v>65</v>
      </c>
      <c r="F201" s="70">
        <v>1501.22</v>
      </c>
      <c r="G201" s="40"/>
      <c r="H201" s="24"/>
      <c r="I201" s="47" t="s">
        <v>38</v>
      </c>
      <c r="J201" s="48">
        <f>IF(I201="Less(-)",-1,1)</f>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9"/>
      <c r="BA201" s="42">
        <f>ROUND(total_amount_ba($B$2,$D$2,D201,F201,J201,K201,M201),0)</f>
        <v>4504</v>
      </c>
      <c r="BB201" s="60">
        <f>BA201+SUM(N201:AZ201)</f>
        <v>4504</v>
      </c>
      <c r="BC201" s="56" t="str">
        <f>SpellNumber(L201,BB201)</f>
        <v>INR  Four Thousand Five Hundred &amp; Four  Only</v>
      </c>
      <c r="IA201" s="1">
        <v>14.21</v>
      </c>
      <c r="IB201" s="1" t="s">
        <v>324</v>
      </c>
      <c r="IC201" s="1" t="s">
        <v>470</v>
      </c>
      <c r="ID201" s="1">
        <v>3</v>
      </c>
      <c r="IE201" s="3" t="s">
        <v>65</v>
      </c>
    </row>
    <row r="202" spans="1:237" ht="57">
      <c r="A202" s="66">
        <v>14.22</v>
      </c>
      <c r="B202" s="71" t="s">
        <v>325</v>
      </c>
      <c r="C202" s="39" t="s">
        <v>471</v>
      </c>
      <c r="D202" s="74"/>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6"/>
      <c r="IA202" s="1">
        <v>14.22</v>
      </c>
      <c r="IB202" s="1" t="s">
        <v>325</v>
      </c>
      <c r="IC202" s="1" t="s">
        <v>471</v>
      </c>
    </row>
    <row r="203" spans="1:239" ht="28.5">
      <c r="A203" s="70">
        <v>14.23</v>
      </c>
      <c r="B203" s="67" t="s">
        <v>106</v>
      </c>
      <c r="C203" s="39" t="s">
        <v>472</v>
      </c>
      <c r="D203" s="68">
        <v>3</v>
      </c>
      <c r="E203" s="69" t="s">
        <v>65</v>
      </c>
      <c r="F203" s="70">
        <v>253.44</v>
      </c>
      <c r="G203" s="40"/>
      <c r="H203" s="24"/>
      <c r="I203" s="47" t="s">
        <v>38</v>
      </c>
      <c r="J203" s="48">
        <f>IF(I203="Less(-)",-1,1)</f>
        <v>1</v>
      </c>
      <c r="K203" s="24" t="s">
        <v>39</v>
      </c>
      <c r="L203" s="24" t="s">
        <v>4</v>
      </c>
      <c r="M203" s="41"/>
      <c r="N203" s="24"/>
      <c r="O203" s="24"/>
      <c r="P203" s="46"/>
      <c r="Q203" s="24"/>
      <c r="R203" s="24"/>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59"/>
      <c r="BA203" s="42">
        <f>ROUND(total_amount_ba($B$2,$D$2,D203,F203,J203,K203,M203),0)</f>
        <v>760</v>
      </c>
      <c r="BB203" s="60">
        <f>BA203+SUM(N203:AZ203)</f>
        <v>760</v>
      </c>
      <c r="BC203" s="56" t="str">
        <f>SpellNumber(L203,BB203)</f>
        <v>INR  Seven Hundred &amp; Sixty  Only</v>
      </c>
      <c r="IA203" s="1">
        <v>14.23</v>
      </c>
      <c r="IB203" s="1" t="s">
        <v>106</v>
      </c>
      <c r="IC203" s="1" t="s">
        <v>472</v>
      </c>
      <c r="ID203" s="1">
        <v>3</v>
      </c>
      <c r="IE203" s="3" t="s">
        <v>65</v>
      </c>
    </row>
    <row r="204" spans="1:239" ht="114">
      <c r="A204" s="66">
        <v>14.24</v>
      </c>
      <c r="B204" s="67" t="s">
        <v>326</v>
      </c>
      <c r="C204" s="39" t="s">
        <v>473</v>
      </c>
      <c r="D204" s="68">
        <v>750</v>
      </c>
      <c r="E204" s="69" t="s">
        <v>360</v>
      </c>
      <c r="F204" s="70">
        <v>8.5</v>
      </c>
      <c r="G204" s="40"/>
      <c r="H204" s="24"/>
      <c r="I204" s="47" t="s">
        <v>38</v>
      </c>
      <c r="J204" s="48">
        <f>IF(I204="Less(-)",-1,1)</f>
        <v>1</v>
      </c>
      <c r="K204" s="24" t="s">
        <v>39</v>
      </c>
      <c r="L204" s="24" t="s">
        <v>4</v>
      </c>
      <c r="M204" s="41"/>
      <c r="N204" s="24"/>
      <c r="O204" s="24"/>
      <c r="P204" s="46"/>
      <c r="Q204" s="24"/>
      <c r="R204" s="24"/>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59"/>
      <c r="BA204" s="42">
        <f>ROUND(total_amount_ba($B$2,$D$2,D204,F204,J204,K204,M204),0)</f>
        <v>6375</v>
      </c>
      <c r="BB204" s="60">
        <f>BA204+SUM(N204:AZ204)</f>
        <v>6375</v>
      </c>
      <c r="BC204" s="56" t="str">
        <f>SpellNumber(L204,BB204)</f>
        <v>INR  Six Thousand Three Hundred &amp; Seventy Five  Only</v>
      </c>
      <c r="IA204" s="1">
        <v>14.24</v>
      </c>
      <c r="IB204" s="1" t="s">
        <v>326</v>
      </c>
      <c r="IC204" s="1" t="s">
        <v>473</v>
      </c>
      <c r="ID204" s="1">
        <v>750</v>
      </c>
      <c r="IE204" s="3" t="s">
        <v>360</v>
      </c>
    </row>
    <row r="205" spans="1:237" ht="42.75">
      <c r="A205" s="66">
        <v>14.25</v>
      </c>
      <c r="B205" s="67" t="s">
        <v>224</v>
      </c>
      <c r="C205" s="39" t="s">
        <v>474</v>
      </c>
      <c r="D205" s="74"/>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6"/>
      <c r="IA205" s="1">
        <v>14.25</v>
      </c>
      <c r="IB205" s="1" t="s">
        <v>224</v>
      </c>
      <c r="IC205" s="1" t="s">
        <v>474</v>
      </c>
    </row>
    <row r="206" spans="1:239" ht="28.5">
      <c r="A206" s="70">
        <v>14.26</v>
      </c>
      <c r="B206" s="67" t="s">
        <v>107</v>
      </c>
      <c r="C206" s="39" t="s">
        <v>475</v>
      </c>
      <c r="D206" s="68">
        <v>3</v>
      </c>
      <c r="E206" s="69" t="s">
        <v>65</v>
      </c>
      <c r="F206" s="70">
        <v>380.71</v>
      </c>
      <c r="G206" s="40"/>
      <c r="H206" s="24"/>
      <c r="I206" s="47" t="s">
        <v>38</v>
      </c>
      <c r="J206" s="48">
        <f>IF(I206="Less(-)",-1,1)</f>
        <v>1</v>
      </c>
      <c r="K206" s="24" t="s">
        <v>39</v>
      </c>
      <c r="L206" s="24" t="s">
        <v>4</v>
      </c>
      <c r="M206" s="41"/>
      <c r="N206" s="24"/>
      <c r="O206" s="24"/>
      <c r="P206" s="46"/>
      <c r="Q206" s="24"/>
      <c r="R206" s="24"/>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59"/>
      <c r="BA206" s="42">
        <f>ROUND(total_amount_ba($B$2,$D$2,D206,F206,J206,K206,M206),0)</f>
        <v>1142</v>
      </c>
      <c r="BB206" s="60">
        <f>BA206+SUM(N206:AZ206)</f>
        <v>1142</v>
      </c>
      <c r="BC206" s="56" t="str">
        <f>SpellNumber(L206,BB206)</f>
        <v>INR  One Thousand One Hundred &amp; Forty Two  Only</v>
      </c>
      <c r="IA206" s="1">
        <v>14.26</v>
      </c>
      <c r="IB206" s="1" t="s">
        <v>107</v>
      </c>
      <c r="IC206" s="1" t="s">
        <v>475</v>
      </c>
      <c r="ID206" s="1">
        <v>3</v>
      </c>
      <c r="IE206" s="3" t="s">
        <v>65</v>
      </c>
    </row>
    <row r="207" spans="1:237" ht="57">
      <c r="A207" s="66">
        <v>14.27</v>
      </c>
      <c r="B207" s="71" t="s">
        <v>327</v>
      </c>
      <c r="C207" s="39" t="s">
        <v>476</v>
      </c>
      <c r="D207" s="74"/>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6"/>
      <c r="IA207" s="1">
        <v>14.27</v>
      </c>
      <c r="IB207" s="1" t="s">
        <v>327</v>
      </c>
      <c r="IC207" s="1" t="s">
        <v>476</v>
      </c>
    </row>
    <row r="208" spans="1:239" ht="28.5">
      <c r="A208" s="66">
        <v>14.28</v>
      </c>
      <c r="B208" s="71" t="s">
        <v>107</v>
      </c>
      <c r="C208" s="39" t="s">
        <v>477</v>
      </c>
      <c r="D208" s="68">
        <v>1</v>
      </c>
      <c r="E208" s="69" t="s">
        <v>65</v>
      </c>
      <c r="F208" s="70">
        <v>626.96</v>
      </c>
      <c r="G208" s="40"/>
      <c r="H208" s="24"/>
      <c r="I208" s="47" t="s">
        <v>38</v>
      </c>
      <c r="J208" s="48">
        <f>IF(I208="Less(-)",-1,1)</f>
        <v>1</v>
      </c>
      <c r="K208" s="24" t="s">
        <v>39</v>
      </c>
      <c r="L208" s="24" t="s">
        <v>4</v>
      </c>
      <c r="M208" s="41"/>
      <c r="N208" s="24"/>
      <c r="O208" s="24"/>
      <c r="P208" s="46"/>
      <c r="Q208" s="24"/>
      <c r="R208" s="24"/>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59"/>
      <c r="BA208" s="42">
        <f>ROUND(total_amount_ba($B$2,$D$2,D208,F208,J208,K208,M208),0)</f>
        <v>627</v>
      </c>
      <c r="BB208" s="60">
        <f>BA208+SUM(N208:AZ208)</f>
        <v>627</v>
      </c>
      <c r="BC208" s="56" t="str">
        <f>SpellNumber(L208,BB208)</f>
        <v>INR  Six Hundred &amp; Twenty Seven  Only</v>
      </c>
      <c r="IA208" s="1">
        <v>14.28</v>
      </c>
      <c r="IB208" s="1" t="s">
        <v>107</v>
      </c>
      <c r="IC208" s="1" t="s">
        <v>477</v>
      </c>
      <c r="ID208" s="1">
        <v>1</v>
      </c>
      <c r="IE208" s="3" t="s">
        <v>65</v>
      </c>
    </row>
    <row r="209" spans="1:237" ht="57">
      <c r="A209" s="70">
        <v>14.29</v>
      </c>
      <c r="B209" s="67" t="s">
        <v>328</v>
      </c>
      <c r="C209" s="39" t="s">
        <v>478</v>
      </c>
      <c r="D209" s="74"/>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6"/>
      <c r="IA209" s="1">
        <v>14.29</v>
      </c>
      <c r="IB209" s="1" t="s">
        <v>328</v>
      </c>
      <c r="IC209" s="1" t="s">
        <v>478</v>
      </c>
    </row>
    <row r="210" spans="1:239" ht="28.5">
      <c r="A210" s="66">
        <v>14.3</v>
      </c>
      <c r="B210" s="67" t="s">
        <v>329</v>
      </c>
      <c r="C210" s="39" t="s">
        <v>479</v>
      </c>
      <c r="D210" s="68">
        <v>12</v>
      </c>
      <c r="E210" s="69" t="s">
        <v>65</v>
      </c>
      <c r="F210" s="70">
        <v>438.71</v>
      </c>
      <c r="G210" s="40"/>
      <c r="H210" s="24"/>
      <c r="I210" s="47" t="s">
        <v>38</v>
      </c>
      <c r="J210" s="48">
        <f>IF(I210="Less(-)",-1,1)</f>
        <v>1</v>
      </c>
      <c r="K210" s="24" t="s">
        <v>39</v>
      </c>
      <c r="L210" s="24" t="s">
        <v>4</v>
      </c>
      <c r="M210" s="41"/>
      <c r="N210" s="24"/>
      <c r="O210" s="24"/>
      <c r="P210" s="46"/>
      <c r="Q210" s="24"/>
      <c r="R210" s="24"/>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59"/>
      <c r="BA210" s="42">
        <f>ROUND(total_amount_ba($B$2,$D$2,D210,F210,J210,K210,M210),0)</f>
        <v>5265</v>
      </c>
      <c r="BB210" s="60">
        <f>BA210+SUM(N210:AZ210)</f>
        <v>5265</v>
      </c>
      <c r="BC210" s="56" t="str">
        <f>SpellNumber(L210,BB210)</f>
        <v>INR  Five Thousand Two Hundred &amp; Sixty Five  Only</v>
      </c>
      <c r="IA210" s="1">
        <v>14.3</v>
      </c>
      <c r="IB210" s="1" t="s">
        <v>329</v>
      </c>
      <c r="IC210" s="1" t="s">
        <v>479</v>
      </c>
      <c r="ID210" s="1">
        <v>12</v>
      </c>
      <c r="IE210" s="3" t="s">
        <v>65</v>
      </c>
    </row>
    <row r="211" spans="1:239" ht="57">
      <c r="A211" s="66">
        <v>14.31</v>
      </c>
      <c r="B211" s="67" t="s">
        <v>330</v>
      </c>
      <c r="C211" s="39" t="s">
        <v>480</v>
      </c>
      <c r="D211" s="68">
        <v>17</v>
      </c>
      <c r="E211" s="69" t="s">
        <v>65</v>
      </c>
      <c r="F211" s="70">
        <v>54.09</v>
      </c>
      <c r="G211" s="40"/>
      <c r="H211" s="24"/>
      <c r="I211" s="47" t="s">
        <v>38</v>
      </c>
      <c r="J211" s="48">
        <f>IF(I211="Less(-)",-1,1)</f>
        <v>1</v>
      </c>
      <c r="K211" s="24" t="s">
        <v>39</v>
      </c>
      <c r="L211" s="24" t="s">
        <v>4</v>
      </c>
      <c r="M211" s="41"/>
      <c r="N211" s="24"/>
      <c r="O211" s="24"/>
      <c r="P211" s="46"/>
      <c r="Q211" s="24"/>
      <c r="R211" s="24"/>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59"/>
      <c r="BA211" s="42">
        <f>ROUND(total_amount_ba($B$2,$D$2,D211,F211,J211,K211,M211),0)</f>
        <v>920</v>
      </c>
      <c r="BB211" s="60">
        <f>BA211+SUM(N211:AZ211)</f>
        <v>920</v>
      </c>
      <c r="BC211" s="56" t="str">
        <f>SpellNumber(L211,BB211)</f>
        <v>INR  Nine Hundred &amp; Twenty  Only</v>
      </c>
      <c r="IA211" s="1">
        <v>14.31</v>
      </c>
      <c r="IB211" s="1" t="s">
        <v>330</v>
      </c>
      <c r="IC211" s="1" t="s">
        <v>480</v>
      </c>
      <c r="ID211" s="1">
        <v>17</v>
      </c>
      <c r="IE211" s="3" t="s">
        <v>65</v>
      </c>
    </row>
    <row r="212" spans="1:237" ht="28.5">
      <c r="A212" s="70">
        <v>14.32</v>
      </c>
      <c r="B212" s="67" t="s">
        <v>225</v>
      </c>
      <c r="C212" s="39" t="s">
        <v>481</v>
      </c>
      <c r="D212" s="74"/>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6"/>
      <c r="IA212" s="1">
        <v>14.32</v>
      </c>
      <c r="IB212" s="1" t="s">
        <v>225</v>
      </c>
      <c r="IC212" s="1" t="s">
        <v>481</v>
      </c>
    </row>
    <row r="213" spans="1:239" ht="28.5">
      <c r="A213" s="66">
        <v>14.33</v>
      </c>
      <c r="B213" s="71" t="s">
        <v>226</v>
      </c>
      <c r="C213" s="39" t="s">
        <v>482</v>
      </c>
      <c r="D213" s="68">
        <v>3</v>
      </c>
      <c r="E213" s="69" t="s">
        <v>65</v>
      </c>
      <c r="F213" s="70">
        <v>317.75</v>
      </c>
      <c r="G213" s="40"/>
      <c r="H213" s="24"/>
      <c r="I213" s="47" t="s">
        <v>38</v>
      </c>
      <c r="J213" s="48">
        <f>IF(I213="Less(-)",-1,1)</f>
        <v>1</v>
      </c>
      <c r="K213" s="24" t="s">
        <v>39</v>
      </c>
      <c r="L213" s="24" t="s">
        <v>4</v>
      </c>
      <c r="M213" s="41"/>
      <c r="N213" s="24"/>
      <c r="O213" s="24"/>
      <c r="P213" s="46"/>
      <c r="Q213" s="24"/>
      <c r="R213" s="24"/>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59"/>
      <c r="BA213" s="42">
        <f>ROUND(total_amount_ba($B$2,$D$2,D213,F213,J213,K213,M213),0)</f>
        <v>953</v>
      </c>
      <c r="BB213" s="60">
        <f>BA213+SUM(N213:AZ213)</f>
        <v>953</v>
      </c>
      <c r="BC213" s="56" t="str">
        <f>SpellNumber(L213,BB213)</f>
        <v>INR  Nine Hundred &amp; Fifty Three  Only</v>
      </c>
      <c r="IA213" s="1">
        <v>14.33</v>
      </c>
      <c r="IB213" s="1" t="s">
        <v>226</v>
      </c>
      <c r="IC213" s="1" t="s">
        <v>482</v>
      </c>
      <c r="ID213" s="1">
        <v>3</v>
      </c>
      <c r="IE213" s="3" t="s">
        <v>65</v>
      </c>
    </row>
    <row r="214" spans="1:239" ht="57">
      <c r="A214" s="66">
        <v>14.34</v>
      </c>
      <c r="B214" s="71" t="s">
        <v>331</v>
      </c>
      <c r="C214" s="39" t="s">
        <v>483</v>
      </c>
      <c r="D214" s="68">
        <v>11</v>
      </c>
      <c r="E214" s="69" t="s">
        <v>74</v>
      </c>
      <c r="F214" s="70">
        <v>150.63</v>
      </c>
      <c r="G214" s="40"/>
      <c r="H214" s="24"/>
      <c r="I214" s="47" t="s">
        <v>38</v>
      </c>
      <c r="J214" s="48">
        <f>IF(I214="Less(-)",-1,1)</f>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9"/>
      <c r="BA214" s="42">
        <f>ROUND(total_amount_ba($B$2,$D$2,D214,F214,J214,K214,M214),0)</f>
        <v>1657</v>
      </c>
      <c r="BB214" s="60">
        <f>BA214+SUM(N214:AZ214)</f>
        <v>1657</v>
      </c>
      <c r="BC214" s="56" t="str">
        <f>SpellNumber(L214,BB214)</f>
        <v>INR  One Thousand Six Hundred &amp; Fifty Seven  Only</v>
      </c>
      <c r="IA214" s="1">
        <v>14.34</v>
      </c>
      <c r="IB214" s="1" t="s">
        <v>331</v>
      </c>
      <c r="IC214" s="1" t="s">
        <v>483</v>
      </c>
      <c r="ID214" s="1">
        <v>11</v>
      </c>
      <c r="IE214" s="3" t="s">
        <v>74</v>
      </c>
    </row>
    <row r="215" spans="1:237" ht="15.75">
      <c r="A215" s="70">
        <v>15</v>
      </c>
      <c r="B215" s="67" t="s">
        <v>332</v>
      </c>
      <c r="C215" s="39" t="s">
        <v>484</v>
      </c>
      <c r="D215" s="74"/>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6"/>
      <c r="IA215" s="1">
        <v>15</v>
      </c>
      <c r="IB215" s="1" t="s">
        <v>332</v>
      </c>
      <c r="IC215" s="1" t="s">
        <v>484</v>
      </c>
    </row>
    <row r="216" spans="1:237" ht="128.25">
      <c r="A216" s="66">
        <v>15.01</v>
      </c>
      <c r="B216" s="67" t="s">
        <v>333</v>
      </c>
      <c r="C216" s="39" t="s">
        <v>485</v>
      </c>
      <c r="D216" s="74"/>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6"/>
      <c r="IA216" s="1">
        <v>15.01</v>
      </c>
      <c r="IB216" s="1" t="s">
        <v>333</v>
      </c>
      <c r="IC216" s="1" t="s">
        <v>485</v>
      </c>
    </row>
    <row r="217" spans="1:237" ht="15.75">
      <c r="A217" s="66">
        <v>15.02</v>
      </c>
      <c r="B217" s="67" t="s">
        <v>334</v>
      </c>
      <c r="C217" s="39" t="s">
        <v>486</v>
      </c>
      <c r="D217" s="74"/>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6"/>
      <c r="IA217" s="1">
        <v>15.02</v>
      </c>
      <c r="IB217" s="1" t="s">
        <v>334</v>
      </c>
      <c r="IC217" s="1" t="s">
        <v>486</v>
      </c>
    </row>
    <row r="218" spans="1:239" ht="42.75">
      <c r="A218" s="70">
        <v>15.03</v>
      </c>
      <c r="B218" s="67" t="s">
        <v>335</v>
      </c>
      <c r="C218" s="39" t="s">
        <v>487</v>
      </c>
      <c r="D218" s="68">
        <v>1</v>
      </c>
      <c r="E218" s="69" t="s">
        <v>65</v>
      </c>
      <c r="F218" s="70">
        <v>2151.29</v>
      </c>
      <c r="G218" s="40"/>
      <c r="H218" s="24"/>
      <c r="I218" s="47" t="s">
        <v>38</v>
      </c>
      <c r="J218" s="48">
        <f>IF(I218="Less(-)",-1,1)</f>
        <v>1</v>
      </c>
      <c r="K218" s="24" t="s">
        <v>39</v>
      </c>
      <c r="L218" s="24" t="s">
        <v>4</v>
      </c>
      <c r="M218" s="41"/>
      <c r="N218" s="24"/>
      <c r="O218" s="24"/>
      <c r="P218" s="46"/>
      <c r="Q218" s="24"/>
      <c r="R218" s="24"/>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59"/>
      <c r="BA218" s="42">
        <f>ROUND(total_amount_ba($B$2,$D$2,D218,F218,J218,K218,M218),0)</f>
        <v>2151</v>
      </c>
      <c r="BB218" s="60">
        <f>BA218+SUM(N218:AZ218)</f>
        <v>2151</v>
      </c>
      <c r="BC218" s="56" t="str">
        <f>SpellNumber(L218,BB218)</f>
        <v>INR  Two Thousand One Hundred &amp; Fifty One  Only</v>
      </c>
      <c r="IA218" s="1">
        <v>15.03</v>
      </c>
      <c r="IB218" s="1" t="s">
        <v>335</v>
      </c>
      <c r="IC218" s="1" t="s">
        <v>487</v>
      </c>
      <c r="ID218" s="1">
        <v>1</v>
      </c>
      <c r="IE218" s="3" t="s">
        <v>65</v>
      </c>
    </row>
    <row r="219" spans="1:237" ht="171">
      <c r="A219" s="66">
        <v>15.04</v>
      </c>
      <c r="B219" s="67" t="s">
        <v>336</v>
      </c>
      <c r="C219" s="39" t="s">
        <v>488</v>
      </c>
      <c r="D219" s="74"/>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6"/>
      <c r="IA219" s="1">
        <v>15.04</v>
      </c>
      <c r="IB219" s="1" t="s">
        <v>336</v>
      </c>
      <c r="IC219" s="1" t="s">
        <v>488</v>
      </c>
    </row>
    <row r="220" spans="1:239" ht="28.5">
      <c r="A220" s="66">
        <v>15.05</v>
      </c>
      <c r="B220" s="67" t="s">
        <v>337</v>
      </c>
      <c r="C220" s="39" t="s">
        <v>489</v>
      </c>
      <c r="D220" s="68">
        <v>1</v>
      </c>
      <c r="E220" s="69" t="s">
        <v>65</v>
      </c>
      <c r="F220" s="70">
        <v>599.47</v>
      </c>
      <c r="G220" s="40"/>
      <c r="H220" s="24"/>
      <c r="I220" s="47" t="s">
        <v>38</v>
      </c>
      <c r="J220" s="48">
        <f>IF(I220="Less(-)",-1,1)</f>
        <v>1</v>
      </c>
      <c r="K220" s="24" t="s">
        <v>39</v>
      </c>
      <c r="L220" s="24" t="s">
        <v>4</v>
      </c>
      <c r="M220" s="41"/>
      <c r="N220" s="24"/>
      <c r="O220" s="24"/>
      <c r="P220" s="46"/>
      <c r="Q220" s="24"/>
      <c r="R220" s="24"/>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59"/>
      <c r="BA220" s="42">
        <f>ROUND(total_amount_ba($B$2,$D$2,D220,F220,J220,K220,M220),0)</f>
        <v>599</v>
      </c>
      <c r="BB220" s="60">
        <f>BA220+SUM(N220:AZ220)</f>
        <v>599</v>
      </c>
      <c r="BC220" s="56" t="str">
        <f>SpellNumber(L220,BB220)</f>
        <v>INR  Five Hundred &amp; Ninety Nine  Only</v>
      </c>
      <c r="IA220" s="1">
        <v>15.05</v>
      </c>
      <c r="IB220" s="1" t="s">
        <v>337</v>
      </c>
      <c r="IC220" s="1" t="s">
        <v>489</v>
      </c>
      <c r="ID220" s="1">
        <v>1</v>
      </c>
      <c r="IE220" s="3" t="s">
        <v>65</v>
      </c>
    </row>
    <row r="221" spans="1:237" ht="15.75">
      <c r="A221" s="66">
        <v>16</v>
      </c>
      <c r="B221" s="67" t="s">
        <v>338</v>
      </c>
      <c r="C221" s="39" t="s">
        <v>490</v>
      </c>
      <c r="D221" s="74"/>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6"/>
      <c r="IA221" s="1">
        <v>16</v>
      </c>
      <c r="IB221" s="1" t="s">
        <v>338</v>
      </c>
      <c r="IC221" s="1" t="s">
        <v>490</v>
      </c>
    </row>
    <row r="222" spans="1:237" ht="274.5" customHeight="1">
      <c r="A222" s="66">
        <v>16.01</v>
      </c>
      <c r="B222" s="67" t="s">
        <v>339</v>
      </c>
      <c r="C222" s="39" t="s">
        <v>491</v>
      </c>
      <c r="D222" s="74"/>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6"/>
      <c r="IA222" s="1">
        <v>16.01</v>
      </c>
      <c r="IB222" s="1" t="s">
        <v>339</v>
      </c>
      <c r="IC222" s="1" t="s">
        <v>491</v>
      </c>
    </row>
    <row r="223" spans="1:237" ht="15.75">
      <c r="A223" s="66">
        <v>16.02</v>
      </c>
      <c r="B223" s="67" t="s">
        <v>340</v>
      </c>
      <c r="C223" s="39" t="s">
        <v>492</v>
      </c>
      <c r="D223" s="74"/>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6"/>
      <c r="IA223" s="1">
        <v>16.02</v>
      </c>
      <c r="IB223" s="1" t="s">
        <v>340</v>
      </c>
      <c r="IC223" s="1" t="s">
        <v>492</v>
      </c>
    </row>
    <row r="224" spans="1:239" ht="42.75">
      <c r="A224" s="66">
        <v>16.03</v>
      </c>
      <c r="B224" s="67" t="s">
        <v>341</v>
      </c>
      <c r="C224" s="39" t="s">
        <v>493</v>
      </c>
      <c r="D224" s="68">
        <v>103</v>
      </c>
      <c r="E224" s="69" t="s">
        <v>66</v>
      </c>
      <c r="F224" s="70">
        <v>408.85</v>
      </c>
      <c r="G224" s="40"/>
      <c r="H224" s="24"/>
      <c r="I224" s="47" t="s">
        <v>38</v>
      </c>
      <c r="J224" s="48">
        <f aca="true" t="shared" si="10" ref="J224:J245">IF(I224="Less(-)",-1,1)</f>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9"/>
      <c r="BA224" s="42">
        <f aca="true" t="shared" si="11" ref="BA224:BA245">ROUND(total_amount_ba($B$2,$D$2,D224,F224,J224,K224,M224),0)</f>
        <v>42112</v>
      </c>
      <c r="BB224" s="60">
        <f aca="true" t="shared" si="12" ref="BB224:BB245">BA224+SUM(N224:AZ224)</f>
        <v>42112</v>
      </c>
      <c r="BC224" s="56" t="str">
        <f aca="true" t="shared" si="13" ref="BC224:BC246">SpellNumber(L224,BB224)</f>
        <v>INR  Forty Two Thousand One Hundred &amp; Twelve  Only</v>
      </c>
      <c r="IA224" s="1">
        <v>16.03</v>
      </c>
      <c r="IB224" s="1" t="s">
        <v>341</v>
      </c>
      <c r="IC224" s="1" t="s">
        <v>493</v>
      </c>
      <c r="ID224" s="1">
        <v>103</v>
      </c>
      <c r="IE224" s="3" t="s">
        <v>66</v>
      </c>
    </row>
    <row r="225" spans="1:237" ht="114">
      <c r="A225" s="66">
        <v>16.04</v>
      </c>
      <c r="B225" s="67" t="s">
        <v>342</v>
      </c>
      <c r="C225" s="39" t="s">
        <v>494</v>
      </c>
      <c r="D225" s="74"/>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6"/>
      <c r="IA225" s="1">
        <v>16.04</v>
      </c>
      <c r="IB225" s="1" t="s">
        <v>342</v>
      </c>
      <c r="IC225" s="1" t="s">
        <v>494</v>
      </c>
    </row>
    <row r="226" spans="1:239" ht="42.75">
      <c r="A226" s="66">
        <v>16.05</v>
      </c>
      <c r="B226" s="67" t="s">
        <v>341</v>
      </c>
      <c r="C226" s="39" t="s">
        <v>495</v>
      </c>
      <c r="D226" s="68">
        <v>214</v>
      </c>
      <c r="E226" s="69" t="s">
        <v>66</v>
      </c>
      <c r="F226" s="70">
        <v>495.22</v>
      </c>
      <c r="G226" s="40"/>
      <c r="H226" s="24"/>
      <c r="I226" s="47" t="s">
        <v>38</v>
      </c>
      <c r="J226" s="48">
        <f t="shared" si="10"/>
        <v>1</v>
      </c>
      <c r="K226" s="24" t="s">
        <v>39</v>
      </c>
      <c r="L226" s="24" t="s">
        <v>4</v>
      </c>
      <c r="M226" s="41"/>
      <c r="N226" s="24"/>
      <c r="O226" s="24"/>
      <c r="P226" s="46"/>
      <c r="Q226" s="24"/>
      <c r="R226" s="24"/>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59"/>
      <c r="BA226" s="42">
        <f t="shared" si="11"/>
        <v>105977</v>
      </c>
      <c r="BB226" s="60">
        <f t="shared" si="12"/>
        <v>105977</v>
      </c>
      <c r="BC226" s="56" t="str">
        <f t="shared" si="13"/>
        <v>INR  One Lakh Five Thousand Nine Hundred &amp; Seventy Seven  Only</v>
      </c>
      <c r="IA226" s="1">
        <v>16.05</v>
      </c>
      <c r="IB226" s="1" t="s">
        <v>341</v>
      </c>
      <c r="IC226" s="1" t="s">
        <v>495</v>
      </c>
      <c r="ID226" s="1">
        <v>214</v>
      </c>
      <c r="IE226" s="3" t="s">
        <v>66</v>
      </c>
    </row>
    <row r="227" spans="1:237" ht="15.75">
      <c r="A227" s="66">
        <v>17</v>
      </c>
      <c r="B227" s="67" t="s">
        <v>343</v>
      </c>
      <c r="C227" s="39" t="s">
        <v>496</v>
      </c>
      <c r="D227" s="74"/>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6"/>
      <c r="IA227" s="1">
        <v>17</v>
      </c>
      <c r="IB227" s="1" t="s">
        <v>343</v>
      </c>
      <c r="IC227" s="1" t="s">
        <v>496</v>
      </c>
    </row>
    <row r="228" spans="1:239" ht="409.5">
      <c r="A228" s="66">
        <v>17.01</v>
      </c>
      <c r="B228" s="67" t="s">
        <v>227</v>
      </c>
      <c r="C228" s="39" t="s">
        <v>497</v>
      </c>
      <c r="D228" s="68">
        <v>2.2</v>
      </c>
      <c r="E228" s="69" t="s">
        <v>229</v>
      </c>
      <c r="F228" s="70">
        <v>4985.92</v>
      </c>
      <c r="G228" s="40"/>
      <c r="H228" s="24"/>
      <c r="I228" s="47" t="s">
        <v>38</v>
      </c>
      <c r="J228" s="48">
        <f t="shared" si="10"/>
        <v>1</v>
      </c>
      <c r="K228" s="24" t="s">
        <v>39</v>
      </c>
      <c r="L228" s="24" t="s">
        <v>4</v>
      </c>
      <c r="M228" s="41"/>
      <c r="N228" s="24"/>
      <c r="O228" s="24"/>
      <c r="P228" s="46"/>
      <c r="Q228" s="24"/>
      <c r="R228" s="24"/>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59"/>
      <c r="BA228" s="42">
        <f t="shared" si="11"/>
        <v>10969</v>
      </c>
      <c r="BB228" s="60">
        <f t="shared" si="12"/>
        <v>10969</v>
      </c>
      <c r="BC228" s="56" t="str">
        <f t="shared" si="13"/>
        <v>INR  Ten Thousand Nine Hundred &amp; Sixty Nine  Only</v>
      </c>
      <c r="IA228" s="1">
        <v>17.01</v>
      </c>
      <c r="IB228" s="73" t="s">
        <v>227</v>
      </c>
      <c r="IC228" s="1" t="s">
        <v>497</v>
      </c>
      <c r="ID228" s="1">
        <v>2.2</v>
      </c>
      <c r="IE228" s="3" t="s">
        <v>229</v>
      </c>
    </row>
    <row r="229" spans="1:239" ht="60" customHeight="1">
      <c r="A229" s="66">
        <v>17.02</v>
      </c>
      <c r="B229" s="67" t="s">
        <v>344</v>
      </c>
      <c r="C229" s="39" t="s">
        <v>498</v>
      </c>
      <c r="D229" s="68">
        <v>2</v>
      </c>
      <c r="E229" s="69" t="s">
        <v>230</v>
      </c>
      <c r="F229" s="70">
        <v>457.51</v>
      </c>
      <c r="G229" s="40"/>
      <c r="H229" s="24"/>
      <c r="I229" s="47" t="s">
        <v>38</v>
      </c>
      <c r="J229" s="48">
        <f t="shared" si="10"/>
        <v>1</v>
      </c>
      <c r="K229" s="24" t="s">
        <v>39</v>
      </c>
      <c r="L229" s="24" t="s">
        <v>4</v>
      </c>
      <c r="M229" s="41"/>
      <c r="N229" s="24"/>
      <c r="O229" s="24"/>
      <c r="P229" s="46"/>
      <c r="Q229" s="24"/>
      <c r="R229" s="24"/>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59"/>
      <c r="BA229" s="42">
        <f t="shared" si="11"/>
        <v>915</v>
      </c>
      <c r="BB229" s="60">
        <f t="shared" si="12"/>
        <v>915</v>
      </c>
      <c r="BC229" s="56" t="str">
        <f t="shared" si="13"/>
        <v>INR  Nine Hundred &amp; Fifteen  Only</v>
      </c>
      <c r="IA229" s="1">
        <v>17.02</v>
      </c>
      <c r="IB229" s="73" t="s">
        <v>344</v>
      </c>
      <c r="IC229" s="1" t="s">
        <v>498</v>
      </c>
      <c r="ID229" s="1">
        <v>2</v>
      </c>
      <c r="IE229" s="3" t="s">
        <v>230</v>
      </c>
    </row>
    <row r="230" spans="1:239" ht="315">
      <c r="A230" s="66">
        <v>17.03</v>
      </c>
      <c r="B230" s="67" t="s">
        <v>345</v>
      </c>
      <c r="C230" s="39" t="s">
        <v>499</v>
      </c>
      <c r="D230" s="68">
        <v>8</v>
      </c>
      <c r="E230" s="69" t="s">
        <v>230</v>
      </c>
      <c r="F230" s="70">
        <v>51.61</v>
      </c>
      <c r="G230" s="40"/>
      <c r="H230" s="24"/>
      <c r="I230" s="47" t="s">
        <v>38</v>
      </c>
      <c r="J230" s="48">
        <f t="shared" si="10"/>
        <v>1</v>
      </c>
      <c r="K230" s="24" t="s">
        <v>39</v>
      </c>
      <c r="L230" s="24" t="s">
        <v>4</v>
      </c>
      <c r="M230" s="41"/>
      <c r="N230" s="24"/>
      <c r="O230" s="24"/>
      <c r="P230" s="46"/>
      <c r="Q230" s="24"/>
      <c r="R230" s="24"/>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59"/>
      <c r="BA230" s="42">
        <f t="shared" si="11"/>
        <v>413</v>
      </c>
      <c r="BB230" s="60">
        <f t="shared" si="12"/>
        <v>413</v>
      </c>
      <c r="BC230" s="56" t="str">
        <f t="shared" si="13"/>
        <v>INR  Four Hundred &amp; Thirteen  Only</v>
      </c>
      <c r="IA230" s="1">
        <v>17.03</v>
      </c>
      <c r="IB230" s="73" t="s">
        <v>345</v>
      </c>
      <c r="IC230" s="1" t="s">
        <v>499</v>
      </c>
      <c r="ID230" s="1">
        <v>8</v>
      </c>
      <c r="IE230" s="3" t="s">
        <v>230</v>
      </c>
    </row>
    <row r="231" spans="1:239" ht="30.75" customHeight="1">
      <c r="A231" s="66">
        <v>17.04</v>
      </c>
      <c r="B231" s="67" t="s">
        <v>346</v>
      </c>
      <c r="C231" s="39" t="s">
        <v>500</v>
      </c>
      <c r="D231" s="68">
        <v>17</v>
      </c>
      <c r="E231" s="69" t="s">
        <v>230</v>
      </c>
      <c r="F231" s="70">
        <v>29.32</v>
      </c>
      <c r="G231" s="40"/>
      <c r="H231" s="24"/>
      <c r="I231" s="47" t="s">
        <v>38</v>
      </c>
      <c r="J231" s="48">
        <f t="shared" si="10"/>
        <v>1</v>
      </c>
      <c r="K231" s="24" t="s">
        <v>39</v>
      </c>
      <c r="L231" s="24" t="s">
        <v>4</v>
      </c>
      <c r="M231" s="41"/>
      <c r="N231" s="24"/>
      <c r="O231" s="24"/>
      <c r="P231" s="46"/>
      <c r="Q231" s="24"/>
      <c r="R231" s="24"/>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59"/>
      <c r="BA231" s="42">
        <f t="shared" si="11"/>
        <v>498</v>
      </c>
      <c r="BB231" s="60">
        <f t="shared" si="12"/>
        <v>498</v>
      </c>
      <c r="BC231" s="56" t="str">
        <f t="shared" si="13"/>
        <v>INR  Four Hundred &amp; Ninety Eight  Only</v>
      </c>
      <c r="IA231" s="1">
        <v>17.04</v>
      </c>
      <c r="IB231" s="73" t="s">
        <v>346</v>
      </c>
      <c r="IC231" s="1" t="s">
        <v>500</v>
      </c>
      <c r="ID231" s="1">
        <v>17</v>
      </c>
      <c r="IE231" s="3" t="s">
        <v>230</v>
      </c>
    </row>
    <row r="232" spans="1:239" ht="45.75" customHeight="1">
      <c r="A232" s="66">
        <v>17.05</v>
      </c>
      <c r="B232" s="67" t="s">
        <v>347</v>
      </c>
      <c r="C232" s="39" t="s">
        <v>501</v>
      </c>
      <c r="D232" s="68">
        <v>2</v>
      </c>
      <c r="E232" s="69" t="s">
        <v>230</v>
      </c>
      <c r="F232" s="70">
        <v>504.43</v>
      </c>
      <c r="G232" s="40"/>
      <c r="H232" s="24"/>
      <c r="I232" s="47" t="s">
        <v>38</v>
      </c>
      <c r="J232" s="48">
        <f t="shared" si="10"/>
        <v>1</v>
      </c>
      <c r="K232" s="24" t="s">
        <v>39</v>
      </c>
      <c r="L232" s="24" t="s">
        <v>4</v>
      </c>
      <c r="M232" s="41"/>
      <c r="N232" s="24"/>
      <c r="O232" s="24"/>
      <c r="P232" s="46"/>
      <c r="Q232" s="24"/>
      <c r="R232" s="24"/>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59"/>
      <c r="BA232" s="42">
        <f t="shared" si="11"/>
        <v>1009</v>
      </c>
      <c r="BB232" s="60">
        <f t="shared" si="12"/>
        <v>1009</v>
      </c>
      <c r="BC232" s="56" t="str">
        <f t="shared" si="13"/>
        <v>INR  One Thousand  &amp;Nine  Only</v>
      </c>
      <c r="IA232" s="1">
        <v>17.05</v>
      </c>
      <c r="IB232" s="73" t="s">
        <v>347</v>
      </c>
      <c r="IC232" s="1" t="s">
        <v>501</v>
      </c>
      <c r="ID232" s="1">
        <v>2</v>
      </c>
      <c r="IE232" s="3" t="s">
        <v>230</v>
      </c>
    </row>
    <row r="233" spans="1:239" ht="145.5" customHeight="1">
      <c r="A233" s="66">
        <v>17.06</v>
      </c>
      <c r="B233" s="67" t="s">
        <v>348</v>
      </c>
      <c r="C233" s="39" t="s">
        <v>502</v>
      </c>
      <c r="D233" s="68">
        <v>3.78</v>
      </c>
      <c r="E233" s="69" t="s">
        <v>108</v>
      </c>
      <c r="F233" s="70">
        <v>1972.2</v>
      </c>
      <c r="G233" s="40"/>
      <c r="H233" s="24"/>
      <c r="I233" s="47" t="s">
        <v>38</v>
      </c>
      <c r="J233" s="48">
        <f t="shared" si="10"/>
        <v>1</v>
      </c>
      <c r="K233" s="24" t="s">
        <v>39</v>
      </c>
      <c r="L233" s="24" t="s">
        <v>4</v>
      </c>
      <c r="M233" s="41"/>
      <c r="N233" s="24"/>
      <c r="O233" s="24"/>
      <c r="P233" s="46"/>
      <c r="Q233" s="24"/>
      <c r="R233" s="24"/>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59"/>
      <c r="BA233" s="42">
        <f t="shared" si="11"/>
        <v>7455</v>
      </c>
      <c r="BB233" s="60">
        <f t="shared" si="12"/>
        <v>7455</v>
      </c>
      <c r="BC233" s="56" t="str">
        <f t="shared" si="13"/>
        <v>INR  Seven Thousand Four Hundred &amp; Fifty Five  Only</v>
      </c>
      <c r="IA233" s="1">
        <v>17.06</v>
      </c>
      <c r="IB233" s="73" t="s">
        <v>348</v>
      </c>
      <c r="IC233" s="1" t="s">
        <v>502</v>
      </c>
      <c r="ID233" s="1">
        <v>3.78</v>
      </c>
      <c r="IE233" s="3" t="s">
        <v>108</v>
      </c>
    </row>
    <row r="234" spans="1:239" ht="57" customHeight="1">
      <c r="A234" s="66">
        <v>17.07</v>
      </c>
      <c r="B234" s="67" t="s">
        <v>349</v>
      </c>
      <c r="C234" s="39" t="s">
        <v>503</v>
      </c>
      <c r="D234" s="68">
        <v>14.5</v>
      </c>
      <c r="E234" s="69" t="s">
        <v>108</v>
      </c>
      <c r="F234" s="70">
        <v>155.8</v>
      </c>
      <c r="G234" s="65">
        <v>37800</v>
      </c>
      <c r="H234" s="50"/>
      <c r="I234" s="51" t="s">
        <v>38</v>
      </c>
      <c r="J234" s="52">
        <f t="shared" si="10"/>
        <v>1</v>
      </c>
      <c r="K234" s="50" t="s">
        <v>39</v>
      </c>
      <c r="L234" s="50" t="s">
        <v>4</v>
      </c>
      <c r="M234" s="53"/>
      <c r="N234" s="50"/>
      <c r="O234" s="50"/>
      <c r="P234" s="54"/>
      <c r="Q234" s="50"/>
      <c r="R234" s="50"/>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42">
        <f t="shared" si="11"/>
        <v>2259</v>
      </c>
      <c r="BB234" s="55">
        <f t="shared" si="12"/>
        <v>2259</v>
      </c>
      <c r="BC234" s="56" t="str">
        <f t="shared" si="13"/>
        <v>INR  Two Thousand Two Hundred &amp; Fifty Nine  Only</v>
      </c>
      <c r="IA234" s="1">
        <v>17.07</v>
      </c>
      <c r="IB234" s="73" t="s">
        <v>349</v>
      </c>
      <c r="IC234" s="1" t="s">
        <v>503</v>
      </c>
      <c r="ID234" s="1">
        <v>14.5</v>
      </c>
      <c r="IE234" s="3" t="s">
        <v>108</v>
      </c>
    </row>
    <row r="235" spans="1:239" ht="48.75" customHeight="1">
      <c r="A235" s="66">
        <v>17.08</v>
      </c>
      <c r="B235" s="67" t="s">
        <v>350</v>
      </c>
      <c r="C235" s="39" t="s">
        <v>504</v>
      </c>
      <c r="D235" s="68">
        <v>1</v>
      </c>
      <c r="E235" s="69" t="s">
        <v>230</v>
      </c>
      <c r="F235" s="70">
        <v>293.29</v>
      </c>
      <c r="G235" s="65">
        <v>37800</v>
      </c>
      <c r="H235" s="50"/>
      <c r="I235" s="51" t="s">
        <v>38</v>
      </c>
      <c r="J235" s="52">
        <f t="shared" si="10"/>
        <v>1</v>
      </c>
      <c r="K235" s="50" t="s">
        <v>39</v>
      </c>
      <c r="L235" s="50" t="s">
        <v>4</v>
      </c>
      <c r="M235" s="53"/>
      <c r="N235" s="50"/>
      <c r="O235" s="50"/>
      <c r="P235" s="54"/>
      <c r="Q235" s="50"/>
      <c r="R235" s="50"/>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42">
        <f t="shared" si="11"/>
        <v>293</v>
      </c>
      <c r="BB235" s="55">
        <f t="shared" si="12"/>
        <v>293</v>
      </c>
      <c r="BC235" s="56" t="str">
        <f t="shared" si="13"/>
        <v>INR  Two Hundred &amp; Ninety Three  Only</v>
      </c>
      <c r="IA235" s="1">
        <v>17.08</v>
      </c>
      <c r="IB235" s="73" t="s">
        <v>350</v>
      </c>
      <c r="IC235" s="1" t="s">
        <v>504</v>
      </c>
      <c r="ID235" s="1">
        <v>1</v>
      </c>
      <c r="IE235" s="3" t="s">
        <v>230</v>
      </c>
    </row>
    <row r="236" spans="1:239" ht="57.75" customHeight="1">
      <c r="A236" s="66">
        <v>17.09</v>
      </c>
      <c r="B236" s="67" t="s">
        <v>351</v>
      </c>
      <c r="C236" s="39" t="s">
        <v>505</v>
      </c>
      <c r="D236" s="68">
        <v>2</v>
      </c>
      <c r="E236" s="69" t="s">
        <v>230</v>
      </c>
      <c r="F236" s="70">
        <v>2053.04</v>
      </c>
      <c r="G236" s="65">
        <v>37800</v>
      </c>
      <c r="H236" s="50"/>
      <c r="I236" s="51" t="s">
        <v>38</v>
      </c>
      <c r="J236" s="52">
        <f t="shared" si="10"/>
        <v>1</v>
      </c>
      <c r="K236" s="50" t="s">
        <v>39</v>
      </c>
      <c r="L236" s="50" t="s">
        <v>4</v>
      </c>
      <c r="M236" s="53"/>
      <c r="N236" s="50"/>
      <c r="O236" s="50"/>
      <c r="P236" s="54"/>
      <c r="Q236" s="50"/>
      <c r="R236" s="50"/>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42">
        <f t="shared" si="11"/>
        <v>4106</v>
      </c>
      <c r="BB236" s="55">
        <f t="shared" si="12"/>
        <v>4106</v>
      </c>
      <c r="BC236" s="56" t="str">
        <f t="shared" si="13"/>
        <v>INR  Four Thousand One Hundred &amp; Six  Only</v>
      </c>
      <c r="IA236" s="1">
        <v>17.09</v>
      </c>
      <c r="IB236" s="73" t="s">
        <v>351</v>
      </c>
      <c r="IC236" s="1" t="s">
        <v>505</v>
      </c>
      <c r="ID236" s="1">
        <v>2</v>
      </c>
      <c r="IE236" s="3" t="s">
        <v>230</v>
      </c>
    </row>
    <row r="237" spans="1:239" ht="42" customHeight="1">
      <c r="A237" s="66">
        <v>17.1</v>
      </c>
      <c r="B237" s="67" t="s">
        <v>352</v>
      </c>
      <c r="C237" s="39" t="s">
        <v>506</v>
      </c>
      <c r="D237" s="68">
        <v>4</v>
      </c>
      <c r="E237" s="69" t="s">
        <v>361</v>
      </c>
      <c r="F237" s="70">
        <v>181.85</v>
      </c>
      <c r="G237" s="65">
        <v>37800</v>
      </c>
      <c r="H237" s="50"/>
      <c r="I237" s="51" t="s">
        <v>38</v>
      </c>
      <c r="J237" s="52">
        <f t="shared" si="10"/>
        <v>1</v>
      </c>
      <c r="K237" s="50" t="s">
        <v>39</v>
      </c>
      <c r="L237" s="50" t="s">
        <v>4</v>
      </c>
      <c r="M237" s="53"/>
      <c r="N237" s="50"/>
      <c r="O237" s="50"/>
      <c r="P237" s="54"/>
      <c r="Q237" s="50"/>
      <c r="R237" s="50"/>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42">
        <f t="shared" si="11"/>
        <v>727</v>
      </c>
      <c r="BB237" s="55">
        <f t="shared" si="12"/>
        <v>727</v>
      </c>
      <c r="BC237" s="56" t="str">
        <f t="shared" si="13"/>
        <v>INR  Seven Hundred &amp; Twenty Seven  Only</v>
      </c>
      <c r="IA237" s="1">
        <v>17.1</v>
      </c>
      <c r="IB237" s="73" t="s">
        <v>352</v>
      </c>
      <c r="IC237" s="1" t="s">
        <v>506</v>
      </c>
      <c r="ID237" s="1">
        <v>4</v>
      </c>
      <c r="IE237" s="3" t="s">
        <v>361</v>
      </c>
    </row>
    <row r="238" spans="1:239" ht="47.25" customHeight="1">
      <c r="A238" s="66">
        <v>17.11</v>
      </c>
      <c r="B238" s="67" t="s">
        <v>353</v>
      </c>
      <c r="C238" s="39" t="s">
        <v>507</v>
      </c>
      <c r="D238" s="68">
        <v>15</v>
      </c>
      <c r="E238" s="69" t="s">
        <v>230</v>
      </c>
      <c r="F238" s="70">
        <v>32.83</v>
      </c>
      <c r="G238" s="40"/>
      <c r="H238" s="24"/>
      <c r="I238" s="47" t="s">
        <v>38</v>
      </c>
      <c r="J238" s="48">
        <f t="shared" si="10"/>
        <v>1</v>
      </c>
      <c r="K238" s="24" t="s">
        <v>39</v>
      </c>
      <c r="L238" s="24" t="s">
        <v>4</v>
      </c>
      <c r="M238" s="41"/>
      <c r="N238" s="24"/>
      <c r="O238" s="24"/>
      <c r="P238" s="46"/>
      <c r="Q238" s="24"/>
      <c r="R238" s="24"/>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59"/>
      <c r="BA238" s="42">
        <f t="shared" si="11"/>
        <v>492</v>
      </c>
      <c r="BB238" s="60">
        <f t="shared" si="12"/>
        <v>492</v>
      </c>
      <c r="BC238" s="56" t="str">
        <f t="shared" si="13"/>
        <v>INR  Four Hundred &amp; Ninety Two  Only</v>
      </c>
      <c r="IA238" s="1">
        <v>17.11</v>
      </c>
      <c r="IB238" s="73" t="s">
        <v>353</v>
      </c>
      <c r="IC238" s="1" t="s">
        <v>507</v>
      </c>
      <c r="ID238" s="1">
        <v>15</v>
      </c>
      <c r="IE238" s="3" t="s">
        <v>230</v>
      </c>
    </row>
    <row r="239" spans="1:239" ht="78.75" customHeight="1">
      <c r="A239" s="66">
        <v>17.12</v>
      </c>
      <c r="B239" s="67" t="s">
        <v>228</v>
      </c>
      <c r="C239" s="39" t="s">
        <v>508</v>
      </c>
      <c r="D239" s="68">
        <v>2</v>
      </c>
      <c r="E239" s="69" t="s">
        <v>230</v>
      </c>
      <c r="F239" s="70">
        <v>815.75</v>
      </c>
      <c r="G239" s="65">
        <v>37800</v>
      </c>
      <c r="H239" s="50"/>
      <c r="I239" s="51" t="s">
        <v>38</v>
      </c>
      <c r="J239" s="52">
        <f t="shared" si="10"/>
        <v>1</v>
      </c>
      <c r="K239" s="50" t="s">
        <v>39</v>
      </c>
      <c r="L239" s="50" t="s">
        <v>4</v>
      </c>
      <c r="M239" s="53"/>
      <c r="N239" s="50"/>
      <c r="O239" s="50"/>
      <c r="P239" s="54"/>
      <c r="Q239" s="50"/>
      <c r="R239" s="50"/>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42">
        <f t="shared" si="11"/>
        <v>1632</v>
      </c>
      <c r="BB239" s="55">
        <f t="shared" si="12"/>
        <v>1632</v>
      </c>
      <c r="BC239" s="56" t="str">
        <f t="shared" si="13"/>
        <v>INR  One Thousand Six Hundred &amp; Thirty Two  Only</v>
      </c>
      <c r="IA239" s="1">
        <v>17.12</v>
      </c>
      <c r="IB239" s="73" t="s">
        <v>228</v>
      </c>
      <c r="IC239" s="1" t="s">
        <v>508</v>
      </c>
      <c r="ID239" s="1">
        <v>2</v>
      </c>
      <c r="IE239" s="3" t="s">
        <v>230</v>
      </c>
    </row>
    <row r="240" spans="1:239" ht="114">
      <c r="A240" s="66">
        <v>17.13</v>
      </c>
      <c r="B240" s="67" t="s">
        <v>354</v>
      </c>
      <c r="C240" s="39" t="s">
        <v>509</v>
      </c>
      <c r="D240" s="68">
        <v>13</v>
      </c>
      <c r="E240" s="69" t="s">
        <v>361</v>
      </c>
      <c r="F240" s="70">
        <v>209.42</v>
      </c>
      <c r="G240" s="65">
        <v>37800</v>
      </c>
      <c r="H240" s="50"/>
      <c r="I240" s="51" t="s">
        <v>38</v>
      </c>
      <c r="J240" s="52">
        <f t="shared" si="10"/>
        <v>1</v>
      </c>
      <c r="K240" s="50" t="s">
        <v>39</v>
      </c>
      <c r="L240" s="50" t="s">
        <v>4</v>
      </c>
      <c r="M240" s="53"/>
      <c r="N240" s="50"/>
      <c r="O240" s="50"/>
      <c r="P240" s="54"/>
      <c r="Q240" s="50"/>
      <c r="R240" s="50"/>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42">
        <f t="shared" si="11"/>
        <v>2722</v>
      </c>
      <c r="BB240" s="55">
        <f t="shared" si="12"/>
        <v>2722</v>
      </c>
      <c r="BC240" s="56" t="str">
        <f t="shared" si="13"/>
        <v>INR  Two Thousand Seven Hundred &amp; Twenty Two  Only</v>
      </c>
      <c r="IA240" s="1">
        <v>17.13</v>
      </c>
      <c r="IB240" s="1" t="s">
        <v>354</v>
      </c>
      <c r="IC240" s="1" t="s">
        <v>509</v>
      </c>
      <c r="ID240" s="1">
        <v>13</v>
      </c>
      <c r="IE240" s="3" t="s">
        <v>361</v>
      </c>
    </row>
    <row r="241" spans="1:239" ht="75.75" customHeight="1">
      <c r="A241" s="66">
        <v>17.14</v>
      </c>
      <c r="B241" s="67" t="s">
        <v>355</v>
      </c>
      <c r="C241" s="39" t="s">
        <v>510</v>
      </c>
      <c r="D241" s="68">
        <v>25</v>
      </c>
      <c r="E241" s="69" t="s">
        <v>361</v>
      </c>
      <c r="F241" s="70">
        <v>151.95</v>
      </c>
      <c r="G241" s="65">
        <v>37800</v>
      </c>
      <c r="H241" s="50"/>
      <c r="I241" s="51" t="s">
        <v>38</v>
      </c>
      <c r="J241" s="52">
        <f t="shared" si="10"/>
        <v>1</v>
      </c>
      <c r="K241" s="50" t="s">
        <v>39</v>
      </c>
      <c r="L241" s="50" t="s">
        <v>4</v>
      </c>
      <c r="M241" s="53"/>
      <c r="N241" s="50"/>
      <c r="O241" s="50"/>
      <c r="P241" s="54"/>
      <c r="Q241" s="50"/>
      <c r="R241" s="50"/>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42">
        <f t="shared" si="11"/>
        <v>3799</v>
      </c>
      <c r="BB241" s="55">
        <f t="shared" si="12"/>
        <v>3799</v>
      </c>
      <c r="BC241" s="56" t="str">
        <f t="shared" si="13"/>
        <v>INR  Three Thousand Seven Hundred &amp; Ninety Nine  Only</v>
      </c>
      <c r="IA241" s="1">
        <v>17.14</v>
      </c>
      <c r="IB241" s="73" t="s">
        <v>355</v>
      </c>
      <c r="IC241" s="1" t="s">
        <v>510</v>
      </c>
      <c r="ID241" s="1">
        <v>25</v>
      </c>
      <c r="IE241" s="3" t="s">
        <v>361</v>
      </c>
    </row>
    <row r="242" spans="1:239" ht="409.5">
      <c r="A242" s="66">
        <v>17.15</v>
      </c>
      <c r="B242" s="67" t="s">
        <v>356</v>
      </c>
      <c r="C242" s="39" t="s">
        <v>511</v>
      </c>
      <c r="D242" s="68">
        <v>1</v>
      </c>
      <c r="E242" s="69" t="s">
        <v>362</v>
      </c>
      <c r="F242" s="70">
        <v>133550.19</v>
      </c>
      <c r="G242" s="65">
        <v>37800</v>
      </c>
      <c r="H242" s="50"/>
      <c r="I242" s="51" t="s">
        <v>38</v>
      </c>
      <c r="J242" s="52">
        <f t="shared" si="10"/>
        <v>1</v>
      </c>
      <c r="K242" s="50" t="s">
        <v>39</v>
      </c>
      <c r="L242" s="50" t="s">
        <v>4</v>
      </c>
      <c r="M242" s="53"/>
      <c r="N242" s="50"/>
      <c r="O242" s="50"/>
      <c r="P242" s="54"/>
      <c r="Q242" s="50"/>
      <c r="R242" s="50"/>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42">
        <f t="shared" si="11"/>
        <v>133550</v>
      </c>
      <c r="BB242" s="55">
        <f t="shared" si="12"/>
        <v>133550</v>
      </c>
      <c r="BC242" s="56" t="str">
        <f t="shared" si="13"/>
        <v>INR  One Lakh Thirty Three Thousand Five Hundred &amp; Fifty  Only</v>
      </c>
      <c r="IA242" s="1">
        <v>17.15</v>
      </c>
      <c r="IB242" s="73" t="s">
        <v>356</v>
      </c>
      <c r="IC242" s="1" t="s">
        <v>511</v>
      </c>
      <c r="ID242" s="1">
        <v>1</v>
      </c>
      <c r="IE242" s="3" t="s">
        <v>362</v>
      </c>
    </row>
    <row r="243" spans="1:239" ht="128.25">
      <c r="A243" s="66">
        <v>17.16</v>
      </c>
      <c r="B243" s="67" t="s">
        <v>357</v>
      </c>
      <c r="C243" s="39" t="s">
        <v>512</v>
      </c>
      <c r="D243" s="68">
        <v>44</v>
      </c>
      <c r="E243" s="69" t="s">
        <v>230</v>
      </c>
      <c r="F243" s="70">
        <v>325.21</v>
      </c>
      <c r="G243" s="65">
        <v>37800</v>
      </c>
      <c r="H243" s="50"/>
      <c r="I243" s="51" t="s">
        <v>38</v>
      </c>
      <c r="J243" s="52">
        <f t="shared" si="10"/>
        <v>1</v>
      </c>
      <c r="K243" s="50" t="s">
        <v>39</v>
      </c>
      <c r="L243" s="50" t="s">
        <v>4</v>
      </c>
      <c r="M243" s="53"/>
      <c r="N243" s="50"/>
      <c r="O243" s="50"/>
      <c r="P243" s="54"/>
      <c r="Q243" s="50"/>
      <c r="R243" s="50"/>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42">
        <f t="shared" si="11"/>
        <v>14309</v>
      </c>
      <c r="BB243" s="55">
        <f t="shared" si="12"/>
        <v>14309</v>
      </c>
      <c r="BC243" s="56" t="str">
        <f t="shared" si="13"/>
        <v>INR  Fourteen Thousand Three Hundred &amp; Nine  Only</v>
      </c>
      <c r="IA243" s="1">
        <v>17.16</v>
      </c>
      <c r="IB243" s="1" t="s">
        <v>357</v>
      </c>
      <c r="IC243" s="1" t="s">
        <v>512</v>
      </c>
      <c r="ID243" s="1">
        <v>44</v>
      </c>
      <c r="IE243" s="3" t="s">
        <v>230</v>
      </c>
    </row>
    <row r="244" spans="1:239" ht="43.5" customHeight="1">
      <c r="A244" s="66">
        <v>17.17</v>
      </c>
      <c r="B244" s="67" t="s">
        <v>358</v>
      </c>
      <c r="C244" s="39" t="s">
        <v>513</v>
      </c>
      <c r="D244" s="68">
        <v>2</v>
      </c>
      <c r="E244" s="69" t="s">
        <v>230</v>
      </c>
      <c r="F244" s="70">
        <v>305</v>
      </c>
      <c r="G244" s="65">
        <v>37800</v>
      </c>
      <c r="H244" s="50"/>
      <c r="I244" s="51" t="s">
        <v>38</v>
      </c>
      <c r="J244" s="52">
        <f t="shared" si="10"/>
        <v>1</v>
      </c>
      <c r="K244" s="50" t="s">
        <v>39</v>
      </c>
      <c r="L244" s="50" t="s">
        <v>4</v>
      </c>
      <c r="M244" s="53"/>
      <c r="N244" s="50"/>
      <c r="O244" s="50"/>
      <c r="P244" s="54"/>
      <c r="Q244" s="50"/>
      <c r="R244" s="50"/>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42">
        <f t="shared" si="11"/>
        <v>610</v>
      </c>
      <c r="BB244" s="55">
        <f t="shared" si="12"/>
        <v>610</v>
      </c>
      <c r="BC244" s="56" t="str">
        <f t="shared" si="13"/>
        <v>INR  Six Hundred &amp; Ten  Only</v>
      </c>
      <c r="IA244" s="1">
        <v>17.17</v>
      </c>
      <c r="IB244" s="73" t="s">
        <v>358</v>
      </c>
      <c r="IC244" s="1" t="s">
        <v>513</v>
      </c>
      <c r="ID244" s="1">
        <v>2</v>
      </c>
      <c r="IE244" s="3" t="s">
        <v>230</v>
      </c>
    </row>
    <row r="245" spans="1:239" ht="48.75" customHeight="1">
      <c r="A245" s="66">
        <v>17.18</v>
      </c>
      <c r="B245" s="67" t="s">
        <v>359</v>
      </c>
      <c r="C245" s="39" t="s">
        <v>514</v>
      </c>
      <c r="D245" s="68">
        <v>2</v>
      </c>
      <c r="E245" s="69" t="s">
        <v>230</v>
      </c>
      <c r="F245" s="70">
        <v>2495.22</v>
      </c>
      <c r="G245" s="65">
        <v>37800</v>
      </c>
      <c r="H245" s="50"/>
      <c r="I245" s="51" t="s">
        <v>38</v>
      </c>
      <c r="J245" s="52">
        <f t="shared" si="10"/>
        <v>1</v>
      </c>
      <c r="K245" s="50" t="s">
        <v>39</v>
      </c>
      <c r="L245" s="50" t="s">
        <v>4</v>
      </c>
      <c r="M245" s="53"/>
      <c r="N245" s="50"/>
      <c r="O245" s="50"/>
      <c r="P245" s="54"/>
      <c r="Q245" s="50"/>
      <c r="R245" s="50"/>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42">
        <f t="shared" si="11"/>
        <v>4990</v>
      </c>
      <c r="BB245" s="55">
        <f t="shared" si="12"/>
        <v>4990</v>
      </c>
      <c r="BC245" s="56" t="str">
        <f t="shared" si="13"/>
        <v>INR  Four Thousand Nine Hundred &amp; Ninety  Only</v>
      </c>
      <c r="IA245" s="1">
        <v>17.18</v>
      </c>
      <c r="IB245" s="73" t="s">
        <v>359</v>
      </c>
      <c r="IC245" s="1" t="s">
        <v>514</v>
      </c>
      <c r="ID245" s="1">
        <v>2</v>
      </c>
      <c r="IE245" s="3" t="s">
        <v>230</v>
      </c>
    </row>
    <row r="246" spans="1:55" ht="42.75">
      <c r="A246" s="25" t="s">
        <v>46</v>
      </c>
      <c r="B246" s="26"/>
      <c r="C246" s="27"/>
      <c r="D246" s="43"/>
      <c r="E246" s="43"/>
      <c r="F246" s="43"/>
      <c r="G246" s="43"/>
      <c r="H246" s="61"/>
      <c r="I246" s="61"/>
      <c r="J246" s="61"/>
      <c r="K246" s="61"/>
      <c r="L246" s="6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63">
        <f>SUM(BA13:BA245)</f>
        <v>1269138</v>
      </c>
      <c r="BB246" s="64">
        <f>SUM(BB13:BB245)</f>
        <v>1269138</v>
      </c>
      <c r="BC246" s="56" t="str">
        <f t="shared" si="13"/>
        <v>  Twelve Lakh Sixty Nine Thousand One Hundred &amp; Thirty Eight  Only</v>
      </c>
    </row>
    <row r="247" spans="1:55" ht="39" customHeight="1">
      <c r="A247" s="26" t="s">
        <v>47</v>
      </c>
      <c r="B247" s="28"/>
      <c r="C247" s="29"/>
      <c r="D247" s="30"/>
      <c r="E247" s="44" t="s">
        <v>54</v>
      </c>
      <c r="F247" s="45"/>
      <c r="G247" s="31"/>
      <c r="H247" s="32"/>
      <c r="I247" s="32"/>
      <c r="J247" s="32"/>
      <c r="K247" s="33"/>
      <c r="L247" s="34"/>
      <c r="M247" s="35"/>
      <c r="N247" s="36"/>
      <c r="O247" s="22"/>
      <c r="P247" s="22"/>
      <c r="Q247" s="22"/>
      <c r="R247" s="22"/>
      <c r="S247" s="22"/>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7">
        <f>IF(ISBLANK(F247),0,IF(E247="Excess (+)",ROUND(BA246+(BA246*F247),2),IF(E247="Less (-)",ROUND(BA246+(BA246*F247*(-1)),2),IF(E247="At Par",BA246,0))))</f>
        <v>0</v>
      </c>
      <c r="BB247" s="38">
        <f>ROUND(BA247,0)</f>
        <v>0</v>
      </c>
      <c r="BC247" s="21" t="str">
        <f>SpellNumber($E$2,BB247)</f>
        <v>INR Zero Only</v>
      </c>
    </row>
    <row r="248" spans="1:55" ht="18">
      <c r="A248" s="25" t="s">
        <v>48</v>
      </c>
      <c r="B248" s="25"/>
      <c r="C248" s="78" t="str">
        <f>SpellNumber($E$2,BB247)</f>
        <v>INR Zero Only</v>
      </c>
      <c r="D248" s="78"/>
      <c r="E248" s="78"/>
      <c r="F248" s="78"/>
      <c r="G248" s="78"/>
      <c r="H248" s="78"/>
      <c r="I248" s="78"/>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row>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8" ht="15"/>
    <row r="1369" ht="15"/>
    <row r="1370" ht="15"/>
    <row r="1371" ht="15"/>
    <row r="1372" ht="15"/>
    <row r="1373" ht="15"/>
  </sheetData>
  <sheetProtection password="9E83" sheet="1"/>
  <autoFilter ref="A11:BC248"/>
  <mergeCells count="111">
    <mergeCell ref="A9:BC9"/>
    <mergeCell ref="C248:BC248"/>
    <mergeCell ref="A1:L1"/>
    <mergeCell ref="A4:BC4"/>
    <mergeCell ref="A5:BC5"/>
    <mergeCell ref="A6:BC6"/>
    <mergeCell ref="A7:BC7"/>
    <mergeCell ref="B8:BC8"/>
    <mergeCell ref="D13:BC13"/>
    <mergeCell ref="D14:BC14"/>
    <mergeCell ref="D16:BC16"/>
    <mergeCell ref="D17:BC17"/>
    <mergeCell ref="D19:BC19"/>
    <mergeCell ref="D22:BC22"/>
    <mergeCell ref="D23:BC23"/>
    <mergeCell ref="D26:BC26"/>
    <mergeCell ref="D32:BC32"/>
    <mergeCell ref="D34:BC34"/>
    <mergeCell ref="D37:BC37"/>
    <mergeCell ref="D38:BC38"/>
    <mergeCell ref="D40:BC40"/>
    <mergeCell ref="D42:BC42"/>
    <mergeCell ref="D45:BC45"/>
    <mergeCell ref="D46:BC46"/>
    <mergeCell ref="D47:BC47"/>
    <mergeCell ref="D50:BC50"/>
    <mergeCell ref="D51:BC51"/>
    <mergeCell ref="D52:BC52"/>
    <mergeCell ref="D54:BC54"/>
    <mergeCell ref="D56:BC56"/>
    <mergeCell ref="D59:BC59"/>
    <mergeCell ref="D61:BC61"/>
    <mergeCell ref="D63:BC63"/>
    <mergeCell ref="D65:BC65"/>
    <mergeCell ref="D67:BC67"/>
    <mergeCell ref="D69:BC69"/>
    <mergeCell ref="D71:BC71"/>
    <mergeCell ref="D73:BC73"/>
    <mergeCell ref="D75:BC75"/>
    <mergeCell ref="D76:BC76"/>
    <mergeCell ref="D78:BC78"/>
    <mergeCell ref="D80:BC80"/>
    <mergeCell ref="D82:BC82"/>
    <mergeCell ref="D85:BC85"/>
    <mergeCell ref="D86:BC86"/>
    <mergeCell ref="D88:BC88"/>
    <mergeCell ref="D90:BC90"/>
    <mergeCell ref="D92:BC92"/>
    <mergeCell ref="D94:BC94"/>
    <mergeCell ref="D96:BC96"/>
    <mergeCell ref="D97:BC97"/>
    <mergeCell ref="D99:BC99"/>
    <mergeCell ref="D101:BC101"/>
    <mergeCell ref="D103:BC103"/>
    <mergeCell ref="D105:BC105"/>
    <mergeCell ref="D107:BC107"/>
    <mergeCell ref="D109:BC109"/>
    <mergeCell ref="D111:BC111"/>
    <mergeCell ref="D113:BC113"/>
    <mergeCell ref="D116:BC116"/>
    <mergeCell ref="D119:BC119"/>
    <mergeCell ref="D122:BC122"/>
    <mergeCell ref="D124:BC124"/>
    <mergeCell ref="D125:BC125"/>
    <mergeCell ref="D127:BC127"/>
    <mergeCell ref="D132:BC132"/>
    <mergeCell ref="D133:BC133"/>
    <mergeCell ref="D138:BC138"/>
    <mergeCell ref="D140:BC140"/>
    <mergeCell ref="D142:BC142"/>
    <mergeCell ref="D144:BC144"/>
    <mergeCell ref="D149:BC149"/>
    <mergeCell ref="D150:BC150"/>
    <mergeCell ref="D152:BC152"/>
    <mergeCell ref="D156:BC156"/>
    <mergeCell ref="D159:BC159"/>
    <mergeCell ref="D160:BC160"/>
    <mergeCell ref="D162:BC162"/>
    <mergeCell ref="D164:BC164"/>
    <mergeCell ref="D165:BC165"/>
    <mergeCell ref="D167:BC167"/>
    <mergeCell ref="D168:BC168"/>
    <mergeCell ref="D170:BC170"/>
    <mergeCell ref="D172:BC172"/>
    <mergeCell ref="D175:BC175"/>
    <mergeCell ref="D176:BC176"/>
    <mergeCell ref="D178:BC178"/>
    <mergeCell ref="D180:BC180"/>
    <mergeCell ref="D181:BC181"/>
    <mergeCell ref="D183:BC183"/>
    <mergeCell ref="D185:BC185"/>
    <mergeCell ref="D189:BC189"/>
    <mergeCell ref="D192:BC192"/>
    <mergeCell ref="D195:BC195"/>
    <mergeCell ref="D219:BC219"/>
    <mergeCell ref="D197:BC197"/>
    <mergeCell ref="D198:BC198"/>
    <mergeCell ref="D200:BC200"/>
    <mergeCell ref="D202:BC202"/>
    <mergeCell ref="D205:BC205"/>
    <mergeCell ref="D207:BC207"/>
    <mergeCell ref="D221:BC221"/>
    <mergeCell ref="D222:BC222"/>
    <mergeCell ref="D223:BC223"/>
    <mergeCell ref="D225:BC225"/>
    <mergeCell ref="D227:BC227"/>
    <mergeCell ref="D209:BC209"/>
    <mergeCell ref="D212:BC212"/>
    <mergeCell ref="D215:BC215"/>
    <mergeCell ref="D216:BC216"/>
    <mergeCell ref="D217:BC217"/>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7">
      <formula1>IF(E247="Select",-1,IF(E247="At Par",0,0))</formula1>
      <formula2>IF(E247="Select",-1,IF(E247="At Par",0,0.99))</formula2>
    </dataValidation>
    <dataValidation type="list" allowBlank="1" showErrorMessage="1" sqref="E24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7">
      <formula1>0</formula1>
      <formula2>99.9</formula2>
    </dataValidation>
    <dataValidation type="list" allowBlank="1" showErrorMessage="1" sqref="D13:D14 K15 D16:D17 K18 D19 K20:K21 D22:D23 K24:K25 D26 K27:K31 D32 K33 D34 K35:K36 D37:D38 K39 D40 K41 D42 K43:K44 D45:D47 K48:K49 D50:D52 K53 D54 K55 D56 K57:K58 D59 K60 D61 K62 D63 K64 D65 K66 D67 K68 D69 K70 D71 K72 D73 K74 D75:D76 K77 D78 K79 D80 K81 D82 K83:K84 D85:D86 K87 D88 K89 D90 K91 D92 K93 D94 K95 D96:D97 K98 D99 K100 D101 K102 D103 K104 D105 K106 D107 K108 D109 K110 D111 K112 D113 K114:K115 D116 K117:K118 D119 K120:K121 D122 K123 D124:D125 K126 D127 K128:K131 D132:D133 K134:K137 D138 K139 D140 K141 D142 K143 D144 K145:K148">
      <formula1>"Partial Conversion,Full Conversion"</formula1>
      <formula2>0</formula2>
    </dataValidation>
    <dataValidation type="list" allowBlank="1" showErrorMessage="1" sqref="D149:D150 K151 D152 K153:K155 D156 K157:K158 D159:D160 K161 D162 K163 D164:D165 K166 D167:D168 K169 D170 K171 D172 K173:K174 D175:D176 K177 D178 K179 D180:D181 K182 D183 K184 D185 K186:K188 D189 K190:K191 D192 K193:K194 D195 K196 D197:D198 K199 D200 K201 D202 K203:K204 D205 K206 D207 K208 D209 K210:K211 D212 K213:K214 D215:D217 K218 D219 K220 D221:D223 K224 D225 K226 K228:K245 D2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5 G27:H31 G33:H33 G35:H36 G39:H39 G41:H41 G43:H44 G48:H49 G53:H53 G55:H55 G57:H58 G60:H60 G62:H62 G64:H64 G66:H66 G68:H68 G70:H70 G72:H72 G74:H74 G77:H77 G79:H79 G81:H81 G83:H84 G87:H87 G89:H89 G91:H91 G93:H93 G95:H95 G98:H98 G100:H100 G102:H102 G104:H104 G106:H106 G108:H108 G110:H110 G112:H112 G114:H115 G117:H118 G120:H121 G123:H123 G126:H126 G128:H131 G134:H137 G139:H139 G141:H141 G143:H143 G145:H148 G151:H151 G153:H155 G157:H158 G161:H161 G163:H163 G166:H166 G169:H169 G171:H171 G173:H174 G177:H177 G179:H179 G182:H182 G184:H184 G186:H188 G190:H191 G193:H194 G196:H196 G199:H199 G201:H201 G203:H204 G206:H206 G208:H208 G210:H211 G213:H214 G218:H218 G220:H220 G224:H224 G226:H226 G228:H245">
      <formula1>0</formula1>
      <formula2>999999999999999</formula2>
    </dataValidation>
    <dataValidation allowBlank="1" showInputMessage="1" showErrorMessage="1" promptTitle="Addition / Deduction" prompt="Please Choose the correct One" sqref="J15 J18 J20:J21 J24:J25 J27:J31 J33 J35:J36 J39 J41 J43:J44 J48:J49 J53 J55 J57:J58 J60 J62 J64 J66 J68 J70 J72 J74 J77 J79 J81 J83:J84 J87 J89 J91 J93 J95 J98 J100 J102 J104 J106 J108 J110 J112 J114:J115 J117:J118 J120:J121 J123 J126 J128:J131 J134:J137 J139 J141 J143 J145:J148 J151 J153:J155 J157:J158 J161 J163 J166 J169 J171 J173:J174 J177 J179 J182 J184 J186:J188 J190:J191 J193:J194 J196 J199 J201 J203:J204 J206 J208 J210:J211 J213:J214 J218 J220 J224 J226 J228:J245">
      <formula1>0</formula1>
      <formula2>0</formula2>
    </dataValidation>
    <dataValidation type="list" showErrorMessage="1" sqref="I15 I18 I20:I21 I24:I25 I27:I31 I33 I35:I36 I39 I41 I43:I44 I48:I49 I53 I55 I57:I58 I60 I62 I64 I66 I68 I70 I72 I74 I77 I79 I81 I83:I84 I87 I89 I91 I93 I95 I98 I100 I102 I104 I106 I108 I110 I112 I114:I115 I117:I118 I120:I121 I123 I126 I128:I131 I134:I137 I139 I141 I143 I145:I148 I151 I153:I155 I157:I158 I161 I163 I166 I169 I171 I173:I174 I177 I179 I182 I184 I186:I188 I190:I191 I193:I194 I196 I199 I201 I203:I204 I206 I208 I210:I211 I213:I214 I218 I220 I224 I226 I228:I24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5 N27:O31 N33:O33 N35:O36 N39:O39 N41:O41 N43:O44 N48:O49 N53:O53 N55:O55 N57:O58 N60:O60 N62:O62 N64:O64 N66:O66 N68:O68 N70:O70 N72:O72 N74:O74 N77:O77 N79:O79 N81:O81 N83:O84 N87:O87 N89:O89 N91:O91 N93:O93 N95:O95 N98:O98 N100:O100 N102:O102 N104:O104 N106:O106 N108:O108 N110:O110 N112:O112 N114:O115 N117:O118 N120:O121 N123:O123 N126:O126 N128:O131 N134:O137 N139:O139 N141:O141 N143:O143 N145:O148 N151:O151 N153:O155 N157:O158 N161:O161 N163:O163 N166:O166 N169:O169 N171:O171 N173:O174 N177:O177 N179:O179 N182:O182 N184:O184 N186:O188 N190:O191 N193:O194 N196:O196 N199:O199 N201:O201 N203:O204 N206:O206 N208:O208 N210:O211 N213:O214 N218:O218 N220:O220 N224:O224 N226:O226 N228:O2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R25 R27:R31 R33 R35:R36 R39 R41 R43:R44 R48:R49 R53 R55 R57:R58 R60 R62 R64 R66 R68 R70 R72 R74 R77 R79 R81 R83:R84 R87 R89 R91 R93 R95 R98 R100 R102 R104 R106 R108 R110 R112 R114:R115 R117:R118 R120:R121 R123 R126 R128:R131 R134:R137 R139 R141 R143 R145:R148 R151 R153:R155 R157:R158 R161 R163 R166 R169 R171 R173:R174 R177 R179 R182 R184 R186:R188 R190:R191 R193:R194 R196 R199 R201 R203:R204 R206 R208 R210:R211 R213:R214 R218 R220 R224 R226 R228:R2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Q25 Q27:Q31 Q33 Q35:Q36 Q39 Q41 Q43:Q44 Q48:Q49 Q53 Q55 Q57:Q58 Q60 Q62 Q64 Q66 Q68 Q70 Q72 Q74 Q77 Q79 Q81 Q83:Q84 Q87 Q89 Q91 Q93 Q95 Q98 Q100 Q102 Q104 Q106 Q108 Q110 Q112 Q114:Q115 Q117:Q118 Q120:Q121 Q123 Q126 Q128:Q131 Q134:Q137 Q139 Q141 Q143 Q145:Q148 Q151 Q153:Q155 Q157:Q158 Q161 Q163 Q166 Q169 Q171 Q173:Q174 Q177 Q179 Q182 Q184 Q186:Q188 Q190:Q191 Q193:Q194 Q196 Q199 Q201 Q203:Q204 Q206 Q208 Q210:Q211 Q213:Q214 Q218 Q220 Q224 Q226 Q228:Q24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M25 M27:M31 M33 M35:M36 M39 M41 M43:M44 M48:M49 M53 M55 M57:M58 M60 M62 M64 M66 M68 M70 M72 M74 M77 M79 M81 M83:M84 M87 M89 M91 M93 M95 M98 M100 M102 M104 M106 M108 M110 M112 M114:M115 M117:M118 M120:M121 M123 M126 M128:M131 M134:M137 M139 M141 M143 M145:M148 M151 M153:M155 M157:M158 M161 M163 M166 M169 M171 M173:M174 M177 M179 M182 M184 M186:M188 M190:M191 M193:M194 M196 M199 M201 M203:M204 M206 M208 M210:M211 M213:M214 M218 M220 M224 M226 M228:M245">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4:D25 D27:D31 D33 D35:D36 D39 D41 D43:D44 D48:D49 D53 D55 D57:D58 D60 D62 D64 D66 D68 D70 D72 D74 D77 D79 D81 D83:D84 D87 D89 D91 D93 D95 D98 D100 D102 D104 D106 D108 D110 D112 D114:D115 D117:D118 D120:D121 D123 D126 D128:D131 D134:D137 D139 D141 D143 D145:D148 D151 D153:D155 D157:D158 D161 D163 D166 D169 D171 D173:D174 D177 D179 D182 D184 D186:D188 D190:D191 D193:D194 D196 D199 D201 D203:D204 D206 D208 D210:D211 D213:D214 D218 D220 D224 D226 D228:D24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4:F25 F27:F31 F33 F35:F36 F39 F41 F43:F44 F48:F49 F53 F55 F57:F58 F60 F62 F64 F66 F68 F70 F72 F74 F77 F79 F81 F83:F84 F87 F89 F91 F93 F95 F98 F100 F102 F104 F106 F108 F110 F112 F114:F115 F117:F118 F120:F121 F123 F126 F128:F131 F134:F137 F139 F141 F143 F145:F148 F151 F153:F155 F157:F158 F161 F163 F166 F169 F171 F173:F174 F177 F179 F182 F184 F186:F188 F190:F191 F193:F194 F196 F199 F201 F203:F204 F206 F208 F210:F211 F213:F214 F218 F220 F224 F226 F228:F24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5 L244">
      <formula1>"INR"</formula1>
    </dataValidation>
    <dataValidation allowBlank="1" showInputMessage="1" showErrorMessage="1" promptTitle="Itemcode/Make" prompt="Please enter text" sqref="C13:C245">
      <formula1>0</formula1>
      <formula2>0</formula2>
    </dataValidation>
    <dataValidation type="decimal" allowBlank="1" showInputMessage="1" showErrorMessage="1" errorTitle="Invalid Entry" error="Only Numeric Values are allowed. " sqref="A13:A245">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3" t="s">
        <v>49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2022-05-11T06:43:09Z</cp:lastPrinted>
  <dcterms:created xsi:type="dcterms:W3CDTF">2009-01-30T06:42:42Z</dcterms:created>
  <dcterms:modified xsi:type="dcterms:W3CDTF">2022-05-11T06:45:00Z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