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<sst xmlns="http://schemas.openxmlformats.org/spreadsheetml/2006/main" count="1369" uniqueCount="297">
  <si>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</si>
  <si>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</si>
  <si>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</si>
  <si>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</si>
  <si>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</si>
  <si>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</si>
  <si>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</si>
  <si>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</si>
  <si>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</si>
  <si>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</si>
  <si>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</si>
  <si>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</si>
  <si>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</si>
  <si>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</si>
  <si>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</si>
  <si>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</si>
  <si>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</si>
  <si>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</si>
  <si>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</si>
  <si>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</si>
  <si>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</si>
  <si>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</si>
  <si>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</si>
  <si>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</si>
  <si>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</si>
  <si>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</si>
  <si>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</si>
  <si>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</si>
  <si>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</si>
  <si>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</si>
  <si>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</si>
  <si>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</si>
  <si>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</si>
  <si>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</si>
  <si>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</si>
  <si>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</si>
  <si>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</si>
  <si>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</si>
  <si>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</si>
  <si>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</si>
  <si>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</si>
  <si>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</si>
  <si>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</si>
  <si>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</si>
  <si>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</si>
  <si>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</si>
  <si>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</si>
  <si>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</si>
  <si>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</si>
  <si>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</si>
  <si>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</si>
  <si>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</si>
  <si>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</si>
  <si>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</si>
  <si>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</si>
  <si>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</si>
  <si>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</si>
  <si>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</si>
  <si>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</si>
  <si>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</si>
  <si>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</si>
  <si>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</si>
  <si>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</si>
  <si>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</si>
  <si>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</si>
  <si>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New work (three or more coats)</t>
  </si>
  <si>
    <t>CONCRETE WORK</t>
  </si>
  <si>
    <t>1:2:4 (1 Cement : 2 coarse sand (zone-III) derived from natural sources : 4 graded stone aggregate 20 mm nominal size derived from natural sources)</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</si>
  <si>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</si>
  <si>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</si>
  <si>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</si>
  <si>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</si>
  <si>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</si>
  <si>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</si>
  <si>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</si>
  <si>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</si>
  <si>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</si>
  <si>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</si>
  <si>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110 mm Shoe</t>
  </si>
  <si>
    <t>110 mm</t>
  </si>
  <si>
    <t>6 mm cement plaster 1:3 (1 cement : 3 fine sand) finished with a floating coat of neat cement and thick coat of Lime wash on top of walls when dry for bearing of R.C.C. slabs and beams.</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</si>
  <si>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</si>
  <si>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</si>
  <si>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</si>
  <si>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</si>
  <si>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</si>
  <si>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</si>
  <si>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</si>
  <si>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Raking out joints in lime or cement mortar and preparing the surface for re-pointing or replastering, including disposal of rubbish to the dumping ground, all complete as per direction of Engineer-in-Charge.</t>
  </si>
  <si>
    <t>Demolishing lime concrete manually/ by mechanical means and disposal of material within 50 metres lead as per direction of Engineer- in-charge.</t>
  </si>
  <si>
    <t>From brick work in cement mortar</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</si>
  <si>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</si>
  <si>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</si>
  <si>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</si>
  <si>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With average thickness of 120 mm and minimum thickness at khurra as 65 mm.</t>
  </si>
  <si>
    <t>Epoxy bonding adhesive having coverage 2.20 sqm/kg of approved make</t>
  </si>
  <si>
    <t>1000 Nos</t>
  </si>
  <si>
    <t>Contract No:  05/C/D3/2022-23</t>
  </si>
  <si>
    <t>Name of Work: Setting right of vacant house no.4007 Type- IV A.C.E.S</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</si>
  <si>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</si>
  <si>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</si>
  <si>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</si>
  <si>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</si>
  <si>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</si>
  <si>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</si>
  <si>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</si>
  <si>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</si>
  <si>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</si>
  <si>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</si>
  <si>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Centering and shuttering including strutting, propping etc. and removal of form for</t>
  </si>
  <si>
    <t>Shelves (Cast in situ)</t>
  </si>
  <si>
    <t>Edges of slabs and breaks in floors and walls</t>
  </si>
  <si>
    <t>Extra for additional height in centering, shuttering where ever required with adequate bracing, propping etc., including cost of de-shuttering and decentering at all levels, over a height of 3.5 m, for every additional height of 1 metre or part thereof (Plan area to be measured).</t>
  </si>
  <si>
    <t>Suspended floors, roofs, landing, beams and balconies (Plan area to be measured)</t>
  </si>
  <si>
    <t>Steel reinforcement for R.C.C. work including straightening, cutting, bending, placing in position and binding all complete above plinth level.</t>
  </si>
  <si>
    <t xml:space="preserve">Add for using extra cement in the items of design mix over and above the specified cement content therein. </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</si>
  <si>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</si>
  <si>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</si>
  <si>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</si>
  <si>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</si>
  <si>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</si>
  <si>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</si>
  <si>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</si>
  <si>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</si>
  <si>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</si>
  <si>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</si>
  <si>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</si>
  <si>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PVC WORK</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</si>
  <si>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</si>
  <si>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</si>
  <si>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</si>
  <si>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</si>
  <si>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</si>
  <si>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</si>
  <si>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</si>
  <si>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</si>
  <si>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</si>
  <si>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</si>
  <si>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</si>
  <si>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</si>
  <si>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</si>
  <si>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</si>
  <si>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</si>
  <si>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</si>
  <si>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Structural steel work riveted, bolted or welded in built up sections, trusses and framed work, including cutting, hoisting, fixing in position and applying a priming coat of approved steel primer all complete.</t>
  </si>
  <si>
    <t>Providing &amp; fixing glass panes with putty and glazing clips in steel doors, windows, clerestory windows, all complete with :</t>
  </si>
  <si>
    <t>4.0 mm thick glass panes</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</si>
  <si>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</si>
  <si>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</si>
  <si>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</si>
  <si>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</si>
  <si>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</si>
  <si>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</si>
  <si>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</si>
  <si>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</si>
  <si>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</si>
  <si>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</si>
  <si>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</si>
  <si>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</si>
  <si>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</si>
  <si>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</si>
  <si>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</si>
  <si>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</si>
  <si>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Pointing on brick work or brick flooring with cement mortar 1:3 (1 cement : 3 fine sand):</t>
  </si>
  <si>
    <t>White washing with lime to give an even shade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</si>
  <si>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</si>
  <si>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</si>
  <si>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Painting with synthetic enamel paint of approved brand and manufacture to give an even shade :</t>
  </si>
  <si>
    <t>Painting with synthetic enamel paint of approved brand and manufacture of required colour to give an even shade :</t>
  </si>
  <si>
    <t>Polishing on wood work with ready made wax polish of approved brand and manufacture :</t>
  </si>
  <si>
    <t>Old work</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</si>
  <si>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</si>
  <si>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</si>
  <si>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</si>
  <si>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</si>
  <si>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</si>
  <si>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Engineer-in-charge .The elevational area of the scaffolding shall be measured for payment purpose .The payment will be made once irrespective of duration of scaffolding. </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</si>
  <si>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</si>
  <si>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</si>
  <si>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</si>
  <si>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</si>
  <si>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</si>
  <si>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</si>
  <si>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</si>
  <si>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</si>
  <si>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</si>
  <si>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</si>
  <si>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</si>
  <si>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</si>
  <si>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</si>
  <si>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</si>
  <si>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</si>
  <si>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</si>
  <si>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</si>
  <si>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</si>
  <si>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</si>
  <si>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</si>
  <si>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</si>
  <si>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</si>
  <si>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</si>
  <si>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</si>
  <si>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</si>
  <si>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</si>
  <si>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</si>
  <si>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</si>
  <si>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</si>
  <si>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</si>
  <si>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</si>
  <si>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</si>
  <si>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</si>
  <si>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</si>
  <si>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</si>
  <si>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</si>
  <si>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terminal guard :</t>
  </si>
  <si>
    <t>Providing and fixing collar :</t>
  </si>
  <si>
    <t>75 mm</t>
  </si>
  <si>
    <t>Providing lead caulked joints to sand cast iron/centrifugally cast (spun) iron pipes and fittings of diameter :</t>
  </si>
  <si>
    <t>Providing and fixing M.S. stays and clamps for sand cast iron/ centrifugally cast (spun) iron pipes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</si>
  <si>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</si>
  <si>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</si>
  <si>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</si>
  <si>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</si>
  <si>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</si>
  <si>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</si>
  <si>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</si>
  <si>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</si>
  <si>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40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</si>
  <si>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</si>
  <si>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</si>
  <si>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</si>
  <si>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</si>
  <si>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</si>
  <si>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</si>
  <si>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</si>
  <si>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25 mm nominal bore</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</si>
  <si>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</si>
  <si>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</si>
  <si>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</si>
  <si>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</si>
  <si>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</si>
  <si>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</si>
  <si>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</si>
  <si>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</si>
  <si>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</si>
  <si>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</si>
  <si>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</si>
  <si>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</si>
  <si>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</si>
  <si>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</si>
  <si>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</si>
  <si>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</si>
  <si>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</si>
  <si>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</si>
  <si>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</si>
  <si>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</si>
  <si>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</si>
  <si>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</si>
  <si>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</si>
  <si>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</si>
  <si>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</si>
  <si>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</si>
  <si>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</si>
  <si>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</si>
  <si>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</si>
  <si>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</si>
  <si>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</si>
  <si>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</si>
  <si>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</si>
  <si>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</si>
  <si>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</si>
  <si>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</si>
  <si>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</si>
  <si>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</si>
  <si>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</si>
  <si>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</si>
  <si>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</si>
  <si>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</si>
  <si>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</si>
  <si>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</si>
  <si>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</si>
  <si>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</si>
  <si>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</si>
  <si>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</si>
  <si>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</si>
  <si>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</si>
  <si>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</si>
  <si>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</si>
  <si>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basin mixer of 15 mm nominal bore (L&amp;K) make for one piece only
</t>
  </si>
  <si>
    <t>"Providing and fixing 15 mm nominal bore  C.P brass two way  bib cock of L&amp;K or approved equivalent make.</t>
  </si>
  <si>
    <t xml:space="preserve">Providing and fixing 15 mm nominal bore two way angle valve of make L&amp;K or approved equivalent make.
</t>
  </si>
  <si>
    <t xml:space="preserve">Providing and fixing CP health faucet Corsa brand or Equivalent (hand shower) for European type WC/ IWC of standard make fixed on existing angle valve etc. Complete.
</t>
  </si>
  <si>
    <t>quintal</t>
  </si>
  <si>
    <t>per litre</t>
  </si>
  <si>
    <t>Cum</t>
  </si>
  <si>
    <t>Each</t>
  </si>
  <si>
    <t>Sqm</t>
  </si>
  <si>
    <t>Brick work in super structure with available common burnt clay F.P.S. (non modular) bricks of class.
 Cement mortar 1:6 (1 cement : 6 coarse sand)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</si>
</sst>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2" fontId="57" fillId="0" borderId="15" xfId="0" applyNumberFormat="1" applyFont="1" applyFill="1" applyBorder="1" applyAlignment="1">
      <alignment horizontal="justify" vertical="top" wrapText="1"/>
    </xf>
    <xf numFmtId="2" fontId="57" fillId="0" borderId="15" xfId="0" applyNumberFormat="1" applyFont="1" applyFill="1" applyBorder="1" applyAlignment="1">
      <alignment horizontal="right" vertical="top" wrapText="1"/>
    </xf>
    <xf numFmtId="2" fontId="57" fillId="0" borderId="15" xfId="0" applyNumberFormat="1" applyFont="1" applyFill="1" applyBorder="1" applyAlignment="1">
      <alignment horizontal="center" vertical="top" wrapText="1"/>
    </xf>
    <xf numFmtId="2" fontId="57" fillId="0" borderId="15" xfId="0" applyNumberFormat="1" applyFont="1" applyFill="1" applyBorder="1" applyAlignment="1">
      <alignment vertical="top" wrapText="1"/>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5"/>
  <sheetViews>
    <sheetView showGridLines="0" view="pageBreakPreview" zoomScaleNormal="85" zoomScaleSheetLayoutView="100" zoomScalePageLayoutView="0" workbookViewId="0" topLeftCell="A1">
      <selection activeCell="B254" sqref="B254"/>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0" t="str">
        <f>B2&amp;" BoQ"</f>
        <v>Percentage BoQ</v>
      </c>
      <c r="B1" s="60"/>
      <c r="C1" s="60"/>
      <c r="D1" s="60"/>
      <c r="E1" s="60"/>
      <c r="F1" s="60"/>
      <c r="G1" s="60"/>
      <c r="H1" s="60"/>
      <c r="I1" s="60"/>
      <c r="J1" s="60"/>
      <c r="K1" s="60"/>
      <c r="L1" s="6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1" t="s">
        <v>42</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IE4" s="10"/>
      <c r="IF4" s="10"/>
      <c r="IG4" s="10"/>
      <c r="IH4" s="10"/>
      <c r="II4" s="10"/>
    </row>
    <row r="5" spans="1:243" s="9" customFormat="1" ht="30.75" customHeight="1">
      <c r="A5" s="61" t="s">
        <v>98</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IE5" s="10"/>
      <c r="IF5" s="10"/>
      <c r="IG5" s="10"/>
      <c r="IH5" s="10"/>
      <c r="II5" s="10"/>
    </row>
    <row r="6" spans="1:243" s="9" customFormat="1" ht="30.75" customHeight="1">
      <c r="A6" s="61" t="s">
        <v>97</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IE6" s="10"/>
      <c r="IF6" s="10"/>
      <c r="IG6" s="10"/>
      <c r="IH6" s="10"/>
      <c r="II6" s="10"/>
    </row>
    <row r="7" spans="1:243" s="9" customFormat="1" ht="29.25" customHeight="1" hidden="1">
      <c r="A7" s="62" t="s">
        <v>7</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IE7" s="10"/>
      <c r="IF7" s="10"/>
      <c r="IG7" s="10"/>
      <c r="IH7" s="10"/>
      <c r="II7" s="10"/>
    </row>
    <row r="8" spans="1:243" s="12" customFormat="1" ht="72" customHeight="1">
      <c r="A8" s="11" t="s">
        <v>39</v>
      </c>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IE8" s="13"/>
      <c r="IF8" s="13"/>
      <c r="IG8" s="13"/>
      <c r="IH8" s="13"/>
      <c r="II8" s="13"/>
    </row>
    <row r="9" spans="1:243" s="14" customFormat="1" ht="61.5" customHeight="1">
      <c r="A9" s="63" t="s">
        <v>50</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73" t="s">
        <v>99</v>
      </c>
      <c r="C13" s="33"/>
      <c r="D13" s="64"/>
      <c r="E13" s="64"/>
      <c r="F13" s="64"/>
      <c r="G13" s="64"/>
      <c r="H13" s="64"/>
      <c r="I13" s="64"/>
      <c r="J13" s="64"/>
      <c r="K13" s="64"/>
      <c r="L13" s="64"/>
      <c r="M13" s="64"/>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IA13" s="21">
        <v>1</v>
      </c>
      <c r="IB13" s="21" t="s">
        <v>99</v>
      </c>
      <c r="IE13" s="22"/>
      <c r="IF13" s="22"/>
      <c r="IG13" s="22"/>
      <c r="IH13" s="22"/>
      <c r="II13" s="22"/>
    </row>
    <row r="14" spans="1:243" s="21" customFormat="1" ht="173.25">
      <c r="A14" s="57">
        <v>1.01</v>
      </c>
      <c r="B14" s="73" t="s">
        <v>100</v>
      </c>
      <c r="C14" s="33"/>
      <c r="D14" s="64"/>
      <c r="E14" s="64"/>
      <c r="F14" s="64"/>
      <c r="G14" s="64"/>
      <c r="H14" s="64"/>
      <c r="I14" s="64"/>
      <c r="J14" s="64"/>
      <c r="K14" s="64"/>
      <c r="L14" s="64"/>
      <c r="M14" s="64"/>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IA14" s="21">
        <v>1.01</v>
      </c>
      <c r="IB14" s="21" t="s">
        <v>100</v>
      </c>
      <c r="IE14" s="22"/>
      <c r="IF14" s="22"/>
      <c r="IG14" s="22"/>
      <c r="IH14" s="22"/>
      <c r="II14" s="22"/>
    </row>
    <row r="15" spans="1:243" s="21" customFormat="1" ht="28.5">
      <c r="A15" s="57">
        <v>1.02</v>
      </c>
      <c r="B15" s="73" t="s">
        <v>101</v>
      </c>
      <c r="C15" s="33"/>
      <c r="D15" s="74">
        <v>2</v>
      </c>
      <c r="E15" s="75" t="s">
        <v>46</v>
      </c>
      <c r="F15" s="76">
        <v>221.22</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442.44</v>
      </c>
      <c r="BB15" s="51">
        <f>BA15+SUM(N15:AZ15)</f>
        <v>442.44</v>
      </c>
      <c r="BC15" s="56" t="str">
        <f>SpellNumber(L15,BB15)</f>
        <v>INR  Four Hundred &amp; Forty Two  and Paise Forty Four Only</v>
      </c>
      <c r="IA15" s="21">
        <v>1.02</v>
      </c>
      <c r="IB15" s="21" t="s">
        <v>101</v>
      </c>
      <c r="ID15" s="21">
        <v>2</v>
      </c>
      <c r="IE15" s="22" t="s">
        <v>46</v>
      </c>
      <c r="IF15" s="22"/>
      <c r="IG15" s="22"/>
      <c r="IH15" s="22"/>
      <c r="II15" s="22"/>
    </row>
    <row r="16" spans="1:243" s="21" customFormat="1" ht="141" customHeight="1">
      <c r="A16" s="57">
        <v>1.03</v>
      </c>
      <c r="B16" s="73" t="s">
        <v>102</v>
      </c>
      <c r="C16" s="33"/>
      <c r="D16" s="64"/>
      <c r="E16" s="64"/>
      <c r="F16" s="64"/>
      <c r="G16" s="64"/>
      <c r="H16" s="64"/>
      <c r="I16" s="64"/>
      <c r="J16" s="64"/>
      <c r="K16" s="64"/>
      <c r="L16" s="64"/>
      <c r="M16" s="64"/>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IA16" s="21">
        <v>1.03</v>
      </c>
      <c r="IB16" s="21" t="s">
        <v>102</v>
      </c>
      <c r="IE16" s="22"/>
      <c r="IF16" s="22"/>
      <c r="IG16" s="22"/>
      <c r="IH16" s="22"/>
      <c r="II16" s="22"/>
    </row>
    <row r="17" spans="1:243" s="21" customFormat="1" ht="15.75">
      <c r="A17" s="57">
        <v>1.04</v>
      </c>
      <c r="B17" s="73" t="s">
        <v>103</v>
      </c>
      <c r="C17" s="33"/>
      <c r="D17" s="64"/>
      <c r="E17" s="64"/>
      <c r="F17" s="64"/>
      <c r="G17" s="64"/>
      <c r="H17" s="64"/>
      <c r="I17" s="64"/>
      <c r="J17" s="64"/>
      <c r="K17" s="64"/>
      <c r="L17" s="64"/>
      <c r="M17" s="64"/>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IA17" s="21">
        <v>1.04</v>
      </c>
      <c r="IB17" s="21" t="s">
        <v>103</v>
      </c>
      <c r="IE17" s="22"/>
      <c r="IF17" s="22"/>
      <c r="IG17" s="22"/>
      <c r="IH17" s="22"/>
      <c r="II17" s="22"/>
    </row>
    <row r="18" spans="1:243" s="21" customFormat="1" ht="30.75" customHeight="1">
      <c r="A18" s="57">
        <v>1.05</v>
      </c>
      <c r="B18" s="73" t="s">
        <v>104</v>
      </c>
      <c r="C18" s="33"/>
      <c r="D18" s="74">
        <v>5</v>
      </c>
      <c r="E18" s="75" t="s">
        <v>44</v>
      </c>
      <c r="F18" s="76">
        <v>319.33</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1596.65</v>
      </c>
      <c r="BB18" s="51">
        <f>BA18+SUM(N18:AZ18)</f>
        <v>1596.65</v>
      </c>
      <c r="BC18" s="56" t="str">
        <f>SpellNumber(L18,BB18)</f>
        <v>INR  One Thousand Five Hundred &amp; Ninety Six  and Paise Sixty Five Only</v>
      </c>
      <c r="IA18" s="21">
        <v>1.05</v>
      </c>
      <c r="IB18" s="21" t="s">
        <v>104</v>
      </c>
      <c r="ID18" s="21">
        <v>5</v>
      </c>
      <c r="IE18" s="22" t="s">
        <v>44</v>
      </c>
      <c r="IF18" s="22"/>
      <c r="IG18" s="22"/>
      <c r="IH18" s="22"/>
      <c r="II18" s="22"/>
    </row>
    <row r="19" spans="1:243" s="21" customFormat="1" ht="18" customHeight="1">
      <c r="A19" s="57">
        <v>2</v>
      </c>
      <c r="B19" s="73" t="s">
        <v>66</v>
      </c>
      <c r="C19" s="33"/>
      <c r="D19" s="64"/>
      <c r="E19" s="64"/>
      <c r="F19" s="64"/>
      <c r="G19" s="64"/>
      <c r="H19" s="64"/>
      <c r="I19" s="64"/>
      <c r="J19" s="64"/>
      <c r="K19" s="64"/>
      <c r="L19" s="64"/>
      <c r="M19" s="64"/>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IA19" s="21">
        <v>2</v>
      </c>
      <c r="IB19" s="21" t="s">
        <v>66</v>
      </c>
      <c r="IE19" s="22"/>
      <c r="IF19" s="22"/>
      <c r="IG19" s="22"/>
      <c r="IH19" s="22"/>
      <c r="II19" s="22"/>
    </row>
    <row r="20" spans="1:243" s="21" customFormat="1" ht="48" customHeight="1">
      <c r="A20" s="57">
        <v>2.01</v>
      </c>
      <c r="B20" s="73" t="s">
        <v>105</v>
      </c>
      <c r="C20" s="33"/>
      <c r="D20" s="64"/>
      <c r="E20" s="64"/>
      <c r="F20" s="64"/>
      <c r="G20" s="64"/>
      <c r="H20" s="64"/>
      <c r="I20" s="64"/>
      <c r="J20" s="64"/>
      <c r="K20" s="64"/>
      <c r="L20" s="64"/>
      <c r="M20" s="64"/>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IA20" s="21">
        <v>2.01</v>
      </c>
      <c r="IB20" s="21" t="s">
        <v>105</v>
      </c>
      <c r="IE20" s="22"/>
      <c r="IF20" s="22"/>
      <c r="IG20" s="22"/>
      <c r="IH20" s="22"/>
      <c r="II20" s="22"/>
    </row>
    <row r="21" spans="1:243" s="21" customFormat="1" ht="78.75">
      <c r="A21" s="57">
        <v>2.02</v>
      </c>
      <c r="B21" s="73" t="s">
        <v>52</v>
      </c>
      <c r="C21" s="33"/>
      <c r="D21" s="74">
        <v>1</v>
      </c>
      <c r="E21" s="75" t="s">
        <v>46</v>
      </c>
      <c r="F21" s="76">
        <v>5952.3</v>
      </c>
      <c r="G21" s="43"/>
      <c r="H21" s="37"/>
      <c r="I21" s="38" t="s">
        <v>33</v>
      </c>
      <c r="J21" s="39">
        <f>IF(I21="Less(-)",-1,1)</f>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total_amount_ba($B$2,$D$2,D21,F21,J21,K21,M21)</f>
        <v>5952.3</v>
      </c>
      <c r="BB21" s="51">
        <f>BA21+SUM(N21:AZ21)</f>
        <v>5952.3</v>
      </c>
      <c r="BC21" s="56" t="str">
        <f>SpellNumber(L21,BB21)</f>
        <v>INR  Five Thousand Nine Hundred &amp; Fifty Two  and Paise Thirty Only</v>
      </c>
      <c r="IA21" s="21">
        <v>2.02</v>
      </c>
      <c r="IB21" s="21" t="s">
        <v>52</v>
      </c>
      <c r="ID21" s="21">
        <v>1</v>
      </c>
      <c r="IE21" s="22" t="s">
        <v>46</v>
      </c>
      <c r="IF21" s="22"/>
      <c r="IG21" s="22"/>
      <c r="IH21" s="22"/>
      <c r="II21" s="22"/>
    </row>
    <row r="22" spans="1:243" s="21" customFormat="1" ht="236.25">
      <c r="A22" s="57">
        <v>2.03</v>
      </c>
      <c r="B22" s="73" t="s">
        <v>106</v>
      </c>
      <c r="C22" s="33"/>
      <c r="D22" s="64"/>
      <c r="E22" s="64"/>
      <c r="F22" s="64"/>
      <c r="G22" s="64"/>
      <c r="H22" s="64"/>
      <c r="I22" s="64"/>
      <c r="J22" s="64"/>
      <c r="K22" s="64"/>
      <c r="L22" s="64"/>
      <c r="M22" s="64"/>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IA22" s="21">
        <v>2.03</v>
      </c>
      <c r="IB22" s="21" t="s">
        <v>106</v>
      </c>
      <c r="IE22" s="22"/>
      <c r="IF22" s="22"/>
      <c r="IG22" s="22"/>
      <c r="IH22" s="22"/>
      <c r="II22" s="22"/>
    </row>
    <row r="23" spans="1:243" s="21" customFormat="1" ht="78.75">
      <c r="A23" s="57">
        <v>2.04</v>
      </c>
      <c r="B23" s="73" t="s">
        <v>67</v>
      </c>
      <c r="C23" s="33"/>
      <c r="D23" s="74">
        <v>0.5</v>
      </c>
      <c r="E23" s="75" t="s">
        <v>46</v>
      </c>
      <c r="F23" s="76">
        <v>7500.66</v>
      </c>
      <c r="G23" s="43"/>
      <c r="H23" s="37"/>
      <c r="I23" s="38" t="s">
        <v>33</v>
      </c>
      <c r="J23" s="39">
        <f>IF(I23="Less(-)",-1,1)</f>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total_amount_ba($B$2,$D$2,D23,F23,J23,K23,M23)</f>
        <v>3750.33</v>
      </c>
      <c r="BB23" s="51">
        <f>BA23+SUM(N23:AZ23)</f>
        <v>3750.33</v>
      </c>
      <c r="BC23" s="56" t="str">
        <f>SpellNumber(L23,BB23)</f>
        <v>INR  Three Thousand Seven Hundred &amp; Fifty  and Paise Thirty Three Only</v>
      </c>
      <c r="IA23" s="21">
        <v>2.04</v>
      </c>
      <c r="IB23" s="21" t="s">
        <v>67</v>
      </c>
      <c r="ID23" s="21">
        <v>0.5</v>
      </c>
      <c r="IE23" s="22" t="s">
        <v>46</v>
      </c>
      <c r="IF23" s="22"/>
      <c r="IG23" s="22"/>
      <c r="IH23" s="22"/>
      <c r="II23" s="22"/>
    </row>
    <row r="24" spans="1:243" s="21" customFormat="1" ht="141.75" customHeight="1">
      <c r="A24" s="57">
        <v>2.05</v>
      </c>
      <c r="B24" s="73" t="s">
        <v>107</v>
      </c>
      <c r="C24" s="33"/>
      <c r="D24" s="74">
        <v>5</v>
      </c>
      <c r="E24" s="75" t="s">
        <v>43</v>
      </c>
      <c r="F24" s="76">
        <v>538.4</v>
      </c>
      <c r="G24" s="43"/>
      <c r="H24" s="37"/>
      <c r="I24" s="38" t="s">
        <v>33</v>
      </c>
      <c r="J24" s="39">
        <f aca="true" t="shared" si="0" ref="J24:J87">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1" ref="BA24:BA87">total_amount_ba($B$2,$D$2,D24,F24,J24,K24,M24)</f>
        <v>2692</v>
      </c>
      <c r="BB24" s="51">
        <f aca="true" t="shared" si="2" ref="BB24:BB87">BA24+SUM(N24:AZ24)</f>
        <v>2692</v>
      </c>
      <c r="BC24" s="56" t="str">
        <f aca="true" t="shared" si="3" ref="BC24:BC87">SpellNumber(L24,BB24)</f>
        <v>INR  Two Thousand Six Hundred &amp; Ninety Two  Only</v>
      </c>
      <c r="IA24" s="21">
        <v>2.05</v>
      </c>
      <c r="IB24" s="21" t="s">
        <v>107</v>
      </c>
      <c r="ID24" s="21">
        <v>5</v>
      </c>
      <c r="IE24" s="22" t="s">
        <v>43</v>
      </c>
      <c r="IF24" s="22"/>
      <c r="IG24" s="22"/>
      <c r="IH24" s="22"/>
      <c r="II24" s="22"/>
    </row>
    <row r="25" spans="1:243" s="21" customFormat="1" ht="16.5" customHeight="1">
      <c r="A25" s="57">
        <v>3</v>
      </c>
      <c r="B25" s="73" t="s">
        <v>108</v>
      </c>
      <c r="C25" s="33"/>
      <c r="D25" s="64"/>
      <c r="E25" s="64"/>
      <c r="F25" s="64"/>
      <c r="G25" s="64"/>
      <c r="H25" s="64"/>
      <c r="I25" s="64"/>
      <c r="J25" s="64"/>
      <c r="K25" s="64"/>
      <c r="L25" s="64"/>
      <c r="M25" s="64"/>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IA25" s="21">
        <v>3</v>
      </c>
      <c r="IB25" s="21" t="s">
        <v>108</v>
      </c>
      <c r="IE25" s="22"/>
      <c r="IF25" s="22"/>
      <c r="IG25" s="22"/>
      <c r="IH25" s="22"/>
      <c r="II25" s="22"/>
    </row>
    <row r="26" spans="1:243" s="21" customFormat="1" ht="220.5">
      <c r="A26" s="57">
        <v>3.01</v>
      </c>
      <c r="B26" s="73" t="s">
        <v>53</v>
      </c>
      <c r="C26" s="33"/>
      <c r="D26" s="74">
        <v>7.8</v>
      </c>
      <c r="E26" s="75" t="s">
        <v>46</v>
      </c>
      <c r="F26" s="76">
        <v>8560.98</v>
      </c>
      <c r="G26" s="43"/>
      <c r="H26" s="37"/>
      <c r="I26" s="38" t="s">
        <v>33</v>
      </c>
      <c r="J26" s="39">
        <f t="shared" si="0"/>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1"/>
        <v>66775.64</v>
      </c>
      <c r="BB26" s="51">
        <f t="shared" si="2"/>
        <v>66775.64</v>
      </c>
      <c r="BC26" s="56" t="str">
        <f t="shared" si="3"/>
        <v>INR  Sixty Six Thousand Seven Hundred &amp; Seventy Five  and Paise Sixty Four Only</v>
      </c>
      <c r="IA26" s="21">
        <v>3.01</v>
      </c>
      <c r="IB26" s="21" t="s">
        <v>53</v>
      </c>
      <c r="ID26" s="21">
        <v>7.8</v>
      </c>
      <c r="IE26" s="22" t="s">
        <v>46</v>
      </c>
      <c r="IF26" s="22"/>
      <c r="IG26" s="22"/>
      <c r="IH26" s="22"/>
      <c r="II26" s="22"/>
    </row>
    <row r="27" spans="1:243" s="21" customFormat="1" ht="47.25">
      <c r="A27" s="57">
        <v>3.02</v>
      </c>
      <c r="B27" s="73" t="s">
        <v>109</v>
      </c>
      <c r="C27" s="33"/>
      <c r="D27" s="64"/>
      <c r="E27" s="64"/>
      <c r="F27" s="64"/>
      <c r="G27" s="64"/>
      <c r="H27" s="64"/>
      <c r="I27" s="64"/>
      <c r="J27" s="64"/>
      <c r="K27" s="64"/>
      <c r="L27" s="64"/>
      <c r="M27" s="64"/>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IA27" s="21">
        <v>3.02</v>
      </c>
      <c r="IB27" s="21" t="s">
        <v>109</v>
      </c>
      <c r="IE27" s="22"/>
      <c r="IF27" s="22"/>
      <c r="IG27" s="22"/>
      <c r="IH27" s="22"/>
      <c r="II27" s="22"/>
    </row>
    <row r="28" spans="1:243" s="21" customFormat="1" ht="30" customHeight="1">
      <c r="A28" s="57">
        <v>3.03</v>
      </c>
      <c r="B28" s="73" t="s">
        <v>61</v>
      </c>
      <c r="C28" s="33"/>
      <c r="D28" s="74">
        <v>51</v>
      </c>
      <c r="E28" s="75" t="s">
        <v>43</v>
      </c>
      <c r="F28" s="76">
        <v>607.67</v>
      </c>
      <c r="G28" s="43"/>
      <c r="H28" s="37"/>
      <c r="I28" s="38" t="s">
        <v>33</v>
      </c>
      <c r="J28" s="39">
        <f t="shared" si="0"/>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30991.17</v>
      </c>
      <c r="BB28" s="51">
        <f t="shared" si="2"/>
        <v>30991.17</v>
      </c>
      <c r="BC28" s="56" t="str">
        <f t="shared" si="3"/>
        <v>INR  Thirty Thousand Nine Hundred &amp; Ninety One  and Paise Seventeen Only</v>
      </c>
      <c r="IA28" s="21">
        <v>3.03</v>
      </c>
      <c r="IB28" s="21" t="s">
        <v>61</v>
      </c>
      <c r="ID28" s="21">
        <v>51</v>
      </c>
      <c r="IE28" s="22" t="s">
        <v>43</v>
      </c>
      <c r="IF28" s="22"/>
      <c r="IG28" s="22"/>
      <c r="IH28" s="22"/>
      <c r="II28" s="22"/>
    </row>
    <row r="29" spans="1:243" s="21" customFormat="1" ht="31.5" customHeight="1">
      <c r="A29" s="57">
        <v>3.04</v>
      </c>
      <c r="B29" s="73" t="s">
        <v>110</v>
      </c>
      <c r="C29" s="33"/>
      <c r="D29" s="74">
        <v>4</v>
      </c>
      <c r="E29" s="75" t="s">
        <v>43</v>
      </c>
      <c r="F29" s="76">
        <v>607.67</v>
      </c>
      <c r="G29" s="43"/>
      <c r="H29" s="37"/>
      <c r="I29" s="38" t="s">
        <v>33</v>
      </c>
      <c r="J29" s="39">
        <f t="shared" si="0"/>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1"/>
        <v>2430.68</v>
      </c>
      <c r="BB29" s="51">
        <f t="shared" si="2"/>
        <v>2430.68</v>
      </c>
      <c r="BC29" s="56" t="str">
        <f t="shared" si="3"/>
        <v>INR  Two Thousand Four Hundred &amp; Thirty  and Paise Sixty Eight Only</v>
      </c>
      <c r="IA29" s="21">
        <v>3.04</v>
      </c>
      <c r="IB29" s="21" t="s">
        <v>110</v>
      </c>
      <c r="ID29" s="21">
        <v>4</v>
      </c>
      <c r="IE29" s="22" t="s">
        <v>43</v>
      </c>
      <c r="IF29" s="22"/>
      <c r="IG29" s="22"/>
      <c r="IH29" s="22"/>
      <c r="II29" s="22"/>
    </row>
    <row r="30" spans="1:243" s="21" customFormat="1" ht="20.25" customHeight="1">
      <c r="A30" s="57">
        <v>3.05</v>
      </c>
      <c r="B30" s="73" t="s">
        <v>111</v>
      </c>
      <c r="C30" s="33"/>
      <c r="D30" s="64"/>
      <c r="E30" s="64"/>
      <c r="F30" s="64"/>
      <c r="G30" s="64"/>
      <c r="H30" s="64"/>
      <c r="I30" s="64"/>
      <c r="J30" s="64"/>
      <c r="K30" s="64"/>
      <c r="L30" s="64"/>
      <c r="M30" s="64"/>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IA30" s="21">
        <v>3.05</v>
      </c>
      <c r="IB30" s="21" t="s">
        <v>111</v>
      </c>
      <c r="IE30" s="22"/>
      <c r="IF30" s="22"/>
      <c r="IG30" s="22"/>
      <c r="IH30" s="22"/>
      <c r="II30" s="22"/>
    </row>
    <row r="31" spans="1:243" s="21" customFormat="1" ht="31.5" customHeight="1">
      <c r="A31" s="57">
        <v>3.06</v>
      </c>
      <c r="B31" s="73" t="s">
        <v>62</v>
      </c>
      <c r="C31" s="33"/>
      <c r="D31" s="74">
        <v>38</v>
      </c>
      <c r="E31" s="75" t="s">
        <v>44</v>
      </c>
      <c r="F31" s="76">
        <v>151.91</v>
      </c>
      <c r="G31" s="43"/>
      <c r="H31" s="37"/>
      <c r="I31" s="38" t="s">
        <v>33</v>
      </c>
      <c r="J31" s="39">
        <f t="shared" si="0"/>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5772.58</v>
      </c>
      <c r="BB31" s="51">
        <f t="shared" si="2"/>
        <v>5772.58</v>
      </c>
      <c r="BC31" s="56" t="str">
        <f t="shared" si="3"/>
        <v>INR  Five Thousand Seven Hundred &amp; Seventy Two  and Paise Fifty Eight Only</v>
      </c>
      <c r="IA31" s="21">
        <v>3.06</v>
      </c>
      <c r="IB31" s="21" t="s">
        <v>62</v>
      </c>
      <c r="ID31" s="21">
        <v>38</v>
      </c>
      <c r="IE31" s="22" t="s">
        <v>44</v>
      </c>
      <c r="IF31" s="22"/>
      <c r="IG31" s="22"/>
      <c r="IH31" s="22"/>
      <c r="II31" s="22"/>
    </row>
    <row r="32" spans="1:243" s="21" customFormat="1" ht="141.75">
      <c r="A32" s="57">
        <v>3.07</v>
      </c>
      <c r="B32" s="73" t="s">
        <v>112</v>
      </c>
      <c r="C32" s="33"/>
      <c r="D32" s="64"/>
      <c r="E32" s="64"/>
      <c r="F32" s="64"/>
      <c r="G32" s="64"/>
      <c r="H32" s="64"/>
      <c r="I32" s="64"/>
      <c r="J32" s="64"/>
      <c r="K32" s="64"/>
      <c r="L32" s="64"/>
      <c r="M32" s="64"/>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IA32" s="21">
        <v>3.07</v>
      </c>
      <c r="IB32" s="21" t="s">
        <v>112</v>
      </c>
      <c r="IE32" s="22"/>
      <c r="IF32" s="22"/>
      <c r="IG32" s="22"/>
      <c r="IH32" s="22"/>
      <c r="II32" s="22"/>
    </row>
    <row r="33" spans="1:243" s="21" customFormat="1" ht="33.75" customHeight="1">
      <c r="A33" s="57">
        <v>3.08</v>
      </c>
      <c r="B33" s="73" t="s">
        <v>113</v>
      </c>
      <c r="C33" s="33"/>
      <c r="D33" s="74">
        <v>5</v>
      </c>
      <c r="E33" s="75" t="s">
        <v>43</v>
      </c>
      <c r="F33" s="76">
        <v>252.08</v>
      </c>
      <c r="G33" s="43"/>
      <c r="H33" s="37"/>
      <c r="I33" s="38" t="s">
        <v>33</v>
      </c>
      <c r="J33" s="39">
        <f t="shared" si="0"/>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1260.4</v>
      </c>
      <c r="BB33" s="51">
        <f t="shared" si="2"/>
        <v>1260.4</v>
      </c>
      <c r="BC33" s="56" t="str">
        <f t="shared" si="3"/>
        <v>INR  One Thousand Two Hundred &amp; Sixty  and Paise Forty Only</v>
      </c>
      <c r="IA33" s="21">
        <v>3.08</v>
      </c>
      <c r="IB33" s="21" t="s">
        <v>113</v>
      </c>
      <c r="ID33" s="21">
        <v>5</v>
      </c>
      <c r="IE33" s="22" t="s">
        <v>43</v>
      </c>
      <c r="IF33" s="22"/>
      <c r="IG33" s="22"/>
      <c r="IH33" s="22"/>
      <c r="II33" s="22"/>
    </row>
    <row r="34" spans="1:243" s="21" customFormat="1" ht="78.75">
      <c r="A34" s="57">
        <v>3.09</v>
      </c>
      <c r="B34" s="73" t="s">
        <v>114</v>
      </c>
      <c r="C34" s="33"/>
      <c r="D34" s="64"/>
      <c r="E34" s="64"/>
      <c r="F34" s="64"/>
      <c r="G34" s="64"/>
      <c r="H34" s="64"/>
      <c r="I34" s="64"/>
      <c r="J34" s="64"/>
      <c r="K34" s="64"/>
      <c r="L34" s="64"/>
      <c r="M34" s="64"/>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IA34" s="21">
        <v>3.09</v>
      </c>
      <c r="IB34" s="21" t="s">
        <v>114</v>
      </c>
      <c r="IE34" s="22"/>
      <c r="IF34" s="22"/>
      <c r="IG34" s="22"/>
      <c r="IH34" s="22"/>
      <c r="II34" s="22"/>
    </row>
    <row r="35" spans="1:243" s="21" customFormat="1" ht="31.5" customHeight="1">
      <c r="A35" s="57">
        <v>3.1</v>
      </c>
      <c r="B35" s="73" t="s">
        <v>54</v>
      </c>
      <c r="C35" s="33"/>
      <c r="D35" s="74">
        <v>770</v>
      </c>
      <c r="E35" s="75" t="s">
        <v>59</v>
      </c>
      <c r="F35" s="76">
        <v>73.21</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56371.7</v>
      </c>
      <c r="BB35" s="51">
        <f t="shared" si="2"/>
        <v>56371.7</v>
      </c>
      <c r="BC35" s="56" t="str">
        <f t="shared" si="3"/>
        <v>INR  Fifty Six Thousand Three Hundred &amp; Seventy One  and Paise Seventy Only</v>
      </c>
      <c r="IA35" s="21">
        <v>3.1</v>
      </c>
      <c r="IB35" s="21" t="s">
        <v>54</v>
      </c>
      <c r="ID35" s="21">
        <v>770</v>
      </c>
      <c r="IE35" s="22" t="s">
        <v>59</v>
      </c>
      <c r="IF35" s="22"/>
      <c r="IG35" s="22"/>
      <c r="IH35" s="22"/>
      <c r="II35" s="22"/>
    </row>
    <row r="36" spans="1:243" s="21" customFormat="1" ht="47.25">
      <c r="A36" s="57">
        <v>3.11</v>
      </c>
      <c r="B36" s="73" t="s">
        <v>68</v>
      </c>
      <c r="C36" s="33"/>
      <c r="D36" s="74">
        <v>45</v>
      </c>
      <c r="E36" s="75" t="s">
        <v>44</v>
      </c>
      <c r="F36" s="76">
        <v>51.64</v>
      </c>
      <c r="G36" s="43"/>
      <c r="H36" s="37"/>
      <c r="I36" s="38" t="s">
        <v>33</v>
      </c>
      <c r="J36" s="39">
        <f t="shared" si="0"/>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1"/>
        <v>2323.8</v>
      </c>
      <c r="BB36" s="51">
        <f t="shared" si="2"/>
        <v>2323.8</v>
      </c>
      <c r="BC36" s="56" t="str">
        <f t="shared" si="3"/>
        <v>INR  Two Thousand Three Hundred &amp; Twenty Three  and Paise Eighty Only</v>
      </c>
      <c r="IA36" s="21">
        <v>3.11</v>
      </c>
      <c r="IB36" s="21" t="s">
        <v>68</v>
      </c>
      <c r="ID36" s="21">
        <v>45</v>
      </c>
      <c r="IE36" s="22" t="s">
        <v>44</v>
      </c>
      <c r="IF36" s="22"/>
      <c r="IG36" s="22"/>
      <c r="IH36" s="22"/>
      <c r="II36" s="22"/>
    </row>
    <row r="37" spans="1:243" s="21" customFormat="1" ht="47.25">
      <c r="A37" s="57">
        <v>3.12</v>
      </c>
      <c r="B37" s="73" t="s">
        <v>115</v>
      </c>
      <c r="C37" s="33"/>
      <c r="D37" s="74">
        <v>1</v>
      </c>
      <c r="E37" s="75" t="s">
        <v>291</v>
      </c>
      <c r="F37" s="76">
        <v>590.3</v>
      </c>
      <c r="G37" s="43"/>
      <c r="H37" s="37"/>
      <c r="I37" s="38" t="s">
        <v>33</v>
      </c>
      <c r="J37" s="39">
        <f t="shared" si="0"/>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1"/>
        <v>590.3</v>
      </c>
      <c r="BB37" s="51">
        <f t="shared" si="2"/>
        <v>590.3</v>
      </c>
      <c r="BC37" s="56" t="str">
        <f t="shared" si="3"/>
        <v>INR  Five Hundred &amp; Ninety  and Paise Thirty Only</v>
      </c>
      <c r="IA37" s="21">
        <v>3.12</v>
      </c>
      <c r="IB37" s="21" t="s">
        <v>115</v>
      </c>
      <c r="ID37" s="21">
        <v>1</v>
      </c>
      <c r="IE37" s="22" t="s">
        <v>291</v>
      </c>
      <c r="IF37" s="22"/>
      <c r="IG37" s="22"/>
      <c r="IH37" s="22"/>
      <c r="II37" s="22"/>
    </row>
    <row r="38" spans="1:243" s="21" customFormat="1" ht="19.5" customHeight="1">
      <c r="A38" s="57">
        <v>4</v>
      </c>
      <c r="B38" s="73" t="s">
        <v>116</v>
      </c>
      <c r="C38" s="33"/>
      <c r="D38" s="64"/>
      <c r="E38" s="64"/>
      <c r="F38" s="64"/>
      <c r="G38" s="64"/>
      <c r="H38" s="64"/>
      <c r="I38" s="64"/>
      <c r="J38" s="64"/>
      <c r="K38" s="64"/>
      <c r="L38" s="64"/>
      <c r="M38" s="64"/>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IA38" s="21">
        <v>4</v>
      </c>
      <c r="IB38" s="21" t="s">
        <v>116</v>
      </c>
      <c r="IE38" s="22"/>
      <c r="IF38" s="22"/>
      <c r="IG38" s="22"/>
      <c r="IH38" s="22"/>
      <c r="II38" s="22"/>
    </row>
    <row r="39" spans="1:243" s="21" customFormat="1" ht="78.75">
      <c r="A39" s="57">
        <v>4.01</v>
      </c>
      <c r="B39" s="73" t="s">
        <v>117</v>
      </c>
      <c r="C39" s="33"/>
      <c r="D39" s="64"/>
      <c r="E39" s="64"/>
      <c r="F39" s="64"/>
      <c r="G39" s="64"/>
      <c r="H39" s="64"/>
      <c r="I39" s="64"/>
      <c r="J39" s="64"/>
      <c r="K39" s="64"/>
      <c r="L39" s="64"/>
      <c r="M39" s="64"/>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IA39" s="21">
        <v>4.01</v>
      </c>
      <c r="IB39" s="21" t="s">
        <v>117</v>
      </c>
      <c r="IE39" s="22"/>
      <c r="IF39" s="22"/>
      <c r="IG39" s="22"/>
      <c r="IH39" s="22"/>
      <c r="II39" s="22"/>
    </row>
    <row r="40" spans="1:243" s="21" customFormat="1" ht="31.5" customHeight="1">
      <c r="A40" s="58">
        <v>4.02</v>
      </c>
      <c r="B40" s="73" t="s">
        <v>63</v>
      </c>
      <c r="C40" s="33"/>
      <c r="D40" s="74">
        <v>10</v>
      </c>
      <c r="E40" s="75" t="s">
        <v>46</v>
      </c>
      <c r="F40" s="76">
        <v>6655.37</v>
      </c>
      <c r="G40" s="43"/>
      <c r="H40" s="37"/>
      <c r="I40" s="38" t="s">
        <v>33</v>
      </c>
      <c r="J40" s="39">
        <f t="shared" si="0"/>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66553.7</v>
      </c>
      <c r="BB40" s="51">
        <f t="shared" si="2"/>
        <v>66553.7</v>
      </c>
      <c r="BC40" s="56" t="str">
        <f t="shared" si="3"/>
        <v>INR  Sixty Six Thousand Five Hundred &amp; Fifty Three  and Paise Seventy Only</v>
      </c>
      <c r="IA40" s="21">
        <v>4.02</v>
      </c>
      <c r="IB40" s="21" t="s">
        <v>63</v>
      </c>
      <c r="ID40" s="21">
        <v>10</v>
      </c>
      <c r="IE40" s="22" t="s">
        <v>46</v>
      </c>
      <c r="IF40" s="22"/>
      <c r="IG40" s="22"/>
      <c r="IH40" s="22"/>
      <c r="II40" s="22"/>
    </row>
    <row r="41" spans="1:243" s="21" customFormat="1" ht="78.75">
      <c r="A41" s="57">
        <v>4.03</v>
      </c>
      <c r="B41" s="73" t="s">
        <v>118</v>
      </c>
      <c r="C41" s="33"/>
      <c r="D41" s="64"/>
      <c r="E41" s="64"/>
      <c r="F41" s="64"/>
      <c r="G41" s="64"/>
      <c r="H41" s="64"/>
      <c r="I41" s="64"/>
      <c r="J41" s="64"/>
      <c r="K41" s="64"/>
      <c r="L41" s="64"/>
      <c r="M41" s="64"/>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IA41" s="21">
        <v>4.03</v>
      </c>
      <c r="IB41" s="21" t="s">
        <v>118</v>
      </c>
      <c r="IE41" s="22"/>
      <c r="IF41" s="22"/>
      <c r="IG41" s="22"/>
      <c r="IH41" s="22"/>
      <c r="II41" s="22"/>
    </row>
    <row r="42" spans="1:243" s="21" customFormat="1" ht="31.5" customHeight="1">
      <c r="A42" s="57">
        <v>4.04</v>
      </c>
      <c r="B42" s="73" t="s">
        <v>55</v>
      </c>
      <c r="C42" s="33"/>
      <c r="D42" s="74">
        <v>2</v>
      </c>
      <c r="E42" s="75" t="s">
        <v>43</v>
      </c>
      <c r="F42" s="76">
        <v>817.27</v>
      </c>
      <c r="G42" s="43"/>
      <c r="H42" s="37"/>
      <c r="I42" s="38" t="s">
        <v>33</v>
      </c>
      <c r="J42" s="39">
        <f t="shared" si="0"/>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1634.54</v>
      </c>
      <c r="BB42" s="51">
        <f t="shared" si="2"/>
        <v>1634.54</v>
      </c>
      <c r="BC42" s="56" t="str">
        <f t="shared" si="3"/>
        <v>INR  One Thousand Six Hundred &amp; Thirty Four  and Paise Fifty Four Only</v>
      </c>
      <c r="IA42" s="21">
        <v>4.04</v>
      </c>
      <c r="IB42" s="21" t="s">
        <v>55</v>
      </c>
      <c r="ID42" s="21">
        <v>2</v>
      </c>
      <c r="IE42" s="22" t="s">
        <v>43</v>
      </c>
      <c r="IF42" s="22"/>
      <c r="IG42" s="22"/>
      <c r="IH42" s="22"/>
      <c r="II42" s="22"/>
    </row>
    <row r="43" spans="1:243" s="21" customFormat="1" ht="94.5">
      <c r="A43" s="58">
        <v>4.05</v>
      </c>
      <c r="B43" s="73" t="s">
        <v>119</v>
      </c>
      <c r="C43" s="33"/>
      <c r="D43" s="74">
        <v>15</v>
      </c>
      <c r="E43" s="75" t="s">
        <v>44</v>
      </c>
      <c r="F43" s="76">
        <v>45.59</v>
      </c>
      <c r="G43" s="43"/>
      <c r="H43" s="37"/>
      <c r="I43" s="38" t="s">
        <v>33</v>
      </c>
      <c r="J43" s="39">
        <f t="shared" si="0"/>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1"/>
        <v>683.85</v>
      </c>
      <c r="BB43" s="51">
        <f t="shared" si="2"/>
        <v>683.85</v>
      </c>
      <c r="BC43" s="56" t="str">
        <f t="shared" si="3"/>
        <v>INR  Six Hundred &amp; Eighty Three  and Paise Eighty Five Only</v>
      </c>
      <c r="IA43" s="21">
        <v>4.05</v>
      </c>
      <c r="IB43" s="21" t="s">
        <v>119</v>
      </c>
      <c r="ID43" s="21">
        <v>15</v>
      </c>
      <c r="IE43" s="22" t="s">
        <v>44</v>
      </c>
      <c r="IF43" s="22"/>
      <c r="IG43" s="22"/>
      <c r="IH43" s="22"/>
      <c r="II43" s="22"/>
    </row>
    <row r="44" spans="1:243" s="21" customFormat="1" ht="16.5" customHeight="1">
      <c r="A44" s="57">
        <v>5</v>
      </c>
      <c r="B44" s="73" t="s">
        <v>120</v>
      </c>
      <c r="C44" s="33"/>
      <c r="D44" s="64"/>
      <c r="E44" s="64"/>
      <c r="F44" s="64"/>
      <c r="G44" s="64"/>
      <c r="H44" s="64"/>
      <c r="I44" s="64"/>
      <c r="J44" s="64"/>
      <c r="K44" s="64"/>
      <c r="L44" s="64"/>
      <c r="M44" s="64"/>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IA44" s="21">
        <v>5</v>
      </c>
      <c r="IB44" s="21" t="s">
        <v>120</v>
      </c>
      <c r="IE44" s="22"/>
      <c r="IF44" s="22"/>
      <c r="IG44" s="22"/>
      <c r="IH44" s="22"/>
      <c r="II44" s="22"/>
    </row>
    <row r="45" spans="1:243" s="21" customFormat="1" ht="236.25">
      <c r="A45" s="57">
        <v>5.01</v>
      </c>
      <c r="B45" s="73" t="s">
        <v>121</v>
      </c>
      <c r="C45" s="33"/>
      <c r="D45" s="64"/>
      <c r="E45" s="64"/>
      <c r="F45" s="64"/>
      <c r="G45" s="64"/>
      <c r="H45" s="64"/>
      <c r="I45" s="64"/>
      <c r="J45" s="64"/>
      <c r="K45" s="64"/>
      <c r="L45" s="64"/>
      <c r="M45" s="64"/>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IA45" s="21">
        <v>5.01</v>
      </c>
      <c r="IB45" s="21" t="s">
        <v>121</v>
      </c>
      <c r="IE45" s="22"/>
      <c r="IF45" s="22"/>
      <c r="IG45" s="22"/>
      <c r="IH45" s="22"/>
      <c r="II45" s="22"/>
    </row>
    <row r="46" spans="1:243" s="21" customFormat="1" ht="18" customHeight="1">
      <c r="A46" s="57">
        <v>5.02</v>
      </c>
      <c r="B46" s="73" t="s">
        <v>122</v>
      </c>
      <c r="C46" s="33"/>
      <c r="D46" s="64"/>
      <c r="E46" s="64"/>
      <c r="F46" s="64"/>
      <c r="G46" s="64"/>
      <c r="H46" s="64"/>
      <c r="I46" s="64"/>
      <c r="J46" s="64"/>
      <c r="K46" s="64"/>
      <c r="L46" s="64"/>
      <c r="M46" s="64"/>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IA46" s="21">
        <v>5.02</v>
      </c>
      <c r="IB46" s="21" t="s">
        <v>122</v>
      </c>
      <c r="IE46" s="22"/>
      <c r="IF46" s="22"/>
      <c r="IG46" s="22"/>
      <c r="IH46" s="22"/>
      <c r="II46" s="22"/>
    </row>
    <row r="47" spans="1:243" s="21" customFormat="1" ht="30" customHeight="1">
      <c r="A47" s="57">
        <v>5.03</v>
      </c>
      <c r="B47" s="73" t="s">
        <v>123</v>
      </c>
      <c r="C47" s="33"/>
      <c r="D47" s="74">
        <v>5</v>
      </c>
      <c r="E47" s="75" t="s">
        <v>43</v>
      </c>
      <c r="F47" s="76">
        <v>3697.81</v>
      </c>
      <c r="G47" s="43"/>
      <c r="H47" s="37"/>
      <c r="I47" s="38" t="s">
        <v>33</v>
      </c>
      <c r="J47" s="39">
        <f t="shared" si="0"/>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1"/>
        <v>18489.05</v>
      </c>
      <c r="BB47" s="51">
        <f t="shared" si="2"/>
        <v>18489.05</v>
      </c>
      <c r="BC47" s="56" t="str">
        <f t="shared" si="3"/>
        <v>INR  Eighteen Thousand Four Hundred &amp; Eighty Nine  and Paise Five Only</v>
      </c>
      <c r="IA47" s="21">
        <v>5.03</v>
      </c>
      <c r="IB47" s="21" t="s">
        <v>123</v>
      </c>
      <c r="ID47" s="21">
        <v>5</v>
      </c>
      <c r="IE47" s="22" t="s">
        <v>43</v>
      </c>
      <c r="IF47" s="22"/>
      <c r="IG47" s="22"/>
      <c r="IH47" s="22"/>
      <c r="II47" s="22"/>
    </row>
    <row r="48" spans="1:243" s="21" customFormat="1" ht="94.5">
      <c r="A48" s="57">
        <v>5.04</v>
      </c>
      <c r="B48" s="73" t="s">
        <v>124</v>
      </c>
      <c r="C48" s="33"/>
      <c r="D48" s="64"/>
      <c r="E48" s="64"/>
      <c r="F48" s="64"/>
      <c r="G48" s="64"/>
      <c r="H48" s="64"/>
      <c r="I48" s="64"/>
      <c r="J48" s="64"/>
      <c r="K48" s="64"/>
      <c r="L48" s="64"/>
      <c r="M48" s="64"/>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IA48" s="21">
        <v>5.04</v>
      </c>
      <c r="IB48" s="21" t="s">
        <v>124</v>
      </c>
      <c r="IE48" s="22"/>
      <c r="IF48" s="22"/>
      <c r="IG48" s="22"/>
      <c r="IH48" s="22"/>
      <c r="II48" s="22"/>
    </row>
    <row r="49" spans="1:243" s="21" customFormat="1" ht="28.5">
      <c r="A49" s="57">
        <v>5.05</v>
      </c>
      <c r="B49" s="73" t="s">
        <v>125</v>
      </c>
      <c r="C49" s="33"/>
      <c r="D49" s="74">
        <v>10</v>
      </c>
      <c r="E49" s="75" t="s">
        <v>44</v>
      </c>
      <c r="F49" s="76">
        <v>329.9</v>
      </c>
      <c r="G49" s="43"/>
      <c r="H49" s="37"/>
      <c r="I49" s="38" t="s">
        <v>33</v>
      </c>
      <c r="J49" s="39">
        <f t="shared" si="0"/>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1"/>
        <v>3299</v>
      </c>
      <c r="BB49" s="51">
        <f t="shared" si="2"/>
        <v>3299</v>
      </c>
      <c r="BC49" s="56" t="str">
        <f t="shared" si="3"/>
        <v>INR  Three Thousand Two Hundred &amp; Ninety Nine  Only</v>
      </c>
      <c r="IA49" s="21">
        <v>5.05</v>
      </c>
      <c r="IB49" s="21" t="s">
        <v>125</v>
      </c>
      <c r="ID49" s="21">
        <v>10</v>
      </c>
      <c r="IE49" s="22" t="s">
        <v>44</v>
      </c>
      <c r="IF49" s="22"/>
      <c r="IG49" s="22"/>
      <c r="IH49" s="22"/>
      <c r="II49" s="22"/>
    </row>
    <row r="50" spans="1:243" s="21" customFormat="1" ht="141.75">
      <c r="A50" s="57">
        <v>5.06</v>
      </c>
      <c r="B50" s="73" t="s">
        <v>126</v>
      </c>
      <c r="C50" s="33"/>
      <c r="D50" s="74">
        <v>1</v>
      </c>
      <c r="E50" s="75" t="s">
        <v>47</v>
      </c>
      <c r="F50" s="76">
        <v>644.06</v>
      </c>
      <c r="G50" s="43"/>
      <c r="H50" s="37"/>
      <c r="I50" s="38" t="s">
        <v>33</v>
      </c>
      <c r="J50" s="39">
        <f t="shared" si="0"/>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1"/>
        <v>644.06</v>
      </c>
      <c r="BB50" s="51">
        <f t="shared" si="2"/>
        <v>644.06</v>
      </c>
      <c r="BC50" s="56" t="str">
        <f t="shared" si="3"/>
        <v>INR  Six Hundred &amp; Forty Four  and Paise Six Only</v>
      </c>
      <c r="IA50" s="21">
        <v>5.06</v>
      </c>
      <c r="IB50" s="21" t="s">
        <v>126</v>
      </c>
      <c r="ID50" s="21">
        <v>1</v>
      </c>
      <c r="IE50" s="22" t="s">
        <v>47</v>
      </c>
      <c r="IF50" s="22"/>
      <c r="IG50" s="22"/>
      <c r="IH50" s="22"/>
      <c r="II50" s="22"/>
    </row>
    <row r="51" spans="1:243" s="21" customFormat="1" ht="236.25">
      <c r="A51" s="57">
        <v>5.07</v>
      </c>
      <c r="B51" s="73" t="s">
        <v>69</v>
      </c>
      <c r="C51" s="33"/>
      <c r="D51" s="74">
        <v>36</v>
      </c>
      <c r="E51" s="75" t="s">
        <v>43</v>
      </c>
      <c r="F51" s="76">
        <v>903.38</v>
      </c>
      <c r="G51" s="43"/>
      <c r="H51" s="37"/>
      <c r="I51" s="38" t="s">
        <v>33</v>
      </c>
      <c r="J51" s="39">
        <f t="shared" si="0"/>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1"/>
        <v>32521.68</v>
      </c>
      <c r="BB51" s="51">
        <f t="shared" si="2"/>
        <v>32521.68</v>
      </c>
      <c r="BC51" s="56" t="str">
        <f t="shared" si="3"/>
        <v>INR  Thirty Two Thousand Five Hundred &amp; Twenty One  and Paise Sixty Eight Only</v>
      </c>
      <c r="IA51" s="21">
        <v>5.07</v>
      </c>
      <c r="IB51" s="21" t="s">
        <v>69</v>
      </c>
      <c r="ID51" s="21">
        <v>36</v>
      </c>
      <c r="IE51" s="22" t="s">
        <v>43</v>
      </c>
      <c r="IF51" s="22"/>
      <c r="IG51" s="22"/>
      <c r="IH51" s="22"/>
      <c r="II51" s="22"/>
    </row>
    <row r="52" spans="1:243" s="21" customFormat="1" ht="15.75">
      <c r="A52" s="57">
        <v>6</v>
      </c>
      <c r="B52" s="73" t="s">
        <v>127</v>
      </c>
      <c r="C52" s="33"/>
      <c r="D52" s="64"/>
      <c r="E52" s="64"/>
      <c r="F52" s="64"/>
      <c r="G52" s="64"/>
      <c r="H52" s="64"/>
      <c r="I52" s="64"/>
      <c r="J52" s="64"/>
      <c r="K52" s="64"/>
      <c r="L52" s="64"/>
      <c r="M52" s="64"/>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IA52" s="21">
        <v>6</v>
      </c>
      <c r="IB52" s="21" t="s">
        <v>127</v>
      </c>
      <c r="IE52" s="22"/>
      <c r="IF52" s="22"/>
      <c r="IG52" s="22"/>
      <c r="IH52" s="22"/>
      <c r="II52" s="22"/>
    </row>
    <row r="53" spans="1:243" s="21" customFormat="1" ht="63.75" customHeight="1">
      <c r="A53" s="57">
        <v>6.01</v>
      </c>
      <c r="B53" s="73" t="s">
        <v>128</v>
      </c>
      <c r="C53" s="33"/>
      <c r="D53" s="64"/>
      <c r="E53" s="64"/>
      <c r="F53" s="64"/>
      <c r="G53" s="64"/>
      <c r="H53" s="64"/>
      <c r="I53" s="64"/>
      <c r="J53" s="64"/>
      <c r="K53" s="64"/>
      <c r="L53" s="64"/>
      <c r="M53" s="64"/>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IA53" s="21">
        <v>6.01</v>
      </c>
      <c r="IB53" s="21" t="s">
        <v>128</v>
      </c>
      <c r="IE53" s="22"/>
      <c r="IF53" s="22"/>
      <c r="IG53" s="22"/>
      <c r="IH53" s="22"/>
      <c r="II53" s="22"/>
    </row>
    <row r="54" spans="1:243" s="21" customFormat="1" ht="42.75">
      <c r="A54" s="57">
        <v>6.02</v>
      </c>
      <c r="B54" s="73" t="s">
        <v>70</v>
      </c>
      <c r="C54" s="33"/>
      <c r="D54" s="74">
        <v>15</v>
      </c>
      <c r="E54" s="75" t="s">
        <v>59</v>
      </c>
      <c r="F54" s="76">
        <v>160.89</v>
      </c>
      <c r="G54" s="43"/>
      <c r="H54" s="37"/>
      <c r="I54" s="38" t="s">
        <v>33</v>
      </c>
      <c r="J54" s="39">
        <f t="shared" si="0"/>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1"/>
        <v>2413.35</v>
      </c>
      <c r="BB54" s="51">
        <f t="shared" si="2"/>
        <v>2413.35</v>
      </c>
      <c r="BC54" s="56" t="str">
        <f t="shared" si="3"/>
        <v>INR  Two Thousand Four Hundred &amp; Thirteen  and Paise Thirty Five Only</v>
      </c>
      <c r="IA54" s="21">
        <v>6.02</v>
      </c>
      <c r="IB54" s="21" t="s">
        <v>70</v>
      </c>
      <c r="ID54" s="21">
        <v>15</v>
      </c>
      <c r="IE54" s="22" t="s">
        <v>59</v>
      </c>
      <c r="IF54" s="22"/>
      <c r="IG54" s="22"/>
      <c r="IH54" s="22"/>
      <c r="II54" s="22"/>
    </row>
    <row r="55" spans="1:243" s="21" customFormat="1" ht="47.25">
      <c r="A55" s="57">
        <v>6.03</v>
      </c>
      <c r="B55" s="73" t="s">
        <v>129</v>
      </c>
      <c r="C55" s="33"/>
      <c r="D55" s="64"/>
      <c r="E55" s="64"/>
      <c r="F55" s="64"/>
      <c r="G55" s="64"/>
      <c r="H55" s="64"/>
      <c r="I55" s="64"/>
      <c r="J55" s="64"/>
      <c r="K55" s="64"/>
      <c r="L55" s="64"/>
      <c r="M55" s="64"/>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IA55" s="21">
        <v>6.03</v>
      </c>
      <c r="IB55" s="21" t="s">
        <v>129</v>
      </c>
      <c r="IE55" s="22"/>
      <c r="IF55" s="22"/>
      <c r="IG55" s="22"/>
      <c r="IH55" s="22"/>
      <c r="II55" s="22"/>
    </row>
    <row r="56" spans="1:243" s="21" customFormat="1" ht="33" customHeight="1">
      <c r="A56" s="57">
        <v>6.04</v>
      </c>
      <c r="B56" s="73" t="s">
        <v>130</v>
      </c>
      <c r="C56" s="33"/>
      <c r="D56" s="74">
        <v>2</v>
      </c>
      <c r="E56" s="75" t="s">
        <v>47</v>
      </c>
      <c r="F56" s="76">
        <v>149.06</v>
      </c>
      <c r="G56" s="43"/>
      <c r="H56" s="37"/>
      <c r="I56" s="38" t="s">
        <v>33</v>
      </c>
      <c r="J56" s="39">
        <f t="shared" si="0"/>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1"/>
        <v>298.12</v>
      </c>
      <c r="BB56" s="51">
        <f t="shared" si="2"/>
        <v>298.12</v>
      </c>
      <c r="BC56" s="56" t="str">
        <f t="shared" si="3"/>
        <v>INR  Two Hundred &amp; Ninety Eight  and Paise Twelve Only</v>
      </c>
      <c r="IA56" s="21">
        <v>6.04</v>
      </c>
      <c r="IB56" s="21" t="s">
        <v>130</v>
      </c>
      <c r="ID56" s="21">
        <v>2</v>
      </c>
      <c r="IE56" s="22" t="s">
        <v>47</v>
      </c>
      <c r="IF56" s="22"/>
      <c r="IG56" s="22"/>
      <c r="IH56" s="22"/>
      <c r="II56" s="22"/>
    </row>
    <row r="57" spans="1:243" s="21" customFormat="1" ht="63">
      <c r="A57" s="57">
        <v>6.05</v>
      </c>
      <c r="B57" s="73" t="s">
        <v>131</v>
      </c>
      <c r="C57" s="33"/>
      <c r="D57" s="64"/>
      <c r="E57" s="64"/>
      <c r="F57" s="64"/>
      <c r="G57" s="64"/>
      <c r="H57" s="64"/>
      <c r="I57" s="64"/>
      <c r="J57" s="64"/>
      <c r="K57" s="64"/>
      <c r="L57" s="64"/>
      <c r="M57" s="64"/>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IA57" s="21">
        <v>6.05</v>
      </c>
      <c r="IB57" s="21" t="s">
        <v>131</v>
      </c>
      <c r="IE57" s="22"/>
      <c r="IF57" s="22"/>
      <c r="IG57" s="22"/>
      <c r="IH57" s="22"/>
      <c r="II57" s="22"/>
    </row>
    <row r="58" spans="1:243" s="21" customFormat="1" ht="28.5">
      <c r="A58" s="57">
        <v>6.06</v>
      </c>
      <c r="B58" s="73" t="s">
        <v>132</v>
      </c>
      <c r="C58" s="33"/>
      <c r="D58" s="74">
        <v>2</v>
      </c>
      <c r="E58" s="75" t="s">
        <v>47</v>
      </c>
      <c r="F58" s="76">
        <v>53.09</v>
      </c>
      <c r="G58" s="43"/>
      <c r="H58" s="37"/>
      <c r="I58" s="38" t="s">
        <v>33</v>
      </c>
      <c r="J58" s="39">
        <f t="shared" si="0"/>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1"/>
        <v>106.18</v>
      </c>
      <c r="BB58" s="51">
        <f t="shared" si="2"/>
        <v>106.18</v>
      </c>
      <c r="BC58" s="56" t="str">
        <f t="shared" si="3"/>
        <v>INR  One Hundred &amp; Six  and Paise Eighteen Only</v>
      </c>
      <c r="IA58" s="21">
        <v>6.06</v>
      </c>
      <c r="IB58" s="21" t="s">
        <v>132</v>
      </c>
      <c r="ID58" s="21">
        <v>2</v>
      </c>
      <c r="IE58" s="22" t="s">
        <v>47</v>
      </c>
      <c r="IF58" s="22"/>
      <c r="IG58" s="22"/>
      <c r="IH58" s="22"/>
      <c r="II58" s="22"/>
    </row>
    <row r="59" spans="1:243" s="21" customFormat="1" ht="28.5">
      <c r="A59" s="57">
        <v>6.07</v>
      </c>
      <c r="B59" s="73" t="s">
        <v>71</v>
      </c>
      <c r="C59" s="33"/>
      <c r="D59" s="74">
        <v>2</v>
      </c>
      <c r="E59" s="75" t="s">
        <v>47</v>
      </c>
      <c r="F59" s="76">
        <v>46.08</v>
      </c>
      <c r="G59" s="43"/>
      <c r="H59" s="37"/>
      <c r="I59" s="38" t="s">
        <v>33</v>
      </c>
      <c r="J59" s="39">
        <f t="shared" si="0"/>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1"/>
        <v>92.16</v>
      </c>
      <c r="BB59" s="51">
        <f t="shared" si="2"/>
        <v>92.16</v>
      </c>
      <c r="BC59" s="56" t="str">
        <f t="shared" si="3"/>
        <v>INR  Ninety Two and Paise Sixteen Only</v>
      </c>
      <c r="IA59" s="21">
        <v>6.07</v>
      </c>
      <c r="IB59" s="21" t="s">
        <v>71</v>
      </c>
      <c r="ID59" s="21">
        <v>2</v>
      </c>
      <c r="IE59" s="22" t="s">
        <v>47</v>
      </c>
      <c r="IF59" s="22"/>
      <c r="IG59" s="22"/>
      <c r="IH59" s="22"/>
      <c r="II59" s="22"/>
    </row>
    <row r="60" spans="1:243" s="21" customFormat="1" ht="63">
      <c r="A60" s="57">
        <v>6.08</v>
      </c>
      <c r="B60" s="73" t="s">
        <v>133</v>
      </c>
      <c r="C60" s="33"/>
      <c r="D60" s="64"/>
      <c r="E60" s="64"/>
      <c r="F60" s="64"/>
      <c r="G60" s="64"/>
      <c r="H60" s="64"/>
      <c r="I60" s="64"/>
      <c r="J60" s="64"/>
      <c r="K60" s="64"/>
      <c r="L60" s="64"/>
      <c r="M60" s="64"/>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IA60" s="21">
        <v>6.08</v>
      </c>
      <c r="IB60" s="21" t="s">
        <v>133</v>
      </c>
      <c r="IE60" s="22"/>
      <c r="IF60" s="22"/>
      <c r="IG60" s="22"/>
      <c r="IH60" s="22"/>
      <c r="II60" s="22"/>
    </row>
    <row r="61" spans="1:243" s="21" customFormat="1" ht="28.5">
      <c r="A61" s="57">
        <v>6.09</v>
      </c>
      <c r="B61" s="73" t="s">
        <v>134</v>
      </c>
      <c r="C61" s="33"/>
      <c r="D61" s="74">
        <v>4</v>
      </c>
      <c r="E61" s="75" t="s">
        <v>47</v>
      </c>
      <c r="F61" s="76">
        <v>30.56</v>
      </c>
      <c r="G61" s="43"/>
      <c r="H61" s="37"/>
      <c r="I61" s="38" t="s">
        <v>33</v>
      </c>
      <c r="J61" s="39">
        <f t="shared" si="0"/>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1"/>
        <v>122.24</v>
      </c>
      <c r="BB61" s="51">
        <f t="shared" si="2"/>
        <v>122.24</v>
      </c>
      <c r="BC61" s="56" t="str">
        <f t="shared" si="3"/>
        <v>INR  One Hundred &amp; Twenty Two  and Paise Twenty Four Only</v>
      </c>
      <c r="IA61" s="21">
        <v>6.09</v>
      </c>
      <c r="IB61" s="21" t="s">
        <v>134</v>
      </c>
      <c r="ID61" s="21">
        <v>4</v>
      </c>
      <c r="IE61" s="22" t="s">
        <v>47</v>
      </c>
      <c r="IF61" s="22"/>
      <c r="IG61" s="22"/>
      <c r="IH61" s="22"/>
      <c r="II61" s="22"/>
    </row>
    <row r="62" spans="1:243" s="21" customFormat="1" ht="94.5">
      <c r="A62" s="58">
        <v>6.1</v>
      </c>
      <c r="B62" s="73" t="s">
        <v>135</v>
      </c>
      <c r="C62" s="33"/>
      <c r="D62" s="64"/>
      <c r="E62" s="64"/>
      <c r="F62" s="64"/>
      <c r="G62" s="64"/>
      <c r="H62" s="64"/>
      <c r="I62" s="64"/>
      <c r="J62" s="64"/>
      <c r="K62" s="64"/>
      <c r="L62" s="64"/>
      <c r="M62" s="64"/>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IA62" s="21">
        <v>6.1</v>
      </c>
      <c r="IB62" s="21" t="s">
        <v>135</v>
      </c>
      <c r="IE62" s="22"/>
      <c r="IF62" s="22"/>
      <c r="IG62" s="22"/>
      <c r="IH62" s="22"/>
      <c r="II62" s="22"/>
    </row>
    <row r="63" spans="1:243" s="21" customFormat="1" ht="31.5" customHeight="1">
      <c r="A63" s="57">
        <v>6.11</v>
      </c>
      <c r="B63" s="73" t="s">
        <v>71</v>
      </c>
      <c r="C63" s="33"/>
      <c r="D63" s="74">
        <v>32</v>
      </c>
      <c r="E63" s="75" t="s">
        <v>47</v>
      </c>
      <c r="F63" s="76">
        <v>65.76</v>
      </c>
      <c r="G63" s="43"/>
      <c r="H63" s="37"/>
      <c r="I63" s="38" t="s">
        <v>33</v>
      </c>
      <c r="J63" s="39">
        <f t="shared" si="0"/>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1"/>
        <v>2104.32</v>
      </c>
      <c r="BB63" s="51">
        <f t="shared" si="2"/>
        <v>2104.32</v>
      </c>
      <c r="BC63" s="56" t="str">
        <f t="shared" si="3"/>
        <v>INR  Two Thousand One Hundred &amp; Four  and Paise Thirty Two Only</v>
      </c>
      <c r="IA63" s="21">
        <v>6.11</v>
      </c>
      <c r="IB63" s="21" t="s">
        <v>71</v>
      </c>
      <c r="ID63" s="21">
        <v>32</v>
      </c>
      <c r="IE63" s="22" t="s">
        <v>47</v>
      </c>
      <c r="IF63" s="22"/>
      <c r="IG63" s="22"/>
      <c r="IH63" s="22"/>
      <c r="II63" s="22"/>
    </row>
    <row r="64" spans="1:243" s="21" customFormat="1" ht="42.75">
      <c r="A64" s="57">
        <v>6.12</v>
      </c>
      <c r="B64" s="73" t="s">
        <v>72</v>
      </c>
      <c r="C64" s="33"/>
      <c r="D64" s="74">
        <v>30</v>
      </c>
      <c r="E64" s="75" t="s">
        <v>47</v>
      </c>
      <c r="F64" s="76">
        <v>50.99</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1529.7</v>
      </c>
      <c r="BB64" s="51">
        <f t="shared" si="2"/>
        <v>1529.7</v>
      </c>
      <c r="BC64" s="56" t="str">
        <f t="shared" si="3"/>
        <v>INR  One Thousand Five Hundred &amp; Twenty Nine  and Paise Seventy Only</v>
      </c>
      <c r="IA64" s="21">
        <v>6.12</v>
      </c>
      <c r="IB64" s="21" t="s">
        <v>72</v>
      </c>
      <c r="ID64" s="21">
        <v>30</v>
      </c>
      <c r="IE64" s="22" t="s">
        <v>47</v>
      </c>
      <c r="IF64" s="22"/>
      <c r="IG64" s="22"/>
      <c r="IH64" s="22"/>
      <c r="II64" s="22"/>
    </row>
    <row r="65" spans="1:243" s="21" customFormat="1" ht="94.5">
      <c r="A65" s="57">
        <v>6.13</v>
      </c>
      <c r="B65" s="73" t="s">
        <v>136</v>
      </c>
      <c r="C65" s="33"/>
      <c r="D65" s="64"/>
      <c r="E65" s="64"/>
      <c r="F65" s="64"/>
      <c r="G65" s="64"/>
      <c r="H65" s="64"/>
      <c r="I65" s="64"/>
      <c r="J65" s="64"/>
      <c r="K65" s="64"/>
      <c r="L65" s="64"/>
      <c r="M65" s="64"/>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IA65" s="21">
        <v>6.13</v>
      </c>
      <c r="IB65" s="21" t="s">
        <v>136</v>
      </c>
      <c r="IE65" s="22"/>
      <c r="IF65" s="22"/>
      <c r="IG65" s="22"/>
      <c r="IH65" s="22"/>
      <c r="II65" s="22"/>
    </row>
    <row r="66" spans="1:243" s="21" customFormat="1" ht="28.5">
      <c r="A66" s="57">
        <v>6.14</v>
      </c>
      <c r="B66" s="73" t="s">
        <v>134</v>
      </c>
      <c r="C66" s="33"/>
      <c r="D66" s="74">
        <v>4</v>
      </c>
      <c r="E66" s="75" t="s">
        <v>47</v>
      </c>
      <c r="F66" s="76">
        <v>52.3</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209.2</v>
      </c>
      <c r="BB66" s="51">
        <f t="shared" si="2"/>
        <v>209.2</v>
      </c>
      <c r="BC66" s="56" t="str">
        <f t="shared" si="3"/>
        <v>INR  Two Hundred &amp; Nine  and Paise Twenty Only</v>
      </c>
      <c r="IA66" s="21">
        <v>6.14</v>
      </c>
      <c r="IB66" s="21" t="s">
        <v>134</v>
      </c>
      <c r="ID66" s="21">
        <v>4</v>
      </c>
      <c r="IE66" s="22" t="s">
        <v>47</v>
      </c>
      <c r="IF66" s="22"/>
      <c r="IG66" s="22"/>
      <c r="IH66" s="22"/>
      <c r="II66" s="22"/>
    </row>
    <row r="67" spans="1:243" s="21" customFormat="1" ht="30" customHeight="1">
      <c r="A67" s="57">
        <v>6.15</v>
      </c>
      <c r="B67" s="73" t="s">
        <v>73</v>
      </c>
      <c r="C67" s="33"/>
      <c r="D67" s="74">
        <v>35</v>
      </c>
      <c r="E67" s="75" t="s">
        <v>47</v>
      </c>
      <c r="F67" s="76">
        <v>46.34</v>
      </c>
      <c r="G67" s="43"/>
      <c r="H67" s="37"/>
      <c r="I67" s="38" t="s">
        <v>33</v>
      </c>
      <c r="J67" s="39">
        <f t="shared" si="0"/>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1"/>
        <v>1621.9</v>
      </c>
      <c r="BB67" s="51">
        <f t="shared" si="2"/>
        <v>1621.9</v>
      </c>
      <c r="BC67" s="56" t="str">
        <f t="shared" si="3"/>
        <v>INR  One Thousand Six Hundred &amp; Twenty One  and Paise Ninety Only</v>
      </c>
      <c r="IA67" s="21">
        <v>6.15</v>
      </c>
      <c r="IB67" s="21" t="s">
        <v>73</v>
      </c>
      <c r="ID67" s="21">
        <v>35</v>
      </c>
      <c r="IE67" s="22" t="s">
        <v>47</v>
      </c>
      <c r="IF67" s="22"/>
      <c r="IG67" s="22"/>
      <c r="IH67" s="22"/>
      <c r="II67" s="22"/>
    </row>
    <row r="68" spans="1:243" s="21" customFormat="1" ht="110.25">
      <c r="A68" s="57">
        <v>6.16</v>
      </c>
      <c r="B68" s="73" t="s">
        <v>137</v>
      </c>
      <c r="C68" s="33"/>
      <c r="D68" s="64"/>
      <c r="E68" s="64"/>
      <c r="F68" s="64"/>
      <c r="G68" s="64"/>
      <c r="H68" s="64"/>
      <c r="I68" s="64"/>
      <c r="J68" s="64"/>
      <c r="K68" s="64"/>
      <c r="L68" s="64"/>
      <c r="M68" s="64"/>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IA68" s="21">
        <v>6.16</v>
      </c>
      <c r="IB68" s="21" t="s">
        <v>137</v>
      </c>
      <c r="IE68" s="22"/>
      <c r="IF68" s="22"/>
      <c r="IG68" s="22"/>
      <c r="IH68" s="22"/>
      <c r="II68" s="22"/>
    </row>
    <row r="69" spans="1:243" s="21" customFormat="1" ht="30" customHeight="1">
      <c r="A69" s="57">
        <v>6.17</v>
      </c>
      <c r="B69" s="73" t="s">
        <v>138</v>
      </c>
      <c r="C69" s="33"/>
      <c r="D69" s="74">
        <v>14</v>
      </c>
      <c r="E69" s="75" t="s">
        <v>47</v>
      </c>
      <c r="F69" s="76">
        <v>54.41</v>
      </c>
      <c r="G69" s="43"/>
      <c r="H69" s="37"/>
      <c r="I69" s="38" t="s">
        <v>33</v>
      </c>
      <c r="J69" s="39">
        <f t="shared" si="0"/>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1"/>
        <v>761.74</v>
      </c>
      <c r="BB69" s="51">
        <f t="shared" si="2"/>
        <v>761.74</v>
      </c>
      <c r="BC69" s="56" t="str">
        <f t="shared" si="3"/>
        <v>INR  Seven Hundred &amp; Sixty One  and Paise Seventy Four Only</v>
      </c>
      <c r="IA69" s="21">
        <v>6.17</v>
      </c>
      <c r="IB69" s="21" t="s">
        <v>138</v>
      </c>
      <c r="ID69" s="21">
        <v>14</v>
      </c>
      <c r="IE69" s="22" t="s">
        <v>47</v>
      </c>
      <c r="IF69" s="22"/>
      <c r="IG69" s="22"/>
      <c r="IH69" s="22"/>
      <c r="II69" s="22"/>
    </row>
    <row r="70" spans="1:243" s="21" customFormat="1" ht="188.25" customHeight="1">
      <c r="A70" s="57">
        <v>6.18</v>
      </c>
      <c r="B70" s="73" t="s">
        <v>139</v>
      </c>
      <c r="C70" s="33"/>
      <c r="D70" s="64"/>
      <c r="E70" s="64"/>
      <c r="F70" s="64"/>
      <c r="G70" s="64"/>
      <c r="H70" s="64"/>
      <c r="I70" s="64"/>
      <c r="J70" s="64"/>
      <c r="K70" s="64"/>
      <c r="L70" s="64"/>
      <c r="M70" s="64"/>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IA70" s="21">
        <v>6.18</v>
      </c>
      <c r="IB70" s="21" t="s">
        <v>139</v>
      </c>
      <c r="IE70" s="22"/>
      <c r="IF70" s="22"/>
      <c r="IG70" s="22"/>
      <c r="IH70" s="22"/>
      <c r="II70" s="22"/>
    </row>
    <row r="71" spans="1:243" s="21" customFormat="1" ht="42.75">
      <c r="A71" s="57">
        <v>6.19</v>
      </c>
      <c r="B71" s="73" t="s">
        <v>140</v>
      </c>
      <c r="C71" s="33"/>
      <c r="D71" s="74">
        <v>10</v>
      </c>
      <c r="E71" s="75" t="s">
        <v>44</v>
      </c>
      <c r="F71" s="76">
        <v>194.34</v>
      </c>
      <c r="G71" s="43"/>
      <c r="H71" s="37"/>
      <c r="I71" s="38" t="s">
        <v>33</v>
      </c>
      <c r="J71" s="39">
        <f t="shared" si="0"/>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1"/>
        <v>1943.4</v>
      </c>
      <c r="BB71" s="51">
        <f t="shared" si="2"/>
        <v>1943.4</v>
      </c>
      <c r="BC71" s="56" t="str">
        <f t="shared" si="3"/>
        <v>INR  One Thousand Nine Hundred &amp; Forty Three  and Paise Forty Only</v>
      </c>
      <c r="IA71" s="21">
        <v>6.19</v>
      </c>
      <c r="IB71" s="21" t="s">
        <v>140</v>
      </c>
      <c r="ID71" s="21">
        <v>10</v>
      </c>
      <c r="IE71" s="22" t="s">
        <v>44</v>
      </c>
      <c r="IF71" s="22"/>
      <c r="IG71" s="22"/>
      <c r="IH71" s="22"/>
      <c r="II71" s="22"/>
    </row>
    <row r="72" spans="1:243" s="21" customFormat="1" ht="31.5">
      <c r="A72" s="58">
        <v>6.2</v>
      </c>
      <c r="B72" s="73" t="s">
        <v>141</v>
      </c>
      <c r="C72" s="33"/>
      <c r="D72" s="64"/>
      <c r="E72" s="64"/>
      <c r="F72" s="64"/>
      <c r="G72" s="64"/>
      <c r="H72" s="64"/>
      <c r="I72" s="64"/>
      <c r="J72" s="64"/>
      <c r="K72" s="64"/>
      <c r="L72" s="64"/>
      <c r="M72" s="64"/>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IA72" s="21">
        <v>6.2</v>
      </c>
      <c r="IB72" s="21" t="s">
        <v>141</v>
      </c>
      <c r="IE72" s="22"/>
      <c r="IF72" s="22"/>
      <c r="IG72" s="22"/>
      <c r="IH72" s="22"/>
      <c r="II72" s="22"/>
    </row>
    <row r="73" spans="1:243" s="21" customFormat="1" ht="409.5">
      <c r="A73" s="57">
        <v>6.21</v>
      </c>
      <c r="B73" s="73" t="s">
        <v>142</v>
      </c>
      <c r="C73" s="33"/>
      <c r="D73" s="74">
        <v>3</v>
      </c>
      <c r="E73" s="75" t="s">
        <v>43</v>
      </c>
      <c r="F73" s="76">
        <v>1543.8</v>
      </c>
      <c r="G73" s="43"/>
      <c r="H73" s="37"/>
      <c r="I73" s="38" t="s">
        <v>33</v>
      </c>
      <c r="J73" s="39">
        <f t="shared" si="0"/>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1"/>
        <v>4631.4</v>
      </c>
      <c r="BB73" s="51">
        <f t="shared" si="2"/>
        <v>4631.4</v>
      </c>
      <c r="BC73" s="56" t="str">
        <f t="shared" si="3"/>
        <v>INR  Four Thousand Six Hundred &amp; Thirty One  and Paise Forty Only</v>
      </c>
      <c r="IA73" s="21">
        <v>6.21</v>
      </c>
      <c r="IB73" s="21" t="s">
        <v>142</v>
      </c>
      <c r="ID73" s="21">
        <v>3</v>
      </c>
      <c r="IE73" s="22" t="s">
        <v>43</v>
      </c>
      <c r="IF73" s="22"/>
      <c r="IG73" s="22"/>
      <c r="IH73" s="22"/>
      <c r="II73" s="22"/>
    </row>
    <row r="74" spans="1:243" s="21" customFormat="1" ht="15.75">
      <c r="A74" s="57">
        <v>7</v>
      </c>
      <c r="B74" s="73" t="s">
        <v>143</v>
      </c>
      <c r="C74" s="33"/>
      <c r="D74" s="64"/>
      <c r="E74" s="64"/>
      <c r="F74" s="64"/>
      <c r="G74" s="64"/>
      <c r="H74" s="64"/>
      <c r="I74" s="64"/>
      <c r="J74" s="64"/>
      <c r="K74" s="64"/>
      <c r="L74" s="64"/>
      <c r="M74" s="64"/>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IA74" s="21">
        <v>7</v>
      </c>
      <c r="IB74" s="21" t="s">
        <v>143</v>
      </c>
      <c r="IE74" s="22"/>
      <c r="IF74" s="22"/>
      <c r="IG74" s="22"/>
      <c r="IH74" s="22"/>
      <c r="II74" s="22"/>
    </row>
    <row r="75" spans="1:243" s="21" customFormat="1" ht="94.5">
      <c r="A75" s="57">
        <v>7.01</v>
      </c>
      <c r="B75" s="73" t="s">
        <v>144</v>
      </c>
      <c r="C75" s="33"/>
      <c r="D75" s="74">
        <v>200</v>
      </c>
      <c r="E75" s="75" t="s">
        <v>59</v>
      </c>
      <c r="F75" s="76">
        <v>89.22</v>
      </c>
      <c r="G75" s="43"/>
      <c r="H75" s="37"/>
      <c r="I75" s="38" t="s">
        <v>33</v>
      </c>
      <c r="J75" s="39">
        <f t="shared" si="0"/>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1"/>
        <v>17844</v>
      </c>
      <c r="BB75" s="51">
        <f t="shared" si="2"/>
        <v>17844</v>
      </c>
      <c r="BC75" s="56" t="str">
        <f t="shared" si="3"/>
        <v>INR  Seventeen Thousand Eight Hundred &amp; Forty Four  Only</v>
      </c>
      <c r="IA75" s="21">
        <v>7.01</v>
      </c>
      <c r="IB75" s="21" t="s">
        <v>144</v>
      </c>
      <c r="ID75" s="21">
        <v>200</v>
      </c>
      <c r="IE75" s="22" t="s">
        <v>59</v>
      </c>
      <c r="IF75" s="22"/>
      <c r="IG75" s="22"/>
      <c r="IH75" s="22"/>
      <c r="II75" s="22"/>
    </row>
    <row r="76" spans="1:243" s="21" customFormat="1" ht="63">
      <c r="A76" s="57">
        <v>7.02</v>
      </c>
      <c r="B76" s="73" t="s">
        <v>145</v>
      </c>
      <c r="C76" s="33"/>
      <c r="D76" s="64"/>
      <c r="E76" s="64"/>
      <c r="F76" s="64"/>
      <c r="G76" s="64"/>
      <c r="H76" s="64"/>
      <c r="I76" s="64"/>
      <c r="J76" s="64"/>
      <c r="K76" s="64"/>
      <c r="L76" s="64"/>
      <c r="M76" s="64"/>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IA76" s="21">
        <v>7.02</v>
      </c>
      <c r="IB76" s="21" t="s">
        <v>145</v>
      </c>
      <c r="IE76" s="22"/>
      <c r="IF76" s="22"/>
      <c r="IG76" s="22"/>
      <c r="IH76" s="22"/>
      <c r="II76" s="22"/>
    </row>
    <row r="77" spans="1:243" s="21" customFormat="1" ht="42.75">
      <c r="A77" s="57">
        <v>7.03</v>
      </c>
      <c r="B77" s="73" t="s">
        <v>146</v>
      </c>
      <c r="C77" s="33"/>
      <c r="D77" s="74">
        <v>6</v>
      </c>
      <c r="E77" s="75" t="s">
        <v>43</v>
      </c>
      <c r="F77" s="76">
        <v>789.61</v>
      </c>
      <c r="G77" s="43"/>
      <c r="H77" s="37"/>
      <c r="I77" s="38" t="s">
        <v>33</v>
      </c>
      <c r="J77" s="39">
        <f t="shared" si="0"/>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1"/>
        <v>4737.66</v>
      </c>
      <c r="BB77" s="51">
        <f t="shared" si="2"/>
        <v>4737.66</v>
      </c>
      <c r="BC77" s="56" t="str">
        <f t="shared" si="3"/>
        <v>INR  Four Thousand Seven Hundred &amp; Thirty Seven  and Paise Sixty Six Only</v>
      </c>
      <c r="IA77" s="21">
        <v>7.03</v>
      </c>
      <c r="IB77" s="21" t="s">
        <v>146</v>
      </c>
      <c r="ID77" s="21">
        <v>6</v>
      </c>
      <c r="IE77" s="22" t="s">
        <v>43</v>
      </c>
      <c r="IF77" s="22"/>
      <c r="IG77" s="22"/>
      <c r="IH77" s="22"/>
      <c r="II77" s="22"/>
    </row>
    <row r="78" spans="1:243" s="21" customFormat="1" ht="15.75">
      <c r="A78" s="57">
        <v>8</v>
      </c>
      <c r="B78" s="73" t="s">
        <v>147</v>
      </c>
      <c r="C78" s="33"/>
      <c r="D78" s="64"/>
      <c r="E78" s="64"/>
      <c r="F78" s="64"/>
      <c r="G78" s="64"/>
      <c r="H78" s="64"/>
      <c r="I78" s="64"/>
      <c r="J78" s="64"/>
      <c r="K78" s="64"/>
      <c r="L78" s="64"/>
      <c r="M78" s="64"/>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IA78" s="21">
        <v>8</v>
      </c>
      <c r="IB78" s="21" t="s">
        <v>147</v>
      </c>
      <c r="IE78" s="22"/>
      <c r="IF78" s="22"/>
      <c r="IG78" s="22"/>
      <c r="IH78" s="22"/>
      <c r="II78" s="22"/>
    </row>
    <row r="79" spans="1:243" s="21" customFormat="1" ht="204.75">
      <c r="A79" s="57">
        <v>8.01</v>
      </c>
      <c r="B79" s="73" t="s">
        <v>74</v>
      </c>
      <c r="C79" s="33"/>
      <c r="D79" s="74">
        <v>10</v>
      </c>
      <c r="E79" s="75" t="s">
        <v>43</v>
      </c>
      <c r="F79" s="76">
        <v>812.71</v>
      </c>
      <c r="G79" s="43"/>
      <c r="H79" s="37"/>
      <c r="I79" s="38" t="s">
        <v>33</v>
      </c>
      <c r="J79" s="39">
        <f t="shared" si="0"/>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1"/>
        <v>8127.1</v>
      </c>
      <c r="BB79" s="51">
        <f t="shared" si="2"/>
        <v>8127.1</v>
      </c>
      <c r="BC79" s="56" t="str">
        <f t="shared" si="3"/>
        <v>INR  Eight Thousand One Hundred &amp; Twenty Seven  and Paise Ten Only</v>
      </c>
      <c r="IA79" s="21">
        <v>8.01</v>
      </c>
      <c r="IB79" s="21" t="s">
        <v>74</v>
      </c>
      <c r="ID79" s="21">
        <v>10</v>
      </c>
      <c r="IE79" s="22" t="s">
        <v>43</v>
      </c>
      <c r="IF79" s="22"/>
      <c r="IG79" s="22"/>
      <c r="IH79" s="22"/>
      <c r="II79" s="22"/>
    </row>
    <row r="80" spans="1:243" s="21" customFormat="1" ht="189">
      <c r="A80" s="57">
        <v>8.02</v>
      </c>
      <c r="B80" s="73" t="s">
        <v>148</v>
      </c>
      <c r="C80" s="33"/>
      <c r="D80" s="64"/>
      <c r="E80" s="64"/>
      <c r="F80" s="64"/>
      <c r="G80" s="64"/>
      <c r="H80" s="64"/>
      <c r="I80" s="64"/>
      <c r="J80" s="64"/>
      <c r="K80" s="64"/>
      <c r="L80" s="64"/>
      <c r="M80" s="64"/>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IA80" s="21">
        <v>8.02</v>
      </c>
      <c r="IB80" s="21" t="s">
        <v>148</v>
      </c>
      <c r="IE80" s="22"/>
      <c r="IF80" s="22"/>
      <c r="IG80" s="22"/>
      <c r="IH80" s="22"/>
      <c r="II80" s="22"/>
    </row>
    <row r="81" spans="1:243" s="21" customFormat="1" ht="42.75">
      <c r="A81" s="57">
        <v>8.03</v>
      </c>
      <c r="B81" s="73" t="s">
        <v>75</v>
      </c>
      <c r="C81" s="33"/>
      <c r="D81" s="74">
        <v>11.88</v>
      </c>
      <c r="E81" s="75" t="s">
        <v>43</v>
      </c>
      <c r="F81" s="76">
        <v>1315.69</v>
      </c>
      <c r="G81" s="43"/>
      <c r="H81" s="37"/>
      <c r="I81" s="38" t="s">
        <v>33</v>
      </c>
      <c r="J81" s="39">
        <f t="shared" si="0"/>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1"/>
        <v>15630.4</v>
      </c>
      <c r="BB81" s="51">
        <f t="shared" si="2"/>
        <v>15630.4</v>
      </c>
      <c r="BC81" s="56" t="str">
        <f t="shared" si="3"/>
        <v>INR  Fifteen Thousand Six Hundred &amp; Thirty  and Paise Forty Only</v>
      </c>
      <c r="IA81" s="21">
        <v>8.03</v>
      </c>
      <c r="IB81" s="21" t="s">
        <v>75</v>
      </c>
      <c r="ID81" s="21">
        <v>11.88</v>
      </c>
      <c r="IE81" s="22" t="s">
        <v>43</v>
      </c>
      <c r="IF81" s="22"/>
      <c r="IG81" s="22"/>
      <c r="IH81" s="22"/>
      <c r="II81" s="22"/>
    </row>
    <row r="82" spans="1:243" s="21" customFormat="1" ht="204.75">
      <c r="A82" s="57">
        <v>8.04</v>
      </c>
      <c r="B82" s="73" t="s">
        <v>149</v>
      </c>
      <c r="C82" s="33"/>
      <c r="D82" s="64"/>
      <c r="E82" s="64"/>
      <c r="F82" s="64"/>
      <c r="G82" s="64"/>
      <c r="H82" s="64"/>
      <c r="I82" s="64"/>
      <c r="J82" s="64"/>
      <c r="K82" s="64"/>
      <c r="L82" s="64"/>
      <c r="M82" s="64"/>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IA82" s="21">
        <v>8.04</v>
      </c>
      <c r="IB82" s="21" t="s">
        <v>149</v>
      </c>
      <c r="IE82" s="22"/>
      <c r="IF82" s="22"/>
      <c r="IG82" s="22"/>
      <c r="IH82" s="22"/>
      <c r="II82" s="22"/>
    </row>
    <row r="83" spans="1:243" s="21" customFormat="1" ht="42.75">
      <c r="A83" s="57">
        <v>8.05</v>
      </c>
      <c r="B83" s="73" t="s">
        <v>75</v>
      </c>
      <c r="C83" s="33"/>
      <c r="D83" s="74">
        <v>22</v>
      </c>
      <c r="E83" s="75" t="s">
        <v>43</v>
      </c>
      <c r="F83" s="76">
        <v>1355.41</v>
      </c>
      <c r="G83" s="43"/>
      <c r="H83" s="37"/>
      <c r="I83" s="38" t="s">
        <v>33</v>
      </c>
      <c r="J83" s="39">
        <f t="shared" si="0"/>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1"/>
        <v>29819.02</v>
      </c>
      <c r="BB83" s="51">
        <f t="shared" si="2"/>
        <v>29819.02</v>
      </c>
      <c r="BC83" s="56" t="str">
        <f t="shared" si="3"/>
        <v>INR  Twenty Nine Thousand Eight Hundred &amp; Nineteen  and Paise Two Only</v>
      </c>
      <c r="IA83" s="21">
        <v>8.05</v>
      </c>
      <c r="IB83" s="21" t="s">
        <v>75</v>
      </c>
      <c r="ID83" s="21">
        <v>22</v>
      </c>
      <c r="IE83" s="22" t="s">
        <v>43</v>
      </c>
      <c r="IF83" s="22"/>
      <c r="IG83" s="22"/>
      <c r="IH83" s="22"/>
      <c r="II83" s="22"/>
    </row>
    <row r="84" spans="1:243" s="21" customFormat="1" ht="204.75">
      <c r="A84" s="57">
        <v>8.06</v>
      </c>
      <c r="B84" s="73" t="s">
        <v>150</v>
      </c>
      <c r="C84" s="33"/>
      <c r="D84" s="64"/>
      <c r="E84" s="64"/>
      <c r="F84" s="64"/>
      <c r="G84" s="64"/>
      <c r="H84" s="64"/>
      <c r="I84" s="64"/>
      <c r="J84" s="64"/>
      <c r="K84" s="64"/>
      <c r="L84" s="64"/>
      <c r="M84" s="64"/>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IA84" s="21">
        <v>8.06</v>
      </c>
      <c r="IB84" s="21" t="s">
        <v>150</v>
      </c>
      <c r="IE84" s="22"/>
      <c r="IF84" s="22"/>
      <c r="IG84" s="22"/>
      <c r="IH84" s="22"/>
      <c r="II84" s="22"/>
    </row>
    <row r="85" spans="1:243" s="21" customFormat="1" ht="30" customHeight="1">
      <c r="A85" s="57">
        <v>8.07</v>
      </c>
      <c r="B85" s="73" t="s">
        <v>75</v>
      </c>
      <c r="C85" s="33"/>
      <c r="D85" s="74">
        <v>113</v>
      </c>
      <c r="E85" s="75" t="s">
        <v>43</v>
      </c>
      <c r="F85" s="76">
        <v>1411.62</v>
      </c>
      <c r="G85" s="43"/>
      <c r="H85" s="37"/>
      <c r="I85" s="38" t="s">
        <v>33</v>
      </c>
      <c r="J85" s="39">
        <f t="shared" si="0"/>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1"/>
        <v>159513.06</v>
      </c>
      <c r="BB85" s="51">
        <f t="shared" si="2"/>
        <v>159513.06</v>
      </c>
      <c r="BC85" s="56" t="str">
        <f t="shared" si="3"/>
        <v>INR  One Lakh Fifty Nine Thousand Five Hundred &amp; Thirteen  and Paise Six Only</v>
      </c>
      <c r="IA85" s="21">
        <v>8.07</v>
      </c>
      <c r="IB85" s="21" t="s">
        <v>75</v>
      </c>
      <c r="ID85" s="21">
        <v>113</v>
      </c>
      <c r="IE85" s="22" t="s">
        <v>43</v>
      </c>
      <c r="IF85" s="22"/>
      <c r="IG85" s="22"/>
      <c r="IH85" s="22"/>
      <c r="II85" s="22"/>
    </row>
    <row r="86" spans="1:243" s="21" customFormat="1" ht="15.75">
      <c r="A86" s="57">
        <v>9</v>
      </c>
      <c r="B86" s="73" t="s">
        <v>151</v>
      </c>
      <c r="C86" s="33"/>
      <c r="D86" s="64"/>
      <c r="E86" s="64"/>
      <c r="F86" s="64"/>
      <c r="G86" s="64"/>
      <c r="H86" s="64"/>
      <c r="I86" s="64"/>
      <c r="J86" s="64"/>
      <c r="K86" s="64"/>
      <c r="L86" s="64"/>
      <c r="M86" s="64"/>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IA86" s="21">
        <v>9</v>
      </c>
      <c r="IB86" s="21" t="s">
        <v>151</v>
      </c>
      <c r="IE86" s="22"/>
      <c r="IF86" s="22"/>
      <c r="IG86" s="22"/>
      <c r="IH86" s="22"/>
      <c r="II86" s="22"/>
    </row>
    <row r="87" spans="1:243" s="21" customFormat="1" ht="173.25">
      <c r="A87" s="57">
        <v>9.01</v>
      </c>
      <c r="B87" s="73" t="s">
        <v>76</v>
      </c>
      <c r="C87" s="33"/>
      <c r="D87" s="74">
        <v>3</v>
      </c>
      <c r="E87" s="75" t="s">
        <v>47</v>
      </c>
      <c r="F87" s="76">
        <v>213.99</v>
      </c>
      <c r="G87" s="43"/>
      <c r="H87" s="37"/>
      <c r="I87" s="38" t="s">
        <v>33</v>
      </c>
      <c r="J87" s="39">
        <f t="shared" si="0"/>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1"/>
        <v>641.97</v>
      </c>
      <c r="BB87" s="51">
        <f t="shared" si="2"/>
        <v>641.97</v>
      </c>
      <c r="BC87" s="56" t="str">
        <f t="shared" si="3"/>
        <v>INR  Six Hundred &amp; Forty One  and Paise Ninety Seven Only</v>
      </c>
      <c r="IA87" s="21">
        <v>9.01</v>
      </c>
      <c r="IB87" s="21" t="s">
        <v>76</v>
      </c>
      <c r="ID87" s="21">
        <v>3</v>
      </c>
      <c r="IE87" s="22" t="s">
        <v>47</v>
      </c>
      <c r="IF87" s="22"/>
      <c r="IG87" s="22"/>
      <c r="IH87" s="22"/>
      <c r="II87" s="22"/>
    </row>
    <row r="88" spans="1:243" s="21" customFormat="1" ht="110.25">
      <c r="A88" s="57">
        <v>9.02</v>
      </c>
      <c r="B88" s="73" t="s">
        <v>152</v>
      </c>
      <c r="C88" s="33"/>
      <c r="D88" s="64"/>
      <c r="E88" s="64"/>
      <c r="F88" s="64"/>
      <c r="G88" s="64"/>
      <c r="H88" s="64"/>
      <c r="I88" s="64"/>
      <c r="J88" s="64"/>
      <c r="K88" s="64"/>
      <c r="L88" s="64"/>
      <c r="M88" s="64"/>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IA88" s="21">
        <v>9.02</v>
      </c>
      <c r="IB88" s="21" t="s">
        <v>152</v>
      </c>
      <c r="IE88" s="22"/>
      <c r="IF88" s="22"/>
      <c r="IG88" s="22"/>
      <c r="IH88" s="22"/>
      <c r="II88" s="22"/>
    </row>
    <row r="89" spans="1:243" s="21" customFormat="1" ht="42.75">
      <c r="A89" s="57">
        <v>9.03</v>
      </c>
      <c r="B89" s="73" t="s">
        <v>60</v>
      </c>
      <c r="C89" s="33"/>
      <c r="D89" s="74">
        <v>21</v>
      </c>
      <c r="E89" s="75" t="s">
        <v>44</v>
      </c>
      <c r="F89" s="76">
        <v>267.47</v>
      </c>
      <c r="G89" s="43"/>
      <c r="H89" s="37"/>
      <c r="I89" s="38" t="s">
        <v>33</v>
      </c>
      <c r="J89" s="39">
        <f aca="true" t="shared" si="4" ref="J88:J151">IF(I89="Less(-)",-1,1)</f>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aca="true" t="shared" si="5" ref="BA88:BA151">total_amount_ba($B$2,$D$2,D89,F89,J89,K89,M89)</f>
        <v>5616.87</v>
      </c>
      <c r="BB89" s="51">
        <f aca="true" t="shared" si="6" ref="BB88:BB151">BA89+SUM(N89:AZ89)</f>
        <v>5616.87</v>
      </c>
      <c r="BC89" s="56" t="str">
        <f aca="true" t="shared" si="7" ref="BC88:BC151">SpellNumber(L89,BB89)</f>
        <v>INR  Five Thousand Six Hundred &amp; Sixteen  and Paise Eighty Seven Only</v>
      </c>
      <c r="IA89" s="21">
        <v>9.03</v>
      </c>
      <c r="IB89" s="21" t="s">
        <v>60</v>
      </c>
      <c r="ID89" s="21">
        <v>21</v>
      </c>
      <c r="IE89" s="22" t="s">
        <v>44</v>
      </c>
      <c r="IF89" s="22"/>
      <c r="IG89" s="22"/>
      <c r="IH89" s="22"/>
      <c r="II89" s="22"/>
    </row>
    <row r="90" spans="1:243" s="21" customFormat="1" ht="126">
      <c r="A90" s="57">
        <v>9.04</v>
      </c>
      <c r="B90" s="73" t="s">
        <v>153</v>
      </c>
      <c r="C90" s="33"/>
      <c r="D90" s="64"/>
      <c r="E90" s="64"/>
      <c r="F90" s="64"/>
      <c r="G90" s="64"/>
      <c r="H90" s="64"/>
      <c r="I90" s="64"/>
      <c r="J90" s="64"/>
      <c r="K90" s="64"/>
      <c r="L90" s="64"/>
      <c r="M90" s="64"/>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IA90" s="21">
        <v>9.04</v>
      </c>
      <c r="IB90" s="21" t="s">
        <v>153</v>
      </c>
      <c r="IE90" s="22"/>
      <c r="IF90" s="22"/>
      <c r="IG90" s="22"/>
      <c r="IH90" s="22"/>
      <c r="II90" s="22"/>
    </row>
    <row r="91" spans="1:243" s="21" customFormat="1" ht="15.75">
      <c r="A91" s="57">
        <v>9.05</v>
      </c>
      <c r="B91" s="73" t="s">
        <v>154</v>
      </c>
      <c r="C91" s="33"/>
      <c r="D91" s="64"/>
      <c r="E91" s="64"/>
      <c r="F91" s="64"/>
      <c r="G91" s="64"/>
      <c r="H91" s="64"/>
      <c r="I91" s="64"/>
      <c r="J91" s="64"/>
      <c r="K91" s="64"/>
      <c r="L91" s="64"/>
      <c r="M91" s="64"/>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IA91" s="21">
        <v>9.05</v>
      </c>
      <c r="IB91" s="21" t="s">
        <v>154</v>
      </c>
      <c r="IE91" s="22"/>
      <c r="IF91" s="22"/>
      <c r="IG91" s="22"/>
      <c r="IH91" s="22"/>
      <c r="II91" s="22"/>
    </row>
    <row r="92" spans="1:243" s="21" customFormat="1" ht="28.5">
      <c r="A92" s="57">
        <v>9.06</v>
      </c>
      <c r="B92" s="73" t="s">
        <v>77</v>
      </c>
      <c r="C92" s="33"/>
      <c r="D92" s="74">
        <v>3</v>
      </c>
      <c r="E92" s="75" t="s">
        <v>47</v>
      </c>
      <c r="F92" s="76">
        <v>165.32</v>
      </c>
      <c r="G92" s="43"/>
      <c r="H92" s="37"/>
      <c r="I92" s="38" t="s">
        <v>33</v>
      </c>
      <c r="J92" s="39">
        <f t="shared" si="4"/>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5"/>
        <v>495.96</v>
      </c>
      <c r="BB92" s="51">
        <f t="shared" si="6"/>
        <v>495.96</v>
      </c>
      <c r="BC92" s="56" t="str">
        <f t="shared" si="7"/>
        <v>INR  Four Hundred &amp; Ninety Five  and Paise Ninety Six Only</v>
      </c>
      <c r="IA92" s="21">
        <v>9.06</v>
      </c>
      <c r="IB92" s="21" t="s">
        <v>77</v>
      </c>
      <c r="ID92" s="21">
        <v>3</v>
      </c>
      <c r="IE92" s="22" t="s">
        <v>47</v>
      </c>
      <c r="IF92" s="22"/>
      <c r="IG92" s="22"/>
      <c r="IH92" s="22"/>
      <c r="II92" s="22"/>
    </row>
    <row r="93" spans="1:243" s="21" customFormat="1" ht="15.75">
      <c r="A93" s="57">
        <v>9.07</v>
      </c>
      <c r="B93" s="73" t="s">
        <v>155</v>
      </c>
      <c r="C93" s="33"/>
      <c r="D93" s="64"/>
      <c r="E93" s="64"/>
      <c r="F93" s="64"/>
      <c r="G93" s="64"/>
      <c r="H93" s="64"/>
      <c r="I93" s="64"/>
      <c r="J93" s="64"/>
      <c r="K93" s="64"/>
      <c r="L93" s="64"/>
      <c r="M93" s="64"/>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IA93" s="21">
        <v>9.07</v>
      </c>
      <c r="IB93" s="21" t="s">
        <v>155</v>
      </c>
      <c r="IE93" s="22"/>
      <c r="IF93" s="22"/>
      <c r="IG93" s="22"/>
      <c r="IH93" s="22"/>
      <c r="II93" s="22"/>
    </row>
    <row r="94" spans="1:243" s="21" customFormat="1" ht="28.5">
      <c r="A94" s="57">
        <v>9.08</v>
      </c>
      <c r="B94" s="73" t="s">
        <v>78</v>
      </c>
      <c r="C94" s="33"/>
      <c r="D94" s="74">
        <v>3</v>
      </c>
      <c r="E94" s="75" t="s">
        <v>47</v>
      </c>
      <c r="F94" s="76">
        <v>99.78</v>
      </c>
      <c r="G94" s="43"/>
      <c r="H94" s="37"/>
      <c r="I94" s="38" t="s">
        <v>33</v>
      </c>
      <c r="J94" s="39">
        <f t="shared" si="4"/>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5"/>
        <v>299.34</v>
      </c>
      <c r="BB94" s="51">
        <f t="shared" si="6"/>
        <v>299.34</v>
      </c>
      <c r="BC94" s="56" t="str">
        <f t="shared" si="7"/>
        <v>INR  Two Hundred &amp; Ninety Nine  and Paise Thirty Four Only</v>
      </c>
      <c r="IA94" s="21">
        <v>9.08</v>
      </c>
      <c r="IB94" s="21" t="s">
        <v>78</v>
      </c>
      <c r="ID94" s="21">
        <v>3</v>
      </c>
      <c r="IE94" s="22" t="s">
        <v>47</v>
      </c>
      <c r="IF94" s="22"/>
      <c r="IG94" s="22"/>
      <c r="IH94" s="22"/>
      <c r="II94" s="22"/>
    </row>
    <row r="95" spans="1:243" s="21" customFormat="1" ht="110.25" customHeight="1">
      <c r="A95" s="57">
        <v>9.09</v>
      </c>
      <c r="B95" s="73" t="s">
        <v>156</v>
      </c>
      <c r="C95" s="33"/>
      <c r="D95" s="64"/>
      <c r="E95" s="64"/>
      <c r="F95" s="64"/>
      <c r="G95" s="64"/>
      <c r="H95" s="64"/>
      <c r="I95" s="64"/>
      <c r="J95" s="64"/>
      <c r="K95" s="64"/>
      <c r="L95" s="64"/>
      <c r="M95" s="64"/>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IA95" s="21">
        <v>9.09</v>
      </c>
      <c r="IB95" s="21" t="s">
        <v>156</v>
      </c>
      <c r="IE95" s="22"/>
      <c r="IF95" s="22"/>
      <c r="IG95" s="22"/>
      <c r="IH95" s="22"/>
      <c r="II95" s="22"/>
    </row>
    <row r="96" spans="1:243" s="21" customFormat="1" ht="42.75">
      <c r="A96" s="58">
        <v>9.1</v>
      </c>
      <c r="B96" s="73" t="s">
        <v>79</v>
      </c>
      <c r="C96" s="33"/>
      <c r="D96" s="74">
        <v>9</v>
      </c>
      <c r="E96" s="75" t="s">
        <v>47</v>
      </c>
      <c r="F96" s="76">
        <v>253.22</v>
      </c>
      <c r="G96" s="43"/>
      <c r="H96" s="37"/>
      <c r="I96" s="38" t="s">
        <v>33</v>
      </c>
      <c r="J96" s="39">
        <f t="shared" si="4"/>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5"/>
        <v>2278.98</v>
      </c>
      <c r="BB96" s="51">
        <f t="shared" si="6"/>
        <v>2278.98</v>
      </c>
      <c r="BC96" s="56" t="str">
        <f t="shared" si="7"/>
        <v>INR  Two Thousand Two Hundred &amp; Seventy Eight  and Paise Ninety Eight Only</v>
      </c>
      <c r="IA96" s="21">
        <v>9.1</v>
      </c>
      <c r="IB96" s="21" t="s">
        <v>79</v>
      </c>
      <c r="ID96" s="21">
        <v>9</v>
      </c>
      <c r="IE96" s="22" t="s">
        <v>47</v>
      </c>
      <c r="IF96" s="22"/>
      <c r="IG96" s="22"/>
      <c r="IH96" s="22"/>
      <c r="II96" s="22"/>
    </row>
    <row r="97" spans="1:243" s="21" customFormat="1" ht="15.75">
      <c r="A97" s="57">
        <v>10</v>
      </c>
      <c r="B97" s="73" t="s">
        <v>157</v>
      </c>
      <c r="C97" s="33"/>
      <c r="D97" s="64"/>
      <c r="E97" s="64"/>
      <c r="F97" s="64"/>
      <c r="G97" s="64"/>
      <c r="H97" s="64"/>
      <c r="I97" s="64"/>
      <c r="J97" s="64"/>
      <c r="K97" s="64"/>
      <c r="L97" s="64"/>
      <c r="M97" s="64"/>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IA97" s="21">
        <v>10</v>
      </c>
      <c r="IB97" s="21" t="s">
        <v>157</v>
      </c>
      <c r="IE97" s="22"/>
      <c r="IF97" s="22"/>
      <c r="IG97" s="22"/>
      <c r="IH97" s="22"/>
      <c r="II97" s="22"/>
    </row>
    <row r="98" spans="1:243" s="21" customFormat="1" ht="15.75">
      <c r="A98" s="57">
        <v>10.01</v>
      </c>
      <c r="B98" s="73" t="s">
        <v>158</v>
      </c>
      <c r="C98" s="33"/>
      <c r="D98" s="64"/>
      <c r="E98" s="64"/>
      <c r="F98" s="64"/>
      <c r="G98" s="64"/>
      <c r="H98" s="64"/>
      <c r="I98" s="64"/>
      <c r="J98" s="64"/>
      <c r="K98" s="64"/>
      <c r="L98" s="64"/>
      <c r="M98" s="64"/>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IA98" s="21">
        <v>10.01</v>
      </c>
      <c r="IB98" s="21" t="s">
        <v>158</v>
      </c>
      <c r="IE98" s="22"/>
      <c r="IF98" s="22"/>
      <c r="IG98" s="22"/>
      <c r="IH98" s="22"/>
      <c r="II98" s="22"/>
    </row>
    <row r="99" spans="1:243" s="21" customFormat="1" ht="42.75">
      <c r="A99" s="57">
        <v>10.02</v>
      </c>
      <c r="B99" s="73" t="s">
        <v>48</v>
      </c>
      <c r="C99" s="33"/>
      <c r="D99" s="74">
        <v>60</v>
      </c>
      <c r="E99" s="75" t="s">
        <v>43</v>
      </c>
      <c r="F99" s="76">
        <v>231.08</v>
      </c>
      <c r="G99" s="43"/>
      <c r="H99" s="37"/>
      <c r="I99" s="38" t="s">
        <v>33</v>
      </c>
      <c r="J99" s="39">
        <f t="shared" si="4"/>
        <v>1</v>
      </c>
      <c r="K99" s="37" t="s">
        <v>34</v>
      </c>
      <c r="L99" s="37" t="s">
        <v>4</v>
      </c>
      <c r="M99" s="40"/>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 t="shared" si="5"/>
        <v>13864.8</v>
      </c>
      <c r="BB99" s="51">
        <f t="shared" si="6"/>
        <v>13864.8</v>
      </c>
      <c r="BC99" s="56" t="str">
        <f t="shared" si="7"/>
        <v>INR  Thirteen Thousand Eight Hundred &amp; Sixty Four  and Paise Eighty Only</v>
      </c>
      <c r="IA99" s="21">
        <v>10.02</v>
      </c>
      <c r="IB99" s="21" t="s">
        <v>48</v>
      </c>
      <c r="ID99" s="21">
        <v>60</v>
      </c>
      <c r="IE99" s="22" t="s">
        <v>43</v>
      </c>
      <c r="IF99" s="22"/>
      <c r="IG99" s="22"/>
      <c r="IH99" s="22"/>
      <c r="II99" s="22"/>
    </row>
    <row r="100" spans="1:243" s="21" customFormat="1" ht="31.5">
      <c r="A100" s="57">
        <v>10.03</v>
      </c>
      <c r="B100" s="73" t="s">
        <v>159</v>
      </c>
      <c r="C100" s="33"/>
      <c r="D100" s="64"/>
      <c r="E100" s="64"/>
      <c r="F100" s="64"/>
      <c r="G100" s="64"/>
      <c r="H100" s="64"/>
      <c r="I100" s="64"/>
      <c r="J100" s="64"/>
      <c r="K100" s="64"/>
      <c r="L100" s="64"/>
      <c r="M100" s="64"/>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IA100" s="21">
        <v>10.03</v>
      </c>
      <c r="IB100" s="21" t="s">
        <v>159</v>
      </c>
      <c r="IE100" s="22"/>
      <c r="IF100" s="22"/>
      <c r="IG100" s="22"/>
      <c r="IH100" s="22"/>
      <c r="II100" s="22"/>
    </row>
    <row r="101" spans="1:243" s="21" customFormat="1" ht="28.5">
      <c r="A101" s="57">
        <v>10.04</v>
      </c>
      <c r="B101" s="73" t="s">
        <v>48</v>
      </c>
      <c r="C101" s="33"/>
      <c r="D101" s="74">
        <v>100</v>
      </c>
      <c r="E101" s="75" t="s">
        <v>43</v>
      </c>
      <c r="F101" s="76">
        <v>266.46</v>
      </c>
      <c r="G101" s="43"/>
      <c r="H101" s="37"/>
      <c r="I101" s="38" t="s">
        <v>33</v>
      </c>
      <c r="J101" s="39">
        <f t="shared" si="4"/>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5"/>
        <v>26646</v>
      </c>
      <c r="BB101" s="51">
        <f t="shared" si="6"/>
        <v>26646</v>
      </c>
      <c r="BC101" s="56" t="str">
        <f t="shared" si="7"/>
        <v>INR  Twenty Six Thousand Six Hundred &amp; Forty Six  Only</v>
      </c>
      <c r="IA101" s="21">
        <v>10.04</v>
      </c>
      <c r="IB101" s="21" t="s">
        <v>48</v>
      </c>
      <c r="ID101" s="21">
        <v>100</v>
      </c>
      <c r="IE101" s="22" t="s">
        <v>43</v>
      </c>
      <c r="IF101" s="22"/>
      <c r="IG101" s="22"/>
      <c r="IH101" s="22"/>
      <c r="II101" s="22"/>
    </row>
    <row r="102" spans="1:243" s="21" customFormat="1" ht="31.5">
      <c r="A102" s="57">
        <v>10.05</v>
      </c>
      <c r="B102" s="73" t="s">
        <v>160</v>
      </c>
      <c r="C102" s="33"/>
      <c r="D102" s="64"/>
      <c r="E102" s="64"/>
      <c r="F102" s="64"/>
      <c r="G102" s="64"/>
      <c r="H102" s="64"/>
      <c r="I102" s="64"/>
      <c r="J102" s="64"/>
      <c r="K102" s="64"/>
      <c r="L102" s="64"/>
      <c r="M102" s="64"/>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IA102" s="21">
        <v>10.05</v>
      </c>
      <c r="IB102" s="21" t="s">
        <v>160</v>
      </c>
      <c r="IE102" s="22"/>
      <c r="IF102" s="22"/>
      <c r="IG102" s="22"/>
      <c r="IH102" s="22"/>
      <c r="II102" s="22"/>
    </row>
    <row r="103" spans="1:243" s="21" customFormat="1" ht="42.75">
      <c r="A103" s="57">
        <v>10.06</v>
      </c>
      <c r="B103" s="73" t="s">
        <v>161</v>
      </c>
      <c r="C103" s="33"/>
      <c r="D103" s="74">
        <v>10</v>
      </c>
      <c r="E103" s="75" t="s">
        <v>43</v>
      </c>
      <c r="F103" s="76">
        <v>298.86</v>
      </c>
      <c r="G103" s="43"/>
      <c r="H103" s="37"/>
      <c r="I103" s="38" t="s">
        <v>33</v>
      </c>
      <c r="J103" s="39">
        <f t="shared" si="4"/>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5"/>
        <v>2988.6</v>
      </c>
      <c r="BB103" s="51">
        <f t="shared" si="6"/>
        <v>2988.6</v>
      </c>
      <c r="BC103" s="56" t="str">
        <f t="shared" si="7"/>
        <v>INR  Two Thousand Nine Hundred &amp; Eighty Eight  and Paise Sixty Only</v>
      </c>
      <c r="IA103" s="21">
        <v>10.06</v>
      </c>
      <c r="IB103" s="21" t="s">
        <v>161</v>
      </c>
      <c r="ID103" s="21">
        <v>10</v>
      </c>
      <c r="IE103" s="22" t="s">
        <v>43</v>
      </c>
      <c r="IF103" s="22"/>
      <c r="IG103" s="22"/>
      <c r="IH103" s="22"/>
      <c r="II103" s="22"/>
    </row>
    <row r="104" spans="1:243" s="21" customFormat="1" ht="15.75">
      <c r="A104" s="57">
        <v>10.07</v>
      </c>
      <c r="B104" s="73" t="s">
        <v>162</v>
      </c>
      <c r="C104" s="33"/>
      <c r="D104" s="64"/>
      <c r="E104" s="64"/>
      <c r="F104" s="64"/>
      <c r="G104" s="64"/>
      <c r="H104" s="64"/>
      <c r="I104" s="64"/>
      <c r="J104" s="64"/>
      <c r="K104" s="64"/>
      <c r="L104" s="64"/>
      <c r="M104" s="64"/>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IA104" s="21">
        <v>10.07</v>
      </c>
      <c r="IB104" s="21" t="s">
        <v>162</v>
      </c>
      <c r="IE104" s="22"/>
      <c r="IF104" s="22"/>
      <c r="IG104" s="22"/>
      <c r="IH104" s="22"/>
      <c r="II104" s="22"/>
    </row>
    <row r="105" spans="1:243" s="21" customFormat="1" ht="42.75">
      <c r="A105" s="57">
        <v>10.08</v>
      </c>
      <c r="B105" s="73" t="s">
        <v>56</v>
      </c>
      <c r="C105" s="33"/>
      <c r="D105" s="74">
        <v>55</v>
      </c>
      <c r="E105" s="75" t="s">
        <v>43</v>
      </c>
      <c r="F105" s="76">
        <v>199.34</v>
      </c>
      <c r="G105" s="43"/>
      <c r="H105" s="37"/>
      <c r="I105" s="38" t="s">
        <v>33</v>
      </c>
      <c r="J105" s="39">
        <f t="shared" si="4"/>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5"/>
        <v>10963.7</v>
      </c>
      <c r="BB105" s="51">
        <f t="shared" si="6"/>
        <v>10963.7</v>
      </c>
      <c r="BC105" s="56" t="str">
        <f t="shared" si="7"/>
        <v>INR  Ten Thousand Nine Hundred &amp; Sixty Three  and Paise Seventy Only</v>
      </c>
      <c r="IA105" s="21">
        <v>10.08</v>
      </c>
      <c r="IB105" s="21" t="s">
        <v>56</v>
      </c>
      <c r="ID105" s="21">
        <v>55</v>
      </c>
      <c r="IE105" s="22" t="s">
        <v>43</v>
      </c>
      <c r="IF105" s="22"/>
      <c r="IG105" s="22"/>
      <c r="IH105" s="22"/>
      <c r="II105" s="22"/>
    </row>
    <row r="106" spans="1:243" s="21" customFormat="1" ht="63" customHeight="1">
      <c r="A106" s="57">
        <v>10.09</v>
      </c>
      <c r="B106" s="73" t="s">
        <v>80</v>
      </c>
      <c r="C106" s="33"/>
      <c r="D106" s="74">
        <v>10</v>
      </c>
      <c r="E106" s="75" t="s">
        <v>43</v>
      </c>
      <c r="F106" s="76">
        <v>264.49</v>
      </c>
      <c r="G106" s="43"/>
      <c r="H106" s="37"/>
      <c r="I106" s="38" t="s">
        <v>33</v>
      </c>
      <c r="J106" s="39">
        <f t="shared" si="4"/>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5"/>
        <v>2644.9</v>
      </c>
      <c r="BB106" s="51">
        <f t="shared" si="6"/>
        <v>2644.9</v>
      </c>
      <c r="BC106" s="56" t="str">
        <f t="shared" si="7"/>
        <v>INR  Two Thousand Six Hundred &amp; Forty Four  and Paise Ninety Only</v>
      </c>
      <c r="IA106" s="21">
        <v>10.09</v>
      </c>
      <c r="IB106" s="21" t="s">
        <v>80</v>
      </c>
      <c r="ID106" s="21">
        <v>10</v>
      </c>
      <c r="IE106" s="22" t="s">
        <v>43</v>
      </c>
      <c r="IF106" s="22"/>
      <c r="IG106" s="22"/>
      <c r="IH106" s="22"/>
      <c r="II106" s="22"/>
    </row>
    <row r="107" spans="1:243" s="21" customFormat="1" ht="47.25">
      <c r="A107" s="58">
        <v>10.1</v>
      </c>
      <c r="B107" s="73" t="s">
        <v>163</v>
      </c>
      <c r="C107" s="33"/>
      <c r="D107" s="64"/>
      <c r="E107" s="64"/>
      <c r="F107" s="64"/>
      <c r="G107" s="64"/>
      <c r="H107" s="64"/>
      <c r="I107" s="64"/>
      <c r="J107" s="64"/>
      <c r="K107" s="64"/>
      <c r="L107" s="64"/>
      <c r="M107" s="64"/>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IA107" s="21">
        <v>10.1</v>
      </c>
      <c r="IB107" s="21" t="s">
        <v>163</v>
      </c>
      <c r="IE107" s="22"/>
      <c r="IF107" s="22"/>
      <c r="IG107" s="22"/>
      <c r="IH107" s="22"/>
      <c r="II107" s="22"/>
    </row>
    <row r="108" spans="1:243" s="21" customFormat="1" ht="42.75">
      <c r="A108" s="57">
        <v>10.11</v>
      </c>
      <c r="B108" s="73" t="s">
        <v>81</v>
      </c>
      <c r="C108" s="33"/>
      <c r="D108" s="74">
        <v>10</v>
      </c>
      <c r="E108" s="75" t="s">
        <v>43</v>
      </c>
      <c r="F108" s="76">
        <v>167.95</v>
      </c>
      <c r="G108" s="43"/>
      <c r="H108" s="37"/>
      <c r="I108" s="38" t="s">
        <v>33</v>
      </c>
      <c r="J108" s="39">
        <f t="shared" si="4"/>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 t="shared" si="5"/>
        <v>1679.5</v>
      </c>
      <c r="BB108" s="51">
        <f t="shared" si="6"/>
        <v>1679.5</v>
      </c>
      <c r="BC108" s="56" t="str">
        <f t="shared" si="7"/>
        <v>INR  One Thousand Six Hundred &amp; Seventy Nine  and Paise Fifty Only</v>
      </c>
      <c r="IA108" s="21">
        <v>10.11</v>
      </c>
      <c r="IB108" s="21" t="s">
        <v>81</v>
      </c>
      <c r="ID108" s="21">
        <v>10</v>
      </c>
      <c r="IE108" s="22" t="s">
        <v>43</v>
      </c>
      <c r="IF108" s="22"/>
      <c r="IG108" s="22"/>
      <c r="IH108" s="22"/>
      <c r="II108" s="22"/>
    </row>
    <row r="109" spans="1:243" s="21" customFormat="1" ht="31.5">
      <c r="A109" s="57">
        <v>10.12</v>
      </c>
      <c r="B109" s="73" t="s">
        <v>164</v>
      </c>
      <c r="C109" s="33"/>
      <c r="D109" s="64"/>
      <c r="E109" s="64"/>
      <c r="F109" s="64"/>
      <c r="G109" s="64"/>
      <c r="H109" s="64"/>
      <c r="I109" s="64"/>
      <c r="J109" s="64"/>
      <c r="K109" s="64"/>
      <c r="L109" s="64"/>
      <c r="M109" s="64"/>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IA109" s="21">
        <v>10.12</v>
      </c>
      <c r="IB109" s="21" t="s">
        <v>164</v>
      </c>
      <c r="IE109" s="22"/>
      <c r="IF109" s="22"/>
      <c r="IG109" s="22"/>
      <c r="IH109" s="22"/>
      <c r="II109" s="22"/>
    </row>
    <row r="110" spans="1:243" s="21" customFormat="1" ht="42.75">
      <c r="A110" s="57">
        <v>10.13</v>
      </c>
      <c r="B110" s="73" t="s">
        <v>65</v>
      </c>
      <c r="C110" s="33"/>
      <c r="D110" s="74">
        <v>365</v>
      </c>
      <c r="E110" s="75" t="s">
        <v>43</v>
      </c>
      <c r="F110" s="76">
        <v>25.03</v>
      </c>
      <c r="G110" s="43"/>
      <c r="H110" s="37"/>
      <c r="I110" s="38" t="s">
        <v>33</v>
      </c>
      <c r="J110" s="39">
        <f t="shared" si="4"/>
        <v>1</v>
      </c>
      <c r="K110" s="37" t="s">
        <v>34</v>
      </c>
      <c r="L110" s="37" t="s">
        <v>4</v>
      </c>
      <c r="M110" s="40"/>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2">
        <f t="shared" si="5"/>
        <v>9135.95</v>
      </c>
      <c r="BB110" s="51">
        <f t="shared" si="6"/>
        <v>9135.95</v>
      </c>
      <c r="BC110" s="56" t="str">
        <f t="shared" si="7"/>
        <v>INR  Nine Thousand One Hundred &amp; Thirty Five  and Paise Ninety Five Only</v>
      </c>
      <c r="IA110" s="21">
        <v>10.13</v>
      </c>
      <c r="IB110" s="21" t="s">
        <v>65</v>
      </c>
      <c r="ID110" s="21">
        <v>365</v>
      </c>
      <c r="IE110" s="22" t="s">
        <v>43</v>
      </c>
      <c r="IF110" s="22"/>
      <c r="IG110" s="22"/>
      <c r="IH110" s="22"/>
      <c r="II110" s="22"/>
    </row>
    <row r="111" spans="1:243" s="21" customFormat="1" ht="94.5">
      <c r="A111" s="57">
        <v>10.14</v>
      </c>
      <c r="B111" s="73" t="s">
        <v>165</v>
      </c>
      <c r="C111" s="33"/>
      <c r="D111" s="64"/>
      <c r="E111" s="64"/>
      <c r="F111" s="64"/>
      <c r="G111" s="64"/>
      <c r="H111" s="64"/>
      <c r="I111" s="64"/>
      <c r="J111" s="64"/>
      <c r="K111" s="64"/>
      <c r="L111" s="64"/>
      <c r="M111" s="64"/>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IA111" s="21">
        <v>10.14</v>
      </c>
      <c r="IB111" s="21" t="s">
        <v>165</v>
      </c>
      <c r="IE111" s="22"/>
      <c r="IF111" s="22"/>
      <c r="IG111" s="22"/>
      <c r="IH111" s="22"/>
      <c r="II111" s="22"/>
    </row>
    <row r="112" spans="1:243" s="21" customFormat="1" ht="42.75">
      <c r="A112" s="57">
        <v>10.15</v>
      </c>
      <c r="B112" s="73" t="s">
        <v>57</v>
      </c>
      <c r="C112" s="33"/>
      <c r="D112" s="74">
        <v>370</v>
      </c>
      <c r="E112" s="75" t="s">
        <v>43</v>
      </c>
      <c r="F112" s="76">
        <v>76.41</v>
      </c>
      <c r="G112" s="43"/>
      <c r="H112" s="37"/>
      <c r="I112" s="38" t="s">
        <v>33</v>
      </c>
      <c r="J112" s="39">
        <f t="shared" si="4"/>
        <v>1</v>
      </c>
      <c r="K112" s="37" t="s">
        <v>34</v>
      </c>
      <c r="L112" s="37" t="s">
        <v>4</v>
      </c>
      <c r="M112" s="40"/>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5"/>
        <v>28271.7</v>
      </c>
      <c r="BB112" s="51">
        <f t="shared" si="6"/>
        <v>28271.7</v>
      </c>
      <c r="BC112" s="56" t="str">
        <f t="shared" si="7"/>
        <v>INR  Twenty Eight Thousand Two Hundred &amp; Seventy One  and Paise Seventy Only</v>
      </c>
      <c r="IA112" s="21">
        <v>10.15</v>
      </c>
      <c r="IB112" s="21" t="s">
        <v>57</v>
      </c>
      <c r="ID112" s="21">
        <v>370</v>
      </c>
      <c r="IE112" s="22" t="s">
        <v>43</v>
      </c>
      <c r="IF112" s="22"/>
      <c r="IG112" s="22"/>
      <c r="IH112" s="22"/>
      <c r="II112" s="22"/>
    </row>
    <row r="113" spans="1:243" s="21" customFormat="1" ht="47.25">
      <c r="A113" s="57">
        <v>10.16</v>
      </c>
      <c r="B113" s="73" t="s">
        <v>166</v>
      </c>
      <c r="C113" s="33"/>
      <c r="D113" s="64"/>
      <c r="E113" s="64"/>
      <c r="F113" s="64"/>
      <c r="G113" s="64"/>
      <c r="H113" s="64"/>
      <c r="I113" s="64"/>
      <c r="J113" s="64"/>
      <c r="K113" s="64"/>
      <c r="L113" s="64"/>
      <c r="M113" s="64"/>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IA113" s="21">
        <v>10.16</v>
      </c>
      <c r="IB113" s="21" t="s">
        <v>166</v>
      </c>
      <c r="IE113" s="22"/>
      <c r="IF113" s="22"/>
      <c r="IG113" s="22"/>
      <c r="IH113" s="22"/>
      <c r="II113" s="22"/>
    </row>
    <row r="114" spans="1:243" s="21" customFormat="1" ht="63">
      <c r="A114" s="57">
        <v>10.17</v>
      </c>
      <c r="B114" s="73" t="s">
        <v>64</v>
      </c>
      <c r="C114" s="33"/>
      <c r="D114" s="74">
        <v>150</v>
      </c>
      <c r="E114" s="75" t="s">
        <v>43</v>
      </c>
      <c r="F114" s="76">
        <v>141.3</v>
      </c>
      <c r="G114" s="43"/>
      <c r="H114" s="37"/>
      <c r="I114" s="38" t="s">
        <v>33</v>
      </c>
      <c r="J114" s="39">
        <f t="shared" si="4"/>
        <v>1</v>
      </c>
      <c r="K114" s="37" t="s">
        <v>34</v>
      </c>
      <c r="L114" s="37" t="s">
        <v>4</v>
      </c>
      <c r="M114" s="40"/>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5"/>
        <v>21195</v>
      </c>
      <c r="BB114" s="51">
        <f t="shared" si="6"/>
        <v>21195</v>
      </c>
      <c r="BC114" s="56" t="str">
        <f t="shared" si="7"/>
        <v>INR  Twenty One Thousand One Hundred &amp; Ninety Five  Only</v>
      </c>
      <c r="IA114" s="21">
        <v>10.17</v>
      </c>
      <c r="IB114" s="21" t="s">
        <v>64</v>
      </c>
      <c r="ID114" s="21">
        <v>150</v>
      </c>
      <c r="IE114" s="22" t="s">
        <v>43</v>
      </c>
      <c r="IF114" s="22"/>
      <c r="IG114" s="22"/>
      <c r="IH114" s="22"/>
      <c r="II114" s="22"/>
    </row>
    <row r="115" spans="1:243" s="21" customFormat="1" ht="47.25">
      <c r="A115" s="57">
        <v>10.18</v>
      </c>
      <c r="B115" s="73" t="s">
        <v>167</v>
      </c>
      <c r="C115" s="33"/>
      <c r="D115" s="64"/>
      <c r="E115" s="64"/>
      <c r="F115" s="64"/>
      <c r="G115" s="64"/>
      <c r="H115" s="64"/>
      <c r="I115" s="64"/>
      <c r="J115" s="64"/>
      <c r="K115" s="64"/>
      <c r="L115" s="64"/>
      <c r="M115" s="64"/>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IA115" s="21">
        <v>10.18</v>
      </c>
      <c r="IB115" s="21" t="s">
        <v>167</v>
      </c>
      <c r="IE115" s="22"/>
      <c r="IF115" s="22"/>
      <c r="IG115" s="22"/>
      <c r="IH115" s="22"/>
      <c r="II115" s="22"/>
    </row>
    <row r="116" spans="1:243" s="21" customFormat="1" ht="32.25" customHeight="1">
      <c r="A116" s="57">
        <v>10.19</v>
      </c>
      <c r="B116" s="73" t="s">
        <v>57</v>
      </c>
      <c r="C116" s="33"/>
      <c r="D116" s="74">
        <v>50</v>
      </c>
      <c r="E116" s="75" t="s">
        <v>43</v>
      </c>
      <c r="F116" s="76">
        <v>106.58</v>
      </c>
      <c r="G116" s="43"/>
      <c r="H116" s="37"/>
      <c r="I116" s="38" t="s">
        <v>33</v>
      </c>
      <c r="J116" s="39">
        <f t="shared" si="4"/>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5"/>
        <v>5329</v>
      </c>
      <c r="BB116" s="51">
        <f t="shared" si="6"/>
        <v>5329</v>
      </c>
      <c r="BC116" s="56" t="str">
        <f t="shared" si="7"/>
        <v>INR  Five Thousand Three Hundred &amp; Twenty Nine  Only</v>
      </c>
      <c r="IA116" s="21">
        <v>10.19</v>
      </c>
      <c r="IB116" s="21" t="s">
        <v>57</v>
      </c>
      <c r="ID116" s="21">
        <v>50</v>
      </c>
      <c r="IE116" s="22" t="s">
        <v>43</v>
      </c>
      <c r="IF116" s="22"/>
      <c r="IG116" s="22"/>
      <c r="IH116" s="22"/>
      <c r="II116" s="22"/>
    </row>
    <row r="117" spans="1:243" s="21" customFormat="1" ht="63">
      <c r="A117" s="58">
        <v>10.2</v>
      </c>
      <c r="B117" s="73" t="s">
        <v>168</v>
      </c>
      <c r="C117" s="33"/>
      <c r="D117" s="64"/>
      <c r="E117" s="64"/>
      <c r="F117" s="64"/>
      <c r="G117" s="64"/>
      <c r="H117" s="64"/>
      <c r="I117" s="64"/>
      <c r="J117" s="64"/>
      <c r="K117" s="64"/>
      <c r="L117" s="64"/>
      <c r="M117" s="64"/>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IA117" s="21">
        <v>10.2</v>
      </c>
      <c r="IB117" s="21" t="s">
        <v>168</v>
      </c>
      <c r="IE117" s="22"/>
      <c r="IF117" s="22"/>
      <c r="IG117" s="22"/>
      <c r="IH117" s="22"/>
      <c r="II117" s="22"/>
    </row>
    <row r="118" spans="1:243" s="21" customFormat="1" ht="63">
      <c r="A118" s="57">
        <v>10.21</v>
      </c>
      <c r="B118" s="73" t="s">
        <v>82</v>
      </c>
      <c r="C118" s="33"/>
      <c r="D118" s="74">
        <v>27</v>
      </c>
      <c r="E118" s="75" t="s">
        <v>43</v>
      </c>
      <c r="F118" s="76">
        <v>155.33</v>
      </c>
      <c r="G118" s="43"/>
      <c r="H118" s="37"/>
      <c r="I118" s="38" t="s">
        <v>33</v>
      </c>
      <c r="J118" s="39">
        <f t="shared" si="4"/>
        <v>1</v>
      </c>
      <c r="K118" s="37" t="s">
        <v>34</v>
      </c>
      <c r="L118" s="37" t="s">
        <v>4</v>
      </c>
      <c r="M118" s="40"/>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2">
        <f t="shared" si="5"/>
        <v>4193.91</v>
      </c>
      <c r="BB118" s="51">
        <f t="shared" si="6"/>
        <v>4193.91</v>
      </c>
      <c r="BC118" s="56" t="str">
        <f t="shared" si="7"/>
        <v>INR  Four Thousand One Hundred &amp; Ninety Three  and Paise Ninety One Only</v>
      </c>
      <c r="IA118" s="21">
        <v>10.21</v>
      </c>
      <c r="IB118" s="21" t="s">
        <v>82</v>
      </c>
      <c r="ID118" s="21">
        <v>27</v>
      </c>
      <c r="IE118" s="22" t="s">
        <v>43</v>
      </c>
      <c r="IF118" s="22"/>
      <c r="IG118" s="22"/>
      <c r="IH118" s="22"/>
      <c r="II118" s="22"/>
    </row>
    <row r="119" spans="1:243" s="21" customFormat="1" ht="94.5">
      <c r="A119" s="57">
        <v>10.22</v>
      </c>
      <c r="B119" s="73" t="s">
        <v>83</v>
      </c>
      <c r="C119" s="33"/>
      <c r="D119" s="74">
        <v>370</v>
      </c>
      <c r="E119" s="75" t="s">
        <v>43</v>
      </c>
      <c r="F119" s="76">
        <v>100.96</v>
      </c>
      <c r="G119" s="43"/>
      <c r="H119" s="37"/>
      <c r="I119" s="38" t="s">
        <v>33</v>
      </c>
      <c r="J119" s="39">
        <f t="shared" si="4"/>
        <v>1</v>
      </c>
      <c r="K119" s="37" t="s">
        <v>34</v>
      </c>
      <c r="L119" s="37" t="s">
        <v>4</v>
      </c>
      <c r="M119" s="40"/>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2">
        <f t="shared" si="5"/>
        <v>37355.2</v>
      </c>
      <c r="BB119" s="51">
        <f t="shared" si="6"/>
        <v>37355.2</v>
      </c>
      <c r="BC119" s="56" t="str">
        <f t="shared" si="7"/>
        <v>INR  Thirty Seven Thousand Three Hundred &amp; Fifty Five  and Paise Twenty Only</v>
      </c>
      <c r="IA119" s="21">
        <v>10.22</v>
      </c>
      <c r="IB119" s="21" t="s">
        <v>83</v>
      </c>
      <c r="ID119" s="21">
        <v>370</v>
      </c>
      <c r="IE119" s="22" t="s">
        <v>43</v>
      </c>
      <c r="IF119" s="22"/>
      <c r="IG119" s="22"/>
      <c r="IH119" s="22"/>
      <c r="II119" s="22"/>
    </row>
    <row r="120" spans="1:243" s="21" customFormat="1" ht="94.5">
      <c r="A120" s="57">
        <v>10.23</v>
      </c>
      <c r="B120" s="73" t="s">
        <v>84</v>
      </c>
      <c r="C120" s="33"/>
      <c r="D120" s="74">
        <v>340</v>
      </c>
      <c r="E120" s="75" t="s">
        <v>43</v>
      </c>
      <c r="F120" s="76">
        <v>16</v>
      </c>
      <c r="G120" s="43"/>
      <c r="H120" s="37"/>
      <c r="I120" s="38" t="s">
        <v>33</v>
      </c>
      <c r="J120" s="39">
        <f t="shared" si="4"/>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5"/>
        <v>5440</v>
      </c>
      <c r="BB120" s="51">
        <f t="shared" si="6"/>
        <v>5440</v>
      </c>
      <c r="BC120" s="56" t="str">
        <f t="shared" si="7"/>
        <v>INR  Five Thousand Four Hundred &amp; Forty  Only</v>
      </c>
      <c r="IA120" s="21">
        <v>10.23</v>
      </c>
      <c r="IB120" s="21" t="s">
        <v>84</v>
      </c>
      <c r="ID120" s="21">
        <v>340</v>
      </c>
      <c r="IE120" s="22" t="s">
        <v>43</v>
      </c>
      <c r="IF120" s="22"/>
      <c r="IG120" s="22"/>
      <c r="IH120" s="22"/>
      <c r="II120" s="22"/>
    </row>
    <row r="121" spans="1:243" s="21" customFormat="1" ht="63">
      <c r="A121" s="57">
        <v>10.24</v>
      </c>
      <c r="B121" s="73" t="s">
        <v>168</v>
      </c>
      <c r="C121" s="33"/>
      <c r="D121" s="64"/>
      <c r="E121" s="64"/>
      <c r="F121" s="64"/>
      <c r="G121" s="64"/>
      <c r="H121" s="64"/>
      <c r="I121" s="64"/>
      <c r="J121" s="64"/>
      <c r="K121" s="64"/>
      <c r="L121" s="64"/>
      <c r="M121" s="64"/>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IA121" s="21">
        <v>10.24</v>
      </c>
      <c r="IB121" s="21" t="s">
        <v>168</v>
      </c>
      <c r="IE121" s="22"/>
      <c r="IF121" s="22"/>
      <c r="IG121" s="22"/>
      <c r="IH121" s="22"/>
      <c r="II121" s="22"/>
    </row>
    <row r="122" spans="1:243" s="21" customFormat="1" ht="29.25" customHeight="1">
      <c r="A122" s="57">
        <v>10.25</v>
      </c>
      <c r="B122" s="73" t="s">
        <v>85</v>
      </c>
      <c r="C122" s="33"/>
      <c r="D122" s="74">
        <v>140</v>
      </c>
      <c r="E122" s="75" t="s">
        <v>43</v>
      </c>
      <c r="F122" s="76">
        <v>70.1</v>
      </c>
      <c r="G122" s="43"/>
      <c r="H122" s="37"/>
      <c r="I122" s="38" t="s">
        <v>33</v>
      </c>
      <c r="J122" s="39">
        <f t="shared" si="4"/>
        <v>1</v>
      </c>
      <c r="K122" s="37" t="s">
        <v>34</v>
      </c>
      <c r="L122" s="37" t="s">
        <v>4</v>
      </c>
      <c r="M122" s="40"/>
      <c r="N122" s="49"/>
      <c r="O122" s="49"/>
      <c r="P122" s="50"/>
      <c r="Q122" s="49"/>
      <c r="R122" s="49"/>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2">
        <f t="shared" si="5"/>
        <v>9814</v>
      </c>
      <c r="BB122" s="51">
        <f t="shared" si="6"/>
        <v>9814</v>
      </c>
      <c r="BC122" s="56" t="str">
        <f t="shared" si="7"/>
        <v>INR  Nine Thousand Eight Hundred &amp; Fourteen  Only</v>
      </c>
      <c r="IA122" s="21">
        <v>10.25</v>
      </c>
      <c r="IB122" s="21" t="s">
        <v>85</v>
      </c>
      <c r="ID122" s="21">
        <v>140</v>
      </c>
      <c r="IE122" s="22" t="s">
        <v>43</v>
      </c>
      <c r="IF122" s="22"/>
      <c r="IG122" s="22"/>
      <c r="IH122" s="22"/>
      <c r="II122" s="22"/>
    </row>
    <row r="123" spans="1:243" s="21" customFormat="1" ht="47.25">
      <c r="A123" s="57">
        <v>10.26</v>
      </c>
      <c r="B123" s="73" t="s">
        <v>169</v>
      </c>
      <c r="C123" s="33"/>
      <c r="D123" s="64"/>
      <c r="E123" s="64"/>
      <c r="F123" s="64"/>
      <c r="G123" s="64"/>
      <c r="H123" s="64"/>
      <c r="I123" s="64"/>
      <c r="J123" s="64"/>
      <c r="K123" s="64"/>
      <c r="L123" s="64"/>
      <c r="M123" s="64"/>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IA123" s="21">
        <v>10.26</v>
      </c>
      <c r="IB123" s="21" t="s">
        <v>169</v>
      </c>
      <c r="IE123" s="22"/>
      <c r="IF123" s="22"/>
      <c r="IG123" s="22"/>
      <c r="IH123" s="22"/>
      <c r="II123" s="22"/>
    </row>
    <row r="124" spans="1:243" s="21" customFormat="1" ht="18" customHeight="1">
      <c r="A124" s="57">
        <v>10.27</v>
      </c>
      <c r="B124" s="73" t="s">
        <v>170</v>
      </c>
      <c r="C124" s="33"/>
      <c r="D124" s="74">
        <v>10</v>
      </c>
      <c r="E124" s="75" t="s">
        <v>43</v>
      </c>
      <c r="F124" s="76">
        <v>66.9</v>
      </c>
      <c r="G124" s="43"/>
      <c r="H124" s="37"/>
      <c r="I124" s="38" t="s">
        <v>33</v>
      </c>
      <c r="J124" s="39">
        <f t="shared" si="4"/>
        <v>1</v>
      </c>
      <c r="K124" s="37" t="s">
        <v>34</v>
      </c>
      <c r="L124" s="37" t="s">
        <v>4</v>
      </c>
      <c r="M124" s="40"/>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2">
        <f t="shared" si="5"/>
        <v>669</v>
      </c>
      <c r="BB124" s="51">
        <f t="shared" si="6"/>
        <v>669</v>
      </c>
      <c r="BC124" s="56" t="str">
        <f t="shared" si="7"/>
        <v>INR  Six Hundred &amp; Sixty Nine  Only</v>
      </c>
      <c r="IA124" s="21">
        <v>10.27</v>
      </c>
      <c r="IB124" s="21" t="s">
        <v>170</v>
      </c>
      <c r="ID124" s="21">
        <v>10</v>
      </c>
      <c r="IE124" s="22" t="s">
        <v>43</v>
      </c>
      <c r="IF124" s="22"/>
      <c r="IG124" s="22"/>
      <c r="IH124" s="22"/>
      <c r="II124" s="22"/>
    </row>
    <row r="125" spans="1:243" s="21" customFormat="1" ht="47.25">
      <c r="A125" s="57">
        <v>10.28</v>
      </c>
      <c r="B125" s="73" t="s">
        <v>171</v>
      </c>
      <c r="C125" s="33"/>
      <c r="D125" s="64"/>
      <c r="E125" s="64"/>
      <c r="F125" s="64"/>
      <c r="G125" s="64"/>
      <c r="H125" s="64"/>
      <c r="I125" s="64"/>
      <c r="J125" s="64"/>
      <c r="K125" s="64"/>
      <c r="L125" s="64"/>
      <c r="M125" s="64"/>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IA125" s="21">
        <v>10.28</v>
      </c>
      <c r="IB125" s="21" t="s">
        <v>171</v>
      </c>
      <c r="IE125" s="22"/>
      <c r="IF125" s="22"/>
      <c r="IG125" s="22"/>
      <c r="IH125" s="22"/>
      <c r="II125" s="22"/>
    </row>
    <row r="126" spans="1:243" s="21" customFormat="1" ht="47.25">
      <c r="A126" s="57">
        <v>10.29</v>
      </c>
      <c r="B126" s="73" t="s">
        <v>86</v>
      </c>
      <c r="C126" s="33"/>
      <c r="D126" s="74">
        <v>400</v>
      </c>
      <c r="E126" s="75" t="s">
        <v>43</v>
      </c>
      <c r="F126" s="76">
        <v>85.71</v>
      </c>
      <c r="G126" s="43"/>
      <c r="H126" s="37"/>
      <c r="I126" s="38" t="s">
        <v>33</v>
      </c>
      <c r="J126" s="39">
        <f t="shared" si="4"/>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5"/>
        <v>34284</v>
      </c>
      <c r="BB126" s="51">
        <f t="shared" si="6"/>
        <v>34284</v>
      </c>
      <c r="BC126" s="56" t="str">
        <f t="shared" si="7"/>
        <v>INR  Thirty Four Thousand Two Hundred &amp; Eighty Four  Only</v>
      </c>
      <c r="IA126" s="21">
        <v>10.29</v>
      </c>
      <c r="IB126" s="21" t="s">
        <v>86</v>
      </c>
      <c r="ID126" s="21">
        <v>400</v>
      </c>
      <c r="IE126" s="22" t="s">
        <v>43</v>
      </c>
      <c r="IF126" s="22"/>
      <c r="IG126" s="22"/>
      <c r="IH126" s="22"/>
      <c r="II126" s="22"/>
    </row>
    <row r="127" spans="1:243" s="21" customFormat="1" ht="15.75">
      <c r="A127" s="57">
        <v>11</v>
      </c>
      <c r="B127" s="73" t="s">
        <v>172</v>
      </c>
      <c r="C127" s="33"/>
      <c r="D127" s="64"/>
      <c r="E127" s="64"/>
      <c r="F127" s="64"/>
      <c r="G127" s="64"/>
      <c r="H127" s="64"/>
      <c r="I127" s="64"/>
      <c r="J127" s="64"/>
      <c r="K127" s="64"/>
      <c r="L127" s="64"/>
      <c r="M127" s="64"/>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IA127" s="21">
        <v>11</v>
      </c>
      <c r="IB127" s="21" t="s">
        <v>172</v>
      </c>
      <c r="IE127" s="22"/>
      <c r="IF127" s="22"/>
      <c r="IG127" s="22"/>
      <c r="IH127" s="22"/>
      <c r="II127" s="22"/>
    </row>
    <row r="128" spans="1:243" s="21" customFormat="1" ht="109.5" customHeight="1">
      <c r="A128" s="57">
        <v>11.01</v>
      </c>
      <c r="B128" s="73" t="s">
        <v>173</v>
      </c>
      <c r="C128" s="33"/>
      <c r="D128" s="64"/>
      <c r="E128" s="64"/>
      <c r="F128" s="64"/>
      <c r="G128" s="64"/>
      <c r="H128" s="64"/>
      <c r="I128" s="64"/>
      <c r="J128" s="64"/>
      <c r="K128" s="64"/>
      <c r="L128" s="64"/>
      <c r="M128" s="64"/>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IA128" s="21">
        <v>11.01</v>
      </c>
      <c r="IB128" s="21" t="s">
        <v>173</v>
      </c>
      <c r="IE128" s="22"/>
      <c r="IF128" s="22"/>
      <c r="IG128" s="22"/>
      <c r="IH128" s="22"/>
      <c r="II128" s="22"/>
    </row>
    <row r="129" spans="1:243" s="21" customFormat="1" ht="42.75">
      <c r="A129" s="57">
        <v>11.02</v>
      </c>
      <c r="B129" s="73" t="s">
        <v>87</v>
      </c>
      <c r="C129" s="33"/>
      <c r="D129" s="74">
        <v>20</v>
      </c>
      <c r="E129" s="75" t="s">
        <v>43</v>
      </c>
      <c r="F129" s="76">
        <v>376.68</v>
      </c>
      <c r="G129" s="43"/>
      <c r="H129" s="37"/>
      <c r="I129" s="38" t="s">
        <v>33</v>
      </c>
      <c r="J129" s="39">
        <f t="shared" si="4"/>
        <v>1</v>
      </c>
      <c r="K129" s="37" t="s">
        <v>34</v>
      </c>
      <c r="L129" s="37" t="s">
        <v>4</v>
      </c>
      <c r="M129" s="40"/>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2">
        <f t="shared" si="5"/>
        <v>7533.6</v>
      </c>
      <c r="BB129" s="51">
        <f t="shared" si="6"/>
        <v>7533.6</v>
      </c>
      <c r="BC129" s="56" t="str">
        <f t="shared" si="7"/>
        <v>INR  Seven Thousand Five Hundred &amp; Thirty Three  and Paise Sixty Only</v>
      </c>
      <c r="IA129" s="21">
        <v>11.02</v>
      </c>
      <c r="IB129" s="21" t="s">
        <v>87</v>
      </c>
      <c r="ID129" s="21">
        <v>20</v>
      </c>
      <c r="IE129" s="22" t="s">
        <v>43</v>
      </c>
      <c r="IF129" s="22"/>
      <c r="IG129" s="22"/>
      <c r="IH129" s="22"/>
      <c r="II129" s="22"/>
    </row>
    <row r="130" spans="1:243" s="21" customFormat="1" ht="252">
      <c r="A130" s="57">
        <v>11.03</v>
      </c>
      <c r="B130" s="73" t="s">
        <v>174</v>
      </c>
      <c r="C130" s="33"/>
      <c r="D130" s="64"/>
      <c r="E130" s="64"/>
      <c r="F130" s="64"/>
      <c r="G130" s="64"/>
      <c r="H130" s="64"/>
      <c r="I130" s="64"/>
      <c r="J130" s="64"/>
      <c r="K130" s="64"/>
      <c r="L130" s="64"/>
      <c r="M130" s="64"/>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IA130" s="21">
        <v>11.03</v>
      </c>
      <c r="IB130" s="21" t="s">
        <v>174</v>
      </c>
      <c r="IE130" s="22"/>
      <c r="IF130" s="22"/>
      <c r="IG130" s="22"/>
      <c r="IH130" s="22"/>
      <c r="II130" s="22"/>
    </row>
    <row r="131" spans="1:243" s="21" customFormat="1" ht="42.75">
      <c r="A131" s="57">
        <v>11.04</v>
      </c>
      <c r="B131" s="73" t="s">
        <v>175</v>
      </c>
      <c r="C131" s="33"/>
      <c r="D131" s="74">
        <v>7</v>
      </c>
      <c r="E131" s="75" t="s">
        <v>47</v>
      </c>
      <c r="F131" s="76">
        <v>1198.47</v>
      </c>
      <c r="G131" s="43"/>
      <c r="H131" s="37"/>
      <c r="I131" s="38" t="s">
        <v>33</v>
      </c>
      <c r="J131" s="39">
        <f t="shared" si="4"/>
        <v>1</v>
      </c>
      <c r="K131" s="37" t="s">
        <v>34</v>
      </c>
      <c r="L131" s="37" t="s">
        <v>4</v>
      </c>
      <c r="M131" s="40"/>
      <c r="N131" s="49"/>
      <c r="O131" s="49"/>
      <c r="P131" s="50"/>
      <c r="Q131" s="49"/>
      <c r="R131" s="49"/>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2">
        <f t="shared" si="5"/>
        <v>8389.29</v>
      </c>
      <c r="BB131" s="51">
        <f t="shared" si="6"/>
        <v>8389.29</v>
      </c>
      <c r="BC131" s="56" t="str">
        <f t="shared" si="7"/>
        <v>INR  Eight Thousand Three Hundred &amp; Eighty Nine  and Paise Twenty Nine Only</v>
      </c>
      <c r="IA131" s="21">
        <v>11.04</v>
      </c>
      <c r="IB131" s="21" t="s">
        <v>175</v>
      </c>
      <c r="ID131" s="21">
        <v>7</v>
      </c>
      <c r="IE131" s="22" t="s">
        <v>47</v>
      </c>
      <c r="IF131" s="22"/>
      <c r="IG131" s="22"/>
      <c r="IH131" s="22"/>
      <c r="II131" s="22"/>
    </row>
    <row r="132" spans="1:243" s="21" customFormat="1" ht="94.5">
      <c r="A132" s="57">
        <v>11.05</v>
      </c>
      <c r="B132" s="73" t="s">
        <v>88</v>
      </c>
      <c r="C132" s="33"/>
      <c r="D132" s="74">
        <v>10</v>
      </c>
      <c r="E132" s="75" t="s">
        <v>43</v>
      </c>
      <c r="F132" s="76">
        <v>45.33</v>
      </c>
      <c r="G132" s="43"/>
      <c r="H132" s="37"/>
      <c r="I132" s="38" t="s">
        <v>33</v>
      </c>
      <c r="J132" s="39">
        <f t="shared" si="4"/>
        <v>1</v>
      </c>
      <c r="K132" s="37" t="s">
        <v>34</v>
      </c>
      <c r="L132" s="37" t="s">
        <v>4</v>
      </c>
      <c r="M132" s="40"/>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5"/>
        <v>453.3</v>
      </c>
      <c r="BB132" s="51">
        <f t="shared" si="6"/>
        <v>453.3</v>
      </c>
      <c r="BC132" s="56" t="str">
        <f t="shared" si="7"/>
        <v>INR  Four Hundred &amp; Fifty Three  and Paise Thirty Only</v>
      </c>
      <c r="IA132" s="21">
        <v>11.05</v>
      </c>
      <c r="IB132" s="21" t="s">
        <v>88</v>
      </c>
      <c r="ID132" s="21">
        <v>10</v>
      </c>
      <c r="IE132" s="22" t="s">
        <v>43</v>
      </c>
      <c r="IF132" s="22"/>
      <c r="IG132" s="22"/>
      <c r="IH132" s="22"/>
      <c r="II132" s="22"/>
    </row>
    <row r="133" spans="1:243" s="21" customFormat="1" ht="409.5">
      <c r="A133" s="57">
        <v>11.06</v>
      </c>
      <c r="B133" s="73" t="s">
        <v>176</v>
      </c>
      <c r="C133" s="33"/>
      <c r="D133" s="74">
        <v>60</v>
      </c>
      <c r="E133" s="75" t="s">
        <v>43</v>
      </c>
      <c r="F133" s="76">
        <v>226.17</v>
      </c>
      <c r="G133" s="43"/>
      <c r="H133" s="37"/>
      <c r="I133" s="38" t="s">
        <v>33</v>
      </c>
      <c r="J133" s="39">
        <f t="shared" si="4"/>
        <v>1</v>
      </c>
      <c r="K133" s="37" t="s">
        <v>34</v>
      </c>
      <c r="L133" s="37" t="s">
        <v>4</v>
      </c>
      <c r="M133" s="40"/>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2">
        <f t="shared" si="5"/>
        <v>13570.2</v>
      </c>
      <c r="BB133" s="51">
        <f t="shared" si="6"/>
        <v>13570.2</v>
      </c>
      <c r="BC133" s="56" t="str">
        <f t="shared" si="7"/>
        <v>INR  Thirteen Thousand Five Hundred &amp; Seventy  and Paise Twenty Only</v>
      </c>
      <c r="IA133" s="21">
        <v>11.06</v>
      </c>
      <c r="IB133" s="21" t="s">
        <v>176</v>
      </c>
      <c r="ID133" s="21">
        <v>60</v>
      </c>
      <c r="IE133" s="22" t="s">
        <v>43</v>
      </c>
      <c r="IF133" s="22"/>
      <c r="IG133" s="22"/>
      <c r="IH133" s="22"/>
      <c r="II133" s="22"/>
    </row>
    <row r="134" spans="1:243" s="21" customFormat="1" ht="63">
      <c r="A134" s="57">
        <v>11.07</v>
      </c>
      <c r="B134" s="73" t="s">
        <v>177</v>
      </c>
      <c r="C134" s="33"/>
      <c r="D134" s="74">
        <v>113</v>
      </c>
      <c r="E134" s="75" t="s">
        <v>43</v>
      </c>
      <c r="F134" s="76">
        <v>2.19</v>
      </c>
      <c r="G134" s="43"/>
      <c r="H134" s="37"/>
      <c r="I134" s="38" t="s">
        <v>33</v>
      </c>
      <c r="J134" s="39">
        <f t="shared" si="4"/>
        <v>1</v>
      </c>
      <c r="K134" s="37" t="s">
        <v>34</v>
      </c>
      <c r="L134" s="37" t="s">
        <v>4</v>
      </c>
      <c r="M134" s="40"/>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5"/>
        <v>247.47</v>
      </c>
      <c r="BB134" s="51">
        <f t="shared" si="6"/>
        <v>247.47</v>
      </c>
      <c r="BC134" s="56" t="str">
        <f t="shared" si="7"/>
        <v>INR  Two Hundred &amp; Forty Seven  and Paise Forty Seven Only</v>
      </c>
      <c r="IA134" s="21">
        <v>11.07</v>
      </c>
      <c r="IB134" s="21" t="s">
        <v>177</v>
      </c>
      <c r="ID134" s="21">
        <v>113</v>
      </c>
      <c r="IE134" s="22" t="s">
        <v>43</v>
      </c>
      <c r="IF134" s="22"/>
      <c r="IG134" s="22"/>
      <c r="IH134" s="22"/>
      <c r="II134" s="22"/>
    </row>
    <row r="135" spans="1:243" s="21" customFormat="1" ht="126">
      <c r="A135" s="57">
        <v>11.08</v>
      </c>
      <c r="B135" s="73" t="s">
        <v>178</v>
      </c>
      <c r="C135" s="33"/>
      <c r="D135" s="74">
        <v>15</v>
      </c>
      <c r="E135" s="75" t="s">
        <v>47</v>
      </c>
      <c r="F135" s="76">
        <v>261.16</v>
      </c>
      <c r="G135" s="43"/>
      <c r="H135" s="37"/>
      <c r="I135" s="38" t="s">
        <v>33</v>
      </c>
      <c r="J135" s="39">
        <f t="shared" si="4"/>
        <v>1</v>
      </c>
      <c r="K135" s="37" t="s">
        <v>34</v>
      </c>
      <c r="L135" s="37" t="s">
        <v>4</v>
      </c>
      <c r="M135" s="40"/>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2">
        <f t="shared" si="5"/>
        <v>3917.4</v>
      </c>
      <c r="BB135" s="51">
        <f t="shared" si="6"/>
        <v>3917.4</v>
      </c>
      <c r="BC135" s="56" t="str">
        <f t="shared" si="7"/>
        <v>INR  Three Thousand Nine Hundred &amp; Seventeen  and Paise Forty Only</v>
      </c>
      <c r="IA135" s="21">
        <v>11.08</v>
      </c>
      <c r="IB135" s="21" t="s">
        <v>178</v>
      </c>
      <c r="ID135" s="21">
        <v>15</v>
      </c>
      <c r="IE135" s="22" t="s">
        <v>47</v>
      </c>
      <c r="IF135" s="22"/>
      <c r="IG135" s="22"/>
      <c r="IH135" s="22"/>
      <c r="II135" s="22"/>
    </row>
    <row r="136" spans="1:243" s="21" customFormat="1" ht="15.75">
      <c r="A136" s="57">
        <v>12</v>
      </c>
      <c r="B136" s="73" t="s">
        <v>179</v>
      </c>
      <c r="C136" s="33"/>
      <c r="D136" s="64"/>
      <c r="E136" s="64"/>
      <c r="F136" s="64"/>
      <c r="G136" s="64"/>
      <c r="H136" s="64"/>
      <c r="I136" s="64"/>
      <c r="J136" s="64"/>
      <c r="K136" s="64"/>
      <c r="L136" s="64"/>
      <c r="M136" s="64"/>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IA136" s="21">
        <v>12</v>
      </c>
      <c r="IB136" s="21" t="s">
        <v>179</v>
      </c>
      <c r="IE136" s="22"/>
      <c r="IF136" s="22"/>
      <c r="IG136" s="22"/>
      <c r="IH136" s="22"/>
      <c r="II136" s="22"/>
    </row>
    <row r="137" spans="1:243" s="21" customFormat="1" ht="63">
      <c r="A137" s="57">
        <v>12.01</v>
      </c>
      <c r="B137" s="73" t="s">
        <v>89</v>
      </c>
      <c r="C137" s="33"/>
      <c r="D137" s="74">
        <v>6.6</v>
      </c>
      <c r="E137" s="75" t="s">
        <v>46</v>
      </c>
      <c r="F137" s="76">
        <v>532.66</v>
      </c>
      <c r="G137" s="43"/>
      <c r="H137" s="37"/>
      <c r="I137" s="38" t="s">
        <v>33</v>
      </c>
      <c r="J137" s="39">
        <f t="shared" si="4"/>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5"/>
        <v>3515.56</v>
      </c>
      <c r="BB137" s="51">
        <f t="shared" si="6"/>
        <v>3515.56</v>
      </c>
      <c r="BC137" s="56" t="str">
        <f t="shared" si="7"/>
        <v>INR  Three Thousand Five Hundred &amp; Fifteen  and Paise Fifty Six Only</v>
      </c>
      <c r="IA137" s="21">
        <v>12.01</v>
      </c>
      <c r="IB137" s="21" t="s">
        <v>89</v>
      </c>
      <c r="ID137" s="21">
        <v>6.6</v>
      </c>
      <c r="IE137" s="22" t="s">
        <v>46</v>
      </c>
      <c r="IF137" s="22"/>
      <c r="IG137" s="22"/>
      <c r="IH137" s="22"/>
      <c r="II137" s="22"/>
    </row>
    <row r="138" spans="1:243" s="21" customFormat="1" ht="78.75">
      <c r="A138" s="57">
        <v>12.02</v>
      </c>
      <c r="B138" s="73" t="s">
        <v>180</v>
      </c>
      <c r="C138" s="33"/>
      <c r="D138" s="64"/>
      <c r="E138" s="64"/>
      <c r="F138" s="64"/>
      <c r="G138" s="64"/>
      <c r="H138" s="64"/>
      <c r="I138" s="64"/>
      <c r="J138" s="64"/>
      <c r="K138" s="64"/>
      <c r="L138" s="64"/>
      <c r="M138" s="64"/>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IA138" s="21">
        <v>12.02</v>
      </c>
      <c r="IB138" s="21" t="s">
        <v>180</v>
      </c>
      <c r="IE138" s="22"/>
      <c r="IF138" s="22"/>
      <c r="IG138" s="22"/>
      <c r="IH138" s="22"/>
      <c r="II138" s="22"/>
    </row>
    <row r="139" spans="1:243" s="21" customFormat="1" ht="42.75">
      <c r="A139" s="57">
        <v>12.03</v>
      </c>
      <c r="B139" s="73" t="s">
        <v>58</v>
      </c>
      <c r="C139" s="33"/>
      <c r="D139" s="74">
        <v>3</v>
      </c>
      <c r="E139" s="75" t="s">
        <v>46</v>
      </c>
      <c r="F139" s="76">
        <v>1523.41</v>
      </c>
      <c r="G139" s="43"/>
      <c r="H139" s="37"/>
      <c r="I139" s="38" t="s">
        <v>33</v>
      </c>
      <c r="J139" s="39">
        <f t="shared" si="4"/>
        <v>1</v>
      </c>
      <c r="K139" s="37" t="s">
        <v>34</v>
      </c>
      <c r="L139" s="37" t="s">
        <v>4</v>
      </c>
      <c r="M139" s="40"/>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5"/>
        <v>4570.23</v>
      </c>
      <c r="BB139" s="51">
        <f t="shared" si="6"/>
        <v>4570.23</v>
      </c>
      <c r="BC139" s="56" t="str">
        <f t="shared" si="7"/>
        <v>INR  Four Thousand Five Hundred &amp; Seventy  and Paise Twenty Three Only</v>
      </c>
      <c r="IA139" s="21">
        <v>12.03</v>
      </c>
      <c r="IB139" s="21" t="s">
        <v>58</v>
      </c>
      <c r="ID139" s="21">
        <v>3</v>
      </c>
      <c r="IE139" s="22" t="s">
        <v>46</v>
      </c>
      <c r="IF139" s="22"/>
      <c r="IG139" s="22"/>
      <c r="IH139" s="22"/>
      <c r="II139" s="22"/>
    </row>
    <row r="140" spans="1:243" s="21" customFormat="1" ht="42.75">
      <c r="A140" s="57">
        <v>12.04</v>
      </c>
      <c r="B140" s="73" t="s">
        <v>181</v>
      </c>
      <c r="C140" s="33"/>
      <c r="D140" s="74">
        <v>1.8</v>
      </c>
      <c r="E140" s="75" t="s">
        <v>46</v>
      </c>
      <c r="F140" s="76">
        <v>940.64</v>
      </c>
      <c r="G140" s="43"/>
      <c r="H140" s="37"/>
      <c r="I140" s="38" t="s">
        <v>33</v>
      </c>
      <c r="J140" s="39">
        <f t="shared" si="4"/>
        <v>1</v>
      </c>
      <c r="K140" s="37" t="s">
        <v>34</v>
      </c>
      <c r="L140" s="37" t="s">
        <v>4</v>
      </c>
      <c r="M140" s="40"/>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t="shared" si="5"/>
        <v>1693.15</v>
      </c>
      <c r="BB140" s="51">
        <f t="shared" si="6"/>
        <v>1693.15</v>
      </c>
      <c r="BC140" s="56" t="str">
        <f t="shared" si="7"/>
        <v>INR  One Thousand Six Hundred &amp; Ninety Three  and Paise Fifteen Only</v>
      </c>
      <c r="IA140" s="21">
        <v>12.04</v>
      </c>
      <c r="IB140" s="21" t="s">
        <v>181</v>
      </c>
      <c r="ID140" s="21">
        <v>1.8</v>
      </c>
      <c r="IE140" s="22" t="s">
        <v>46</v>
      </c>
      <c r="IF140" s="22"/>
      <c r="IG140" s="22"/>
      <c r="IH140" s="22"/>
      <c r="II140" s="22"/>
    </row>
    <row r="141" spans="1:243" s="21" customFormat="1" ht="94.5">
      <c r="A141" s="57">
        <v>12.05</v>
      </c>
      <c r="B141" s="73" t="s">
        <v>182</v>
      </c>
      <c r="C141" s="33"/>
      <c r="D141" s="74">
        <v>11.2</v>
      </c>
      <c r="E141" s="75" t="s">
        <v>46</v>
      </c>
      <c r="F141" s="76">
        <v>2222.45</v>
      </c>
      <c r="G141" s="43"/>
      <c r="H141" s="37"/>
      <c r="I141" s="38" t="s">
        <v>33</v>
      </c>
      <c r="J141" s="39">
        <f t="shared" si="4"/>
        <v>1</v>
      </c>
      <c r="K141" s="37" t="s">
        <v>34</v>
      </c>
      <c r="L141" s="37" t="s">
        <v>4</v>
      </c>
      <c r="M141" s="40"/>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t="shared" si="5"/>
        <v>24891.44</v>
      </c>
      <c r="BB141" s="51">
        <f t="shared" si="6"/>
        <v>24891.44</v>
      </c>
      <c r="BC141" s="56" t="str">
        <f t="shared" si="7"/>
        <v>INR  Twenty Four Thousand Eight Hundred &amp; Ninety One  and Paise Forty Four Only</v>
      </c>
      <c r="IA141" s="21">
        <v>12.05</v>
      </c>
      <c r="IB141" s="21" t="s">
        <v>182</v>
      </c>
      <c r="ID141" s="21">
        <v>11.2</v>
      </c>
      <c r="IE141" s="22" t="s">
        <v>46</v>
      </c>
      <c r="IF141" s="22"/>
      <c r="IG141" s="22"/>
      <c r="IH141" s="22"/>
      <c r="II141" s="22"/>
    </row>
    <row r="142" spans="1:243" s="21" customFormat="1" ht="94.5">
      <c r="A142" s="57">
        <v>12.06</v>
      </c>
      <c r="B142" s="73" t="s">
        <v>183</v>
      </c>
      <c r="C142" s="33"/>
      <c r="D142" s="74">
        <v>20</v>
      </c>
      <c r="E142" s="75" t="s">
        <v>43</v>
      </c>
      <c r="F142" s="76">
        <v>756.99</v>
      </c>
      <c r="G142" s="43"/>
      <c r="H142" s="37"/>
      <c r="I142" s="38" t="s">
        <v>33</v>
      </c>
      <c r="J142" s="39">
        <f t="shared" si="4"/>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5"/>
        <v>15139.8</v>
      </c>
      <c r="BB142" s="51">
        <f t="shared" si="6"/>
        <v>15139.8</v>
      </c>
      <c r="BC142" s="56" t="str">
        <f t="shared" si="7"/>
        <v>INR  Fifteen Thousand One Hundred &amp; Thirty Nine  and Paise Eighty Only</v>
      </c>
      <c r="IA142" s="21">
        <v>12.06</v>
      </c>
      <c r="IB142" s="21" t="s">
        <v>183</v>
      </c>
      <c r="ID142" s="21">
        <v>20</v>
      </c>
      <c r="IE142" s="22" t="s">
        <v>43</v>
      </c>
      <c r="IF142" s="22"/>
      <c r="IG142" s="22"/>
      <c r="IH142" s="22"/>
      <c r="II142" s="22"/>
    </row>
    <row r="143" spans="1:243" s="21" customFormat="1" ht="94.5">
      <c r="A143" s="57">
        <v>12.07</v>
      </c>
      <c r="B143" s="73" t="s">
        <v>184</v>
      </c>
      <c r="C143" s="33"/>
      <c r="D143" s="64"/>
      <c r="E143" s="64"/>
      <c r="F143" s="64"/>
      <c r="G143" s="64"/>
      <c r="H143" s="64"/>
      <c r="I143" s="64"/>
      <c r="J143" s="64"/>
      <c r="K143" s="64"/>
      <c r="L143" s="64"/>
      <c r="M143" s="64"/>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IA143" s="21">
        <v>12.07</v>
      </c>
      <c r="IB143" s="21" t="s">
        <v>184</v>
      </c>
      <c r="IE143" s="22"/>
      <c r="IF143" s="22"/>
      <c r="IG143" s="22"/>
      <c r="IH143" s="22"/>
      <c r="II143" s="22"/>
    </row>
    <row r="144" spans="1:243" s="21" customFormat="1" ht="42.75">
      <c r="A144" s="57">
        <v>12.08</v>
      </c>
      <c r="B144" s="73" t="s">
        <v>49</v>
      </c>
      <c r="C144" s="33"/>
      <c r="D144" s="74">
        <v>11</v>
      </c>
      <c r="E144" s="75" t="s">
        <v>46</v>
      </c>
      <c r="F144" s="76">
        <v>1288.82</v>
      </c>
      <c r="G144" s="43"/>
      <c r="H144" s="37"/>
      <c r="I144" s="38" t="s">
        <v>33</v>
      </c>
      <c r="J144" s="39">
        <f t="shared" si="4"/>
        <v>1</v>
      </c>
      <c r="K144" s="37" t="s">
        <v>34</v>
      </c>
      <c r="L144" s="37" t="s">
        <v>4</v>
      </c>
      <c r="M144" s="40"/>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5"/>
        <v>14177.02</v>
      </c>
      <c r="BB144" s="51">
        <f t="shared" si="6"/>
        <v>14177.02</v>
      </c>
      <c r="BC144" s="56" t="str">
        <f t="shared" si="7"/>
        <v>INR  Fourteen Thousand One Hundred &amp; Seventy Seven  and Paise Two Only</v>
      </c>
      <c r="IA144" s="21">
        <v>12.08</v>
      </c>
      <c r="IB144" s="21" t="s">
        <v>49</v>
      </c>
      <c r="ID144" s="21">
        <v>11</v>
      </c>
      <c r="IE144" s="22" t="s">
        <v>46</v>
      </c>
      <c r="IF144" s="22"/>
      <c r="IG144" s="22"/>
      <c r="IH144" s="22"/>
      <c r="II144" s="22"/>
    </row>
    <row r="145" spans="1:243" s="21" customFormat="1" ht="63">
      <c r="A145" s="57">
        <v>12.09</v>
      </c>
      <c r="B145" s="73" t="s">
        <v>185</v>
      </c>
      <c r="C145" s="33"/>
      <c r="D145" s="64"/>
      <c r="E145" s="64"/>
      <c r="F145" s="64"/>
      <c r="G145" s="64"/>
      <c r="H145" s="64"/>
      <c r="I145" s="64"/>
      <c r="J145" s="64"/>
      <c r="K145" s="64"/>
      <c r="L145" s="64"/>
      <c r="M145" s="64"/>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IA145" s="21">
        <v>12.09</v>
      </c>
      <c r="IB145" s="21" t="s">
        <v>185</v>
      </c>
      <c r="IE145" s="22"/>
      <c r="IF145" s="22"/>
      <c r="IG145" s="22"/>
      <c r="IH145" s="22"/>
      <c r="II145" s="22"/>
    </row>
    <row r="146" spans="1:243" s="21" customFormat="1" ht="42.75">
      <c r="A146" s="57">
        <v>12.1</v>
      </c>
      <c r="B146" s="73" t="s">
        <v>90</v>
      </c>
      <c r="C146" s="33"/>
      <c r="D146" s="74">
        <v>2500</v>
      </c>
      <c r="E146" s="75" t="s">
        <v>96</v>
      </c>
      <c r="F146" s="76">
        <v>4279.61</v>
      </c>
      <c r="G146" s="43"/>
      <c r="H146" s="37"/>
      <c r="I146" s="38" t="s">
        <v>33</v>
      </c>
      <c r="J146" s="39">
        <f t="shared" si="4"/>
        <v>1</v>
      </c>
      <c r="K146" s="37" t="s">
        <v>34</v>
      </c>
      <c r="L146" s="37" t="s">
        <v>4</v>
      </c>
      <c r="M146" s="40"/>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2">
        <f>total_amount_ba($B$2,$D$2,D146,F146,J146,K146,M146)/1000</f>
        <v>10699.03</v>
      </c>
      <c r="BB146" s="51">
        <f t="shared" si="6"/>
        <v>10699.03</v>
      </c>
      <c r="BC146" s="56" t="str">
        <f t="shared" si="7"/>
        <v>INR  Ten Thousand Six Hundred &amp; Ninety Nine  and Paise Three Only</v>
      </c>
      <c r="IA146" s="21">
        <v>12.1</v>
      </c>
      <c r="IB146" s="21" t="s">
        <v>90</v>
      </c>
      <c r="ID146" s="21">
        <v>2500</v>
      </c>
      <c r="IE146" s="22" t="s">
        <v>96</v>
      </c>
      <c r="IF146" s="22"/>
      <c r="IG146" s="22"/>
      <c r="IH146" s="22"/>
      <c r="II146" s="22"/>
    </row>
    <row r="147" spans="1:243" s="21" customFormat="1" ht="78.75">
      <c r="A147" s="57">
        <v>12.11</v>
      </c>
      <c r="B147" s="73" t="s">
        <v>186</v>
      </c>
      <c r="C147" s="33"/>
      <c r="D147" s="64"/>
      <c r="E147" s="64"/>
      <c r="F147" s="64"/>
      <c r="G147" s="64"/>
      <c r="H147" s="64"/>
      <c r="I147" s="64"/>
      <c r="J147" s="64"/>
      <c r="K147" s="64"/>
      <c r="L147" s="64"/>
      <c r="M147" s="64"/>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IA147" s="21">
        <v>12.11</v>
      </c>
      <c r="IB147" s="21" t="s">
        <v>186</v>
      </c>
      <c r="IE147" s="22"/>
      <c r="IF147" s="22"/>
      <c r="IG147" s="22"/>
      <c r="IH147" s="22"/>
      <c r="II147" s="22"/>
    </row>
    <row r="148" spans="1:243" s="21" customFormat="1" ht="28.5">
      <c r="A148" s="57">
        <v>12.12</v>
      </c>
      <c r="B148" s="73" t="s">
        <v>91</v>
      </c>
      <c r="C148" s="33"/>
      <c r="D148" s="74">
        <v>10</v>
      </c>
      <c r="E148" s="75" t="s">
        <v>47</v>
      </c>
      <c r="F148" s="76">
        <v>240.68</v>
      </c>
      <c r="G148" s="43"/>
      <c r="H148" s="37"/>
      <c r="I148" s="38" t="s">
        <v>33</v>
      </c>
      <c r="J148" s="39">
        <f t="shared" si="4"/>
        <v>1</v>
      </c>
      <c r="K148" s="37" t="s">
        <v>34</v>
      </c>
      <c r="L148" s="37" t="s">
        <v>4</v>
      </c>
      <c r="M148" s="40"/>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5"/>
        <v>2406.8</v>
      </c>
      <c r="BB148" s="51">
        <f t="shared" si="6"/>
        <v>2406.8</v>
      </c>
      <c r="BC148" s="56" t="str">
        <f t="shared" si="7"/>
        <v>INR  Two Thousand Four Hundred &amp; Six  and Paise Eighty Only</v>
      </c>
      <c r="IA148" s="21">
        <v>12.12</v>
      </c>
      <c r="IB148" s="21" t="s">
        <v>91</v>
      </c>
      <c r="ID148" s="21">
        <v>10</v>
      </c>
      <c r="IE148" s="22" t="s">
        <v>47</v>
      </c>
      <c r="IF148" s="22"/>
      <c r="IG148" s="22"/>
      <c r="IH148" s="22"/>
      <c r="II148" s="22"/>
    </row>
    <row r="149" spans="1:243" s="21" customFormat="1" ht="63">
      <c r="A149" s="57">
        <v>12.13</v>
      </c>
      <c r="B149" s="73" t="s">
        <v>187</v>
      </c>
      <c r="C149" s="33"/>
      <c r="D149" s="64"/>
      <c r="E149" s="64"/>
      <c r="F149" s="64"/>
      <c r="G149" s="64"/>
      <c r="H149" s="64"/>
      <c r="I149" s="64"/>
      <c r="J149" s="64"/>
      <c r="K149" s="64"/>
      <c r="L149" s="64"/>
      <c r="M149" s="64"/>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IA149" s="21">
        <v>12.13</v>
      </c>
      <c r="IB149" s="21" t="s">
        <v>187</v>
      </c>
      <c r="IE149" s="22"/>
      <c r="IF149" s="22"/>
      <c r="IG149" s="22"/>
      <c r="IH149" s="22"/>
      <c r="II149" s="22"/>
    </row>
    <row r="150" spans="1:243" s="21" customFormat="1" ht="28.5" customHeight="1">
      <c r="A150" s="57">
        <v>12.14</v>
      </c>
      <c r="B150" s="73" t="s">
        <v>91</v>
      </c>
      <c r="C150" s="33"/>
      <c r="D150" s="74">
        <v>8</v>
      </c>
      <c r="E150" s="75" t="s">
        <v>47</v>
      </c>
      <c r="F150" s="76">
        <v>93.42</v>
      </c>
      <c r="G150" s="43"/>
      <c r="H150" s="37"/>
      <c r="I150" s="38" t="s">
        <v>33</v>
      </c>
      <c r="J150" s="39">
        <f t="shared" si="4"/>
        <v>1</v>
      </c>
      <c r="K150" s="37" t="s">
        <v>34</v>
      </c>
      <c r="L150" s="37" t="s">
        <v>4</v>
      </c>
      <c r="M150" s="40"/>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5"/>
        <v>747.36</v>
      </c>
      <c r="BB150" s="51">
        <f t="shared" si="6"/>
        <v>747.36</v>
      </c>
      <c r="BC150" s="56" t="str">
        <f t="shared" si="7"/>
        <v>INR  Seven Hundred &amp; Forty Seven  and Paise Thirty Six Only</v>
      </c>
      <c r="IA150" s="21">
        <v>12.14</v>
      </c>
      <c r="IB150" s="21" t="s">
        <v>91</v>
      </c>
      <c r="ID150" s="21">
        <v>8</v>
      </c>
      <c r="IE150" s="22" t="s">
        <v>47</v>
      </c>
      <c r="IF150" s="22"/>
      <c r="IG150" s="22"/>
      <c r="IH150" s="22"/>
      <c r="II150" s="22"/>
    </row>
    <row r="151" spans="1:243" s="21" customFormat="1" ht="78.75">
      <c r="A151" s="57">
        <v>12.15</v>
      </c>
      <c r="B151" s="73" t="s">
        <v>92</v>
      </c>
      <c r="C151" s="33"/>
      <c r="D151" s="74">
        <v>80</v>
      </c>
      <c r="E151" s="75" t="s">
        <v>43</v>
      </c>
      <c r="F151" s="76">
        <v>34.2</v>
      </c>
      <c r="G151" s="43"/>
      <c r="H151" s="37"/>
      <c r="I151" s="38" t="s">
        <v>33</v>
      </c>
      <c r="J151" s="39">
        <f t="shared" si="4"/>
        <v>1</v>
      </c>
      <c r="K151" s="37" t="s">
        <v>34</v>
      </c>
      <c r="L151" s="37" t="s">
        <v>4</v>
      </c>
      <c r="M151" s="40"/>
      <c r="N151" s="49"/>
      <c r="O151" s="49"/>
      <c r="P151" s="50"/>
      <c r="Q151" s="49"/>
      <c r="R151" s="49"/>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2">
        <f t="shared" si="5"/>
        <v>2736</v>
      </c>
      <c r="BB151" s="51">
        <f t="shared" si="6"/>
        <v>2736</v>
      </c>
      <c r="BC151" s="56" t="str">
        <f t="shared" si="7"/>
        <v>INR  Two Thousand Seven Hundred &amp; Thirty Six  Only</v>
      </c>
      <c r="IA151" s="21">
        <v>12.15</v>
      </c>
      <c r="IB151" s="21" t="s">
        <v>92</v>
      </c>
      <c r="ID151" s="21">
        <v>80</v>
      </c>
      <c r="IE151" s="22" t="s">
        <v>43</v>
      </c>
      <c r="IF151" s="22"/>
      <c r="IG151" s="22"/>
      <c r="IH151" s="22"/>
      <c r="II151" s="22"/>
    </row>
    <row r="152" spans="1:243" s="21" customFormat="1" ht="141.75">
      <c r="A152" s="57">
        <v>12.16</v>
      </c>
      <c r="B152" s="73" t="s">
        <v>93</v>
      </c>
      <c r="C152" s="33"/>
      <c r="D152" s="74">
        <v>30</v>
      </c>
      <c r="E152" s="75" t="s">
        <v>46</v>
      </c>
      <c r="F152" s="76">
        <v>121.74</v>
      </c>
      <c r="G152" s="43"/>
      <c r="H152" s="37"/>
      <c r="I152" s="38" t="s">
        <v>33</v>
      </c>
      <c r="J152" s="39">
        <f aca="true" t="shared" si="8" ref="J152:J215">IF(I152="Less(-)",-1,1)</f>
        <v>1</v>
      </c>
      <c r="K152" s="37" t="s">
        <v>34</v>
      </c>
      <c r="L152" s="37" t="s">
        <v>4</v>
      </c>
      <c r="M152" s="40"/>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aca="true" t="shared" si="9" ref="BA152:BA215">total_amount_ba($B$2,$D$2,D152,F152,J152,K152,M152)</f>
        <v>3652.2</v>
      </c>
      <c r="BB152" s="51">
        <f aca="true" t="shared" si="10" ref="BB152:BB215">BA152+SUM(N152:AZ152)</f>
        <v>3652.2</v>
      </c>
      <c r="BC152" s="56" t="str">
        <f aca="true" t="shared" si="11" ref="BC152:BC215">SpellNumber(L152,BB152)</f>
        <v>INR  Three Thousand Six Hundred &amp; Fifty Two  and Paise Twenty Only</v>
      </c>
      <c r="IA152" s="21">
        <v>12.16</v>
      </c>
      <c r="IB152" s="21" t="s">
        <v>93</v>
      </c>
      <c r="ID152" s="21">
        <v>30</v>
      </c>
      <c r="IE152" s="22" t="s">
        <v>46</v>
      </c>
      <c r="IF152" s="22"/>
      <c r="IG152" s="22"/>
      <c r="IH152" s="22"/>
      <c r="II152" s="22"/>
    </row>
    <row r="153" spans="1:243" s="21" customFormat="1" ht="15.75">
      <c r="A153" s="57">
        <v>13</v>
      </c>
      <c r="B153" s="73" t="s">
        <v>188</v>
      </c>
      <c r="C153" s="33"/>
      <c r="D153" s="64"/>
      <c r="E153" s="64"/>
      <c r="F153" s="64"/>
      <c r="G153" s="64"/>
      <c r="H153" s="64"/>
      <c r="I153" s="64"/>
      <c r="J153" s="64"/>
      <c r="K153" s="64"/>
      <c r="L153" s="64"/>
      <c r="M153" s="64"/>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IA153" s="21">
        <v>13</v>
      </c>
      <c r="IB153" s="21" t="s">
        <v>188</v>
      </c>
      <c r="IE153" s="22"/>
      <c r="IF153" s="22"/>
      <c r="IG153" s="22"/>
      <c r="IH153" s="22"/>
      <c r="II153" s="22"/>
    </row>
    <row r="154" spans="1:243" s="21" customFormat="1" ht="173.25">
      <c r="A154" s="58">
        <v>13.01</v>
      </c>
      <c r="B154" s="73" t="s">
        <v>189</v>
      </c>
      <c r="C154" s="33"/>
      <c r="D154" s="64"/>
      <c r="E154" s="64"/>
      <c r="F154" s="64"/>
      <c r="G154" s="64"/>
      <c r="H154" s="64"/>
      <c r="I154" s="64"/>
      <c r="J154" s="64"/>
      <c r="K154" s="64"/>
      <c r="L154" s="64"/>
      <c r="M154" s="64"/>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IA154" s="21">
        <v>13.01</v>
      </c>
      <c r="IB154" s="21" t="s">
        <v>189</v>
      </c>
      <c r="IE154" s="22"/>
      <c r="IF154" s="22"/>
      <c r="IG154" s="22"/>
      <c r="IH154" s="22"/>
      <c r="II154" s="22"/>
    </row>
    <row r="155" spans="1:243" s="21" customFormat="1" ht="33.75" customHeight="1">
      <c r="A155" s="57">
        <v>13.02</v>
      </c>
      <c r="B155" s="73" t="s">
        <v>190</v>
      </c>
      <c r="C155" s="33"/>
      <c r="D155" s="74">
        <v>1</v>
      </c>
      <c r="E155" s="75" t="s">
        <v>47</v>
      </c>
      <c r="F155" s="76">
        <v>4753.62</v>
      </c>
      <c r="G155" s="43"/>
      <c r="H155" s="37"/>
      <c r="I155" s="38" t="s">
        <v>33</v>
      </c>
      <c r="J155" s="39">
        <f t="shared" si="8"/>
        <v>1</v>
      </c>
      <c r="K155" s="37" t="s">
        <v>34</v>
      </c>
      <c r="L155" s="37" t="s">
        <v>4</v>
      </c>
      <c r="M155" s="40"/>
      <c r="N155" s="49"/>
      <c r="O155" s="49"/>
      <c r="P155" s="50"/>
      <c r="Q155" s="49"/>
      <c r="R155" s="49"/>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2">
        <f t="shared" si="9"/>
        <v>4753.62</v>
      </c>
      <c r="BB155" s="51">
        <f t="shared" si="10"/>
        <v>4753.62</v>
      </c>
      <c r="BC155" s="56" t="str">
        <f t="shared" si="11"/>
        <v>INR  Four Thousand Seven Hundred &amp; Fifty Three  and Paise Sixty Two Only</v>
      </c>
      <c r="IA155" s="21">
        <v>13.02</v>
      </c>
      <c r="IB155" s="21" t="s">
        <v>190</v>
      </c>
      <c r="ID155" s="21">
        <v>1</v>
      </c>
      <c r="IE155" s="22" t="s">
        <v>47</v>
      </c>
      <c r="IF155" s="22"/>
      <c r="IG155" s="22"/>
      <c r="IH155" s="22"/>
      <c r="II155" s="22"/>
    </row>
    <row r="156" spans="1:243" s="21" customFormat="1" ht="173.25">
      <c r="A156" s="57">
        <v>13.03</v>
      </c>
      <c r="B156" s="73" t="s">
        <v>191</v>
      </c>
      <c r="C156" s="33"/>
      <c r="D156" s="64"/>
      <c r="E156" s="64"/>
      <c r="F156" s="64"/>
      <c r="G156" s="64"/>
      <c r="H156" s="64"/>
      <c r="I156" s="64"/>
      <c r="J156" s="64"/>
      <c r="K156" s="64"/>
      <c r="L156" s="64"/>
      <c r="M156" s="64"/>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IA156" s="21">
        <v>13.03</v>
      </c>
      <c r="IB156" s="21" t="s">
        <v>191</v>
      </c>
      <c r="IE156" s="22"/>
      <c r="IF156" s="22"/>
      <c r="IG156" s="22"/>
      <c r="IH156" s="22"/>
      <c r="II156" s="22"/>
    </row>
    <row r="157" spans="1:243" s="21" customFormat="1" ht="30.75" customHeight="1">
      <c r="A157" s="58">
        <v>13.04</v>
      </c>
      <c r="B157" s="73" t="s">
        <v>192</v>
      </c>
      <c r="C157" s="33"/>
      <c r="D157" s="74">
        <v>1</v>
      </c>
      <c r="E157" s="75" t="s">
        <v>47</v>
      </c>
      <c r="F157" s="76">
        <v>4612.85</v>
      </c>
      <c r="G157" s="43"/>
      <c r="H157" s="37"/>
      <c r="I157" s="38" t="s">
        <v>33</v>
      </c>
      <c r="J157" s="39">
        <f t="shared" si="8"/>
        <v>1</v>
      </c>
      <c r="K157" s="37" t="s">
        <v>34</v>
      </c>
      <c r="L157" s="37" t="s">
        <v>4</v>
      </c>
      <c r="M157" s="40"/>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2">
        <f t="shared" si="9"/>
        <v>4612.85</v>
      </c>
      <c r="BB157" s="51">
        <f t="shared" si="10"/>
        <v>4612.85</v>
      </c>
      <c r="BC157" s="56" t="str">
        <f t="shared" si="11"/>
        <v>INR  Four Thousand Six Hundred &amp; Twelve  and Paise Eighty Five Only</v>
      </c>
      <c r="IA157" s="21">
        <v>13.04</v>
      </c>
      <c r="IB157" s="21" t="s">
        <v>192</v>
      </c>
      <c r="ID157" s="21">
        <v>1</v>
      </c>
      <c r="IE157" s="22" t="s">
        <v>47</v>
      </c>
      <c r="IF157" s="22"/>
      <c r="IG157" s="22"/>
      <c r="IH157" s="22"/>
      <c r="II157" s="22"/>
    </row>
    <row r="158" spans="1:243" s="21" customFormat="1" ht="110.25">
      <c r="A158" s="57">
        <v>13.05</v>
      </c>
      <c r="B158" s="73" t="s">
        <v>193</v>
      </c>
      <c r="C158" s="33"/>
      <c r="D158" s="64"/>
      <c r="E158" s="64"/>
      <c r="F158" s="64"/>
      <c r="G158" s="64"/>
      <c r="H158" s="64"/>
      <c r="I158" s="64"/>
      <c r="J158" s="64"/>
      <c r="K158" s="64"/>
      <c r="L158" s="64"/>
      <c r="M158" s="64"/>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IA158" s="21">
        <v>13.05</v>
      </c>
      <c r="IB158" s="21" t="s">
        <v>193</v>
      </c>
      <c r="IE158" s="22"/>
      <c r="IF158" s="22"/>
      <c r="IG158" s="22"/>
      <c r="IH158" s="22"/>
      <c r="II158" s="22"/>
    </row>
    <row r="159" spans="1:243" s="21" customFormat="1" ht="47.25">
      <c r="A159" s="57">
        <v>13.06</v>
      </c>
      <c r="B159" s="73" t="s">
        <v>194</v>
      </c>
      <c r="C159" s="33"/>
      <c r="D159" s="74">
        <v>2</v>
      </c>
      <c r="E159" s="75" t="s">
        <v>47</v>
      </c>
      <c r="F159" s="76">
        <v>2201.18</v>
      </c>
      <c r="G159" s="43"/>
      <c r="H159" s="37"/>
      <c r="I159" s="38" t="s">
        <v>33</v>
      </c>
      <c r="J159" s="39">
        <f t="shared" si="8"/>
        <v>1</v>
      </c>
      <c r="K159" s="37" t="s">
        <v>34</v>
      </c>
      <c r="L159" s="37" t="s">
        <v>4</v>
      </c>
      <c r="M159" s="40"/>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2">
        <f t="shared" si="9"/>
        <v>4402.36</v>
      </c>
      <c r="BB159" s="51">
        <f t="shared" si="10"/>
        <v>4402.36</v>
      </c>
      <c r="BC159" s="56" t="str">
        <f t="shared" si="11"/>
        <v>INR  Four Thousand Four Hundred &amp; Two  and Paise Thirty Six Only</v>
      </c>
      <c r="IA159" s="21">
        <v>13.06</v>
      </c>
      <c r="IB159" s="21" t="s">
        <v>194</v>
      </c>
      <c r="ID159" s="21">
        <v>2</v>
      </c>
      <c r="IE159" s="22" t="s">
        <v>47</v>
      </c>
      <c r="IF159" s="22"/>
      <c r="IG159" s="22"/>
      <c r="IH159" s="22"/>
      <c r="II159" s="22"/>
    </row>
    <row r="160" spans="1:243" s="21" customFormat="1" ht="94.5">
      <c r="A160" s="58">
        <v>13.07</v>
      </c>
      <c r="B160" s="73" t="s">
        <v>195</v>
      </c>
      <c r="C160" s="33"/>
      <c r="D160" s="74">
        <v>2</v>
      </c>
      <c r="E160" s="75" t="s">
        <v>47</v>
      </c>
      <c r="F160" s="76">
        <v>260.89</v>
      </c>
      <c r="G160" s="43"/>
      <c r="H160" s="37"/>
      <c r="I160" s="38" t="s">
        <v>33</v>
      </c>
      <c r="J160" s="39">
        <f t="shared" si="8"/>
        <v>1</v>
      </c>
      <c r="K160" s="37" t="s">
        <v>34</v>
      </c>
      <c r="L160" s="37" t="s">
        <v>4</v>
      </c>
      <c r="M160" s="40"/>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 t="shared" si="9"/>
        <v>521.78</v>
      </c>
      <c r="BB160" s="51">
        <f t="shared" si="10"/>
        <v>521.78</v>
      </c>
      <c r="BC160" s="56" t="str">
        <f t="shared" si="11"/>
        <v>INR  Five Hundred &amp; Twenty One  and Paise Seventy Eight Only</v>
      </c>
      <c r="IA160" s="21">
        <v>13.07</v>
      </c>
      <c r="IB160" s="21" t="s">
        <v>195</v>
      </c>
      <c r="ID160" s="21">
        <v>2</v>
      </c>
      <c r="IE160" s="22" t="s">
        <v>47</v>
      </c>
      <c r="IF160" s="22"/>
      <c r="IG160" s="22"/>
      <c r="IH160" s="22"/>
      <c r="II160" s="22"/>
    </row>
    <row r="161" spans="1:243" s="21" customFormat="1" ht="63">
      <c r="A161" s="57">
        <v>13.08</v>
      </c>
      <c r="B161" s="73" t="s">
        <v>196</v>
      </c>
      <c r="C161" s="33"/>
      <c r="D161" s="74">
        <v>2</v>
      </c>
      <c r="E161" s="75" t="s">
        <v>47</v>
      </c>
      <c r="F161" s="76">
        <v>774.27</v>
      </c>
      <c r="G161" s="43"/>
      <c r="H161" s="37"/>
      <c r="I161" s="38" t="s">
        <v>33</v>
      </c>
      <c r="J161" s="39">
        <f t="shared" si="8"/>
        <v>1</v>
      </c>
      <c r="K161" s="37" t="s">
        <v>34</v>
      </c>
      <c r="L161" s="37" t="s">
        <v>4</v>
      </c>
      <c r="M161" s="40"/>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 t="shared" si="9"/>
        <v>1548.54</v>
      </c>
      <c r="BB161" s="51">
        <f t="shared" si="10"/>
        <v>1548.54</v>
      </c>
      <c r="BC161" s="56" t="str">
        <f t="shared" si="11"/>
        <v>INR  One Thousand Five Hundred &amp; Forty Eight  and Paise Fifty Four Only</v>
      </c>
      <c r="IA161" s="21">
        <v>13.08</v>
      </c>
      <c r="IB161" s="21" t="s">
        <v>196</v>
      </c>
      <c r="ID161" s="21">
        <v>2</v>
      </c>
      <c r="IE161" s="22" t="s">
        <v>47</v>
      </c>
      <c r="IF161" s="22"/>
      <c r="IG161" s="22"/>
      <c r="IH161" s="22"/>
      <c r="II161" s="22"/>
    </row>
    <row r="162" spans="1:243" s="21" customFormat="1" ht="63">
      <c r="A162" s="57">
        <v>13.09</v>
      </c>
      <c r="B162" s="73" t="s">
        <v>197</v>
      </c>
      <c r="C162" s="33"/>
      <c r="D162" s="74">
        <v>2</v>
      </c>
      <c r="E162" s="75" t="s">
        <v>47</v>
      </c>
      <c r="F162" s="76">
        <v>5360.46</v>
      </c>
      <c r="G162" s="43"/>
      <c r="H162" s="37"/>
      <c r="I162" s="38" t="s">
        <v>33</v>
      </c>
      <c r="J162" s="39">
        <f t="shared" si="8"/>
        <v>1</v>
      </c>
      <c r="K162" s="37" t="s">
        <v>34</v>
      </c>
      <c r="L162" s="37" t="s">
        <v>4</v>
      </c>
      <c r="M162" s="40"/>
      <c r="N162" s="49"/>
      <c r="O162" s="49"/>
      <c r="P162" s="50"/>
      <c r="Q162" s="49"/>
      <c r="R162" s="49"/>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2">
        <f t="shared" si="9"/>
        <v>10720.92</v>
      </c>
      <c r="BB162" s="51">
        <f t="shared" si="10"/>
        <v>10720.92</v>
      </c>
      <c r="BC162" s="56" t="str">
        <f t="shared" si="11"/>
        <v>INR  Ten Thousand Seven Hundred &amp; Twenty  and Paise Ninety Two Only</v>
      </c>
      <c r="IA162" s="21">
        <v>13.09</v>
      </c>
      <c r="IB162" s="21" t="s">
        <v>197</v>
      </c>
      <c r="ID162" s="21">
        <v>2</v>
      </c>
      <c r="IE162" s="22" t="s">
        <v>47</v>
      </c>
      <c r="IF162" s="22"/>
      <c r="IG162" s="22"/>
      <c r="IH162" s="22"/>
      <c r="II162" s="22"/>
    </row>
    <row r="163" spans="1:243" s="21" customFormat="1" ht="47.25">
      <c r="A163" s="58">
        <v>13.1</v>
      </c>
      <c r="B163" s="73" t="s">
        <v>198</v>
      </c>
      <c r="C163" s="33"/>
      <c r="D163" s="64"/>
      <c r="E163" s="64"/>
      <c r="F163" s="64"/>
      <c r="G163" s="64"/>
      <c r="H163" s="64"/>
      <c r="I163" s="64"/>
      <c r="J163" s="64"/>
      <c r="K163" s="64"/>
      <c r="L163" s="64"/>
      <c r="M163" s="64"/>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IA163" s="21">
        <v>13.1</v>
      </c>
      <c r="IB163" s="21" t="s">
        <v>198</v>
      </c>
      <c r="IE163" s="22"/>
      <c r="IF163" s="22"/>
      <c r="IG163" s="22"/>
      <c r="IH163" s="22"/>
      <c r="II163" s="22"/>
    </row>
    <row r="164" spans="1:243" s="21" customFormat="1" ht="15.75">
      <c r="A164" s="57">
        <v>13.11</v>
      </c>
      <c r="B164" s="73" t="s">
        <v>199</v>
      </c>
      <c r="C164" s="33"/>
      <c r="D164" s="64"/>
      <c r="E164" s="64"/>
      <c r="F164" s="64"/>
      <c r="G164" s="64"/>
      <c r="H164" s="64"/>
      <c r="I164" s="64"/>
      <c r="J164" s="64"/>
      <c r="K164" s="64"/>
      <c r="L164" s="64"/>
      <c r="M164" s="64"/>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IA164" s="21">
        <v>13.11</v>
      </c>
      <c r="IB164" s="21" t="s">
        <v>199</v>
      </c>
      <c r="IE164" s="22"/>
      <c r="IF164" s="22"/>
      <c r="IG164" s="22"/>
      <c r="IH164" s="22"/>
      <c r="II164" s="22"/>
    </row>
    <row r="165" spans="1:243" s="21" customFormat="1" ht="31.5" customHeight="1">
      <c r="A165" s="57">
        <v>13.12</v>
      </c>
      <c r="B165" s="73" t="s">
        <v>200</v>
      </c>
      <c r="C165" s="33"/>
      <c r="D165" s="74">
        <v>1</v>
      </c>
      <c r="E165" s="75" t="s">
        <v>47</v>
      </c>
      <c r="F165" s="76">
        <v>88.65</v>
      </c>
      <c r="G165" s="43"/>
      <c r="H165" s="37"/>
      <c r="I165" s="38" t="s">
        <v>33</v>
      </c>
      <c r="J165" s="39">
        <f t="shared" si="8"/>
        <v>1</v>
      </c>
      <c r="K165" s="37" t="s">
        <v>34</v>
      </c>
      <c r="L165" s="37" t="s">
        <v>4</v>
      </c>
      <c r="M165" s="40"/>
      <c r="N165" s="49"/>
      <c r="O165" s="49"/>
      <c r="P165" s="50"/>
      <c r="Q165" s="49"/>
      <c r="R165" s="49"/>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2">
        <f t="shared" si="9"/>
        <v>88.65</v>
      </c>
      <c r="BB165" s="51">
        <f t="shared" si="10"/>
        <v>88.65</v>
      </c>
      <c r="BC165" s="56" t="str">
        <f t="shared" si="11"/>
        <v>INR  Eighty Eight and Paise Sixty Five Only</v>
      </c>
      <c r="IA165" s="21">
        <v>13.12</v>
      </c>
      <c r="IB165" s="21" t="s">
        <v>200</v>
      </c>
      <c r="ID165" s="21">
        <v>1</v>
      </c>
      <c r="IE165" s="22" t="s">
        <v>47</v>
      </c>
      <c r="IF165" s="22"/>
      <c r="IG165" s="22"/>
      <c r="IH165" s="22"/>
      <c r="II165" s="22"/>
    </row>
    <row r="166" spans="1:243" s="21" customFormat="1" ht="94.5">
      <c r="A166" s="58">
        <v>13.13</v>
      </c>
      <c r="B166" s="73" t="s">
        <v>201</v>
      </c>
      <c r="C166" s="33"/>
      <c r="D166" s="74">
        <v>2</v>
      </c>
      <c r="E166" s="75" t="s">
        <v>47</v>
      </c>
      <c r="F166" s="76">
        <v>1124.99</v>
      </c>
      <c r="G166" s="43"/>
      <c r="H166" s="37"/>
      <c r="I166" s="38" t="s">
        <v>33</v>
      </c>
      <c r="J166" s="39">
        <f t="shared" si="8"/>
        <v>1</v>
      </c>
      <c r="K166" s="37" t="s">
        <v>34</v>
      </c>
      <c r="L166" s="37" t="s">
        <v>4</v>
      </c>
      <c r="M166" s="40"/>
      <c r="N166" s="49"/>
      <c r="O166" s="49"/>
      <c r="P166" s="50"/>
      <c r="Q166" s="49"/>
      <c r="R166" s="49"/>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2">
        <f t="shared" si="9"/>
        <v>2249.98</v>
      </c>
      <c r="BB166" s="51">
        <f t="shared" si="10"/>
        <v>2249.98</v>
      </c>
      <c r="BC166" s="56" t="str">
        <f t="shared" si="11"/>
        <v>INR  Two Thousand Two Hundred &amp; Forty Nine  and Paise Ninety Eight Only</v>
      </c>
      <c r="IA166" s="21">
        <v>13.13</v>
      </c>
      <c r="IB166" s="21" t="s">
        <v>201</v>
      </c>
      <c r="ID166" s="21">
        <v>2</v>
      </c>
      <c r="IE166" s="22" t="s">
        <v>47</v>
      </c>
      <c r="IF166" s="22"/>
      <c r="IG166" s="22"/>
      <c r="IH166" s="22"/>
      <c r="II166" s="22"/>
    </row>
    <row r="167" spans="1:243" s="21" customFormat="1" ht="31.5">
      <c r="A167" s="57">
        <v>13.14</v>
      </c>
      <c r="B167" s="73" t="s">
        <v>202</v>
      </c>
      <c r="C167" s="33"/>
      <c r="D167" s="64"/>
      <c r="E167" s="64"/>
      <c r="F167" s="64"/>
      <c r="G167" s="64"/>
      <c r="H167" s="64"/>
      <c r="I167" s="64"/>
      <c r="J167" s="64"/>
      <c r="K167" s="64"/>
      <c r="L167" s="64"/>
      <c r="M167" s="64"/>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IA167" s="21">
        <v>13.14</v>
      </c>
      <c r="IB167" s="21" t="s">
        <v>202</v>
      </c>
      <c r="IE167" s="22"/>
      <c r="IF167" s="22"/>
      <c r="IG167" s="22"/>
      <c r="IH167" s="22"/>
      <c r="II167" s="22"/>
    </row>
    <row r="168" spans="1:243" s="21" customFormat="1" ht="15.75">
      <c r="A168" s="57">
        <v>13.15</v>
      </c>
      <c r="B168" s="73" t="s">
        <v>203</v>
      </c>
      <c r="C168" s="33"/>
      <c r="D168" s="64"/>
      <c r="E168" s="64"/>
      <c r="F168" s="64"/>
      <c r="G168" s="64"/>
      <c r="H168" s="64"/>
      <c r="I168" s="64"/>
      <c r="J168" s="64"/>
      <c r="K168" s="64"/>
      <c r="L168" s="64"/>
      <c r="M168" s="64"/>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IA168" s="21">
        <v>13.15</v>
      </c>
      <c r="IB168" s="21" t="s">
        <v>203</v>
      </c>
      <c r="IE168" s="22"/>
      <c r="IF168" s="22"/>
      <c r="IG168" s="22"/>
      <c r="IH168" s="22"/>
      <c r="II168" s="22"/>
    </row>
    <row r="169" spans="1:243" s="21" customFormat="1" ht="42.75">
      <c r="A169" s="58">
        <v>13.16</v>
      </c>
      <c r="B169" s="73" t="s">
        <v>204</v>
      </c>
      <c r="C169" s="33"/>
      <c r="D169" s="74">
        <v>30</v>
      </c>
      <c r="E169" s="75" t="s">
        <v>44</v>
      </c>
      <c r="F169" s="76">
        <v>957.65</v>
      </c>
      <c r="G169" s="43"/>
      <c r="H169" s="37"/>
      <c r="I169" s="38" t="s">
        <v>33</v>
      </c>
      <c r="J169" s="39">
        <f t="shared" si="8"/>
        <v>1</v>
      </c>
      <c r="K169" s="37" t="s">
        <v>34</v>
      </c>
      <c r="L169" s="37" t="s">
        <v>4</v>
      </c>
      <c r="M169" s="40"/>
      <c r="N169" s="49"/>
      <c r="O169" s="49"/>
      <c r="P169" s="50"/>
      <c r="Q169" s="49"/>
      <c r="R169" s="49"/>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2">
        <f t="shared" si="9"/>
        <v>28729.5</v>
      </c>
      <c r="BB169" s="51">
        <f t="shared" si="10"/>
        <v>28729.5</v>
      </c>
      <c r="BC169" s="56" t="str">
        <f t="shared" si="11"/>
        <v>INR  Twenty Eight Thousand Seven Hundred &amp; Twenty Nine  and Paise Fifty Only</v>
      </c>
      <c r="IA169" s="21">
        <v>13.16</v>
      </c>
      <c r="IB169" s="21" t="s">
        <v>204</v>
      </c>
      <c r="ID169" s="21">
        <v>30</v>
      </c>
      <c r="IE169" s="22" t="s">
        <v>44</v>
      </c>
      <c r="IF169" s="22"/>
      <c r="IG169" s="22"/>
      <c r="IH169" s="22"/>
      <c r="II169" s="22"/>
    </row>
    <row r="170" spans="1:243" s="21" customFormat="1" ht="15.75">
      <c r="A170" s="57">
        <v>13.17</v>
      </c>
      <c r="B170" s="73" t="s">
        <v>205</v>
      </c>
      <c r="C170" s="33"/>
      <c r="D170" s="64"/>
      <c r="E170" s="64"/>
      <c r="F170" s="64"/>
      <c r="G170" s="64"/>
      <c r="H170" s="64"/>
      <c r="I170" s="64"/>
      <c r="J170" s="64"/>
      <c r="K170" s="64"/>
      <c r="L170" s="64"/>
      <c r="M170" s="64"/>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IA170" s="21">
        <v>13.17</v>
      </c>
      <c r="IB170" s="21" t="s">
        <v>205</v>
      </c>
      <c r="IE170" s="22"/>
      <c r="IF170" s="22"/>
      <c r="IG170" s="22"/>
      <c r="IH170" s="22"/>
      <c r="II170" s="22"/>
    </row>
    <row r="171" spans="1:243" s="21" customFormat="1" ht="42.75">
      <c r="A171" s="57">
        <v>13.18</v>
      </c>
      <c r="B171" s="73" t="s">
        <v>206</v>
      </c>
      <c r="C171" s="33"/>
      <c r="D171" s="74">
        <v>10</v>
      </c>
      <c r="E171" s="75" t="s">
        <v>44</v>
      </c>
      <c r="F171" s="76">
        <v>869.84</v>
      </c>
      <c r="G171" s="43"/>
      <c r="H171" s="37"/>
      <c r="I171" s="38" t="s">
        <v>33</v>
      </c>
      <c r="J171" s="39">
        <f t="shared" si="8"/>
        <v>1</v>
      </c>
      <c r="K171" s="37" t="s">
        <v>34</v>
      </c>
      <c r="L171" s="37" t="s">
        <v>4</v>
      </c>
      <c r="M171" s="40"/>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2">
        <f t="shared" si="9"/>
        <v>8698.4</v>
      </c>
      <c r="BB171" s="51">
        <f t="shared" si="10"/>
        <v>8698.4</v>
      </c>
      <c r="BC171" s="56" t="str">
        <f t="shared" si="11"/>
        <v>INR  Eight Thousand Six Hundred &amp; Ninety Eight  and Paise Forty Only</v>
      </c>
      <c r="IA171" s="21">
        <v>13.18</v>
      </c>
      <c r="IB171" s="21" t="s">
        <v>206</v>
      </c>
      <c r="ID171" s="21">
        <v>10</v>
      </c>
      <c r="IE171" s="22" t="s">
        <v>44</v>
      </c>
      <c r="IF171" s="22"/>
      <c r="IG171" s="22"/>
      <c r="IH171" s="22"/>
      <c r="II171" s="22"/>
    </row>
    <row r="172" spans="1:243" s="21" customFormat="1" ht="157.5">
      <c r="A172" s="58">
        <v>13.19</v>
      </c>
      <c r="B172" s="73" t="s">
        <v>207</v>
      </c>
      <c r="C172" s="33"/>
      <c r="D172" s="64"/>
      <c r="E172" s="64"/>
      <c r="F172" s="64"/>
      <c r="G172" s="64"/>
      <c r="H172" s="64"/>
      <c r="I172" s="64"/>
      <c r="J172" s="64"/>
      <c r="K172" s="64"/>
      <c r="L172" s="64"/>
      <c r="M172" s="64"/>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IA172" s="21">
        <v>13.19</v>
      </c>
      <c r="IB172" s="21" t="s">
        <v>207</v>
      </c>
      <c r="IE172" s="22"/>
      <c r="IF172" s="22"/>
      <c r="IG172" s="22"/>
      <c r="IH172" s="22"/>
      <c r="II172" s="22"/>
    </row>
    <row r="173" spans="1:243" s="21" customFormat="1" ht="42.75">
      <c r="A173" s="58">
        <v>13.2</v>
      </c>
      <c r="B173" s="73" t="s">
        <v>208</v>
      </c>
      <c r="C173" s="33"/>
      <c r="D173" s="74">
        <v>6</v>
      </c>
      <c r="E173" s="75" t="s">
        <v>47</v>
      </c>
      <c r="F173" s="76">
        <v>252.04</v>
      </c>
      <c r="G173" s="43"/>
      <c r="H173" s="37"/>
      <c r="I173" s="38" t="s">
        <v>33</v>
      </c>
      <c r="J173" s="39">
        <f t="shared" si="8"/>
        <v>1</v>
      </c>
      <c r="K173" s="37" t="s">
        <v>34</v>
      </c>
      <c r="L173" s="37" t="s">
        <v>4</v>
      </c>
      <c r="M173" s="40"/>
      <c r="N173" s="49"/>
      <c r="O173" s="49"/>
      <c r="P173" s="50"/>
      <c r="Q173" s="49"/>
      <c r="R173" s="49"/>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2">
        <f t="shared" si="9"/>
        <v>1512.24</v>
      </c>
      <c r="BB173" s="51">
        <f t="shared" si="10"/>
        <v>1512.24</v>
      </c>
      <c r="BC173" s="56" t="str">
        <f t="shared" si="11"/>
        <v>INR  One Thousand Five Hundred &amp; Twelve  and Paise Twenty Four Only</v>
      </c>
      <c r="IA173" s="21">
        <v>13.2</v>
      </c>
      <c r="IB173" s="21" t="s">
        <v>208</v>
      </c>
      <c r="ID173" s="21">
        <v>6</v>
      </c>
      <c r="IE173" s="22" t="s">
        <v>47</v>
      </c>
      <c r="IF173" s="22"/>
      <c r="IG173" s="22"/>
      <c r="IH173" s="22"/>
      <c r="II173" s="22"/>
    </row>
    <row r="174" spans="1:243" s="21" customFormat="1" ht="63">
      <c r="A174" s="57">
        <v>13.21</v>
      </c>
      <c r="B174" s="73" t="s">
        <v>209</v>
      </c>
      <c r="C174" s="33"/>
      <c r="D174" s="64"/>
      <c r="E174" s="64"/>
      <c r="F174" s="64"/>
      <c r="G174" s="64"/>
      <c r="H174" s="64"/>
      <c r="I174" s="64"/>
      <c r="J174" s="64"/>
      <c r="K174" s="64"/>
      <c r="L174" s="64"/>
      <c r="M174" s="64"/>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IA174" s="21">
        <v>13.21</v>
      </c>
      <c r="IB174" s="21" t="s">
        <v>209</v>
      </c>
      <c r="IE174" s="22"/>
      <c r="IF174" s="22"/>
      <c r="IG174" s="22"/>
      <c r="IH174" s="22"/>
      <c r="II174" s="22"/>
    </row>
    <row r="175" spans="1:243" s="21" customFormat="1" ht="15.75">
      <c r="A175" s="58">
        <v>13.22</v>
      </c>
      <c r="B175" s="73" t="s">
        <v>203</v>
      </c>
      <c r="C175" s="33"/>
      <c r="D175" s="64"/>
      <c r="E175" s="64"/>
      <c r="F175" s="64"/>
      <c r="G175" s="64"/>
      <c r="H175" s="64"/>
      <c r="I175" s="64"/>
      <c r="J175" s="64"/>
      <c r="K175" s="64"/>
      <c r="L175" s="64"/>
      <c r="M175" s="64"/>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IA175" s="21">
        <v>13.22</v>
      </c>
      <c r="IB175" s="21" t="s">
        <v>203</v>
      </c>
      <c r="IE175" s="22"/>
      <c r="IF175" s="22"/>
      <c r="IG175" s="22"/>
      <c r="IH175" s="22"/>
      <c r="II175" s="22"/>
    </row>
    <row r="176" spans="1:243" s="21" customFormat="1" ht="42.75">
      <c r="A176" s="57">
        <v>13.23</v>
      </c>
      <c r="B176" s="73" t="s">
        <v>210</v>
      </c>
      <c r="C176" s="33"/>
      <c r="D176" s="74">
        <v>3</v>
      </c>
      <c r="E176" s="75" t="s">
        <v>47</v>
      </c>
      <c r="F176" s="76">
        <v>404.78</v>
      </c>
      <c r="G176" s="43"/>
      <c r="H176" s="37"/>
      <c r="I176" s="38" t="s">
        <v>33</v>
      </c>
      <c r="J176" s="39">
        <f t="shared" si="8"/>
        <v>1</v>
      </c>
      <c r="K176" s="37" t="s">
        <v>34</v>
      </c>
      <c r="L176" s="37" t="s">
        <v>4</v>
      </c>
      <c r="M176" s="40"/>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2">
        <f t="shared" si="9"/>
        <v>1214.34</v>
      </c>
      <c r="BB176" s="51">
        <f t="shared" si="10"/>
        <v>1214.34</v>
      </c>
      <c r="BC176" s="56" t="str">
        <f t="shared" si="11"/>
        <v>INR  One Thousand Two Hundred &amp; Fourteen  and Paise Thirty Four Only</v>
      </c>
      <c r="IA176" s="21">
        <v>13.23</v>
      </c>
      <c r="IB176" s="21" t="s">
        <v>210</v>
      </c>
      <c r="ID176" s="21">
        <v>3</v>
      </c>
      <c r="IE176" s="22" t="s">
        <v>47</v>
      </c>
      <c r="IF176" s="22"/>
      <c r="IG176" s="22"/>
      <c r="IH176" s="22"/>
      <c r="II176" s="22"/>
    </row>
    <row r="177" spans="1:243" s="21" customFormat="1" ht="31.5">
      <c r="A177" s="57">
        <v>13.24</v>
      </c>
      <c r="B177" s="73" t="s">
        <v>211</v>
      </c>
      <c r="C177" s="33"/>
      <c r="D177" s="64"/>
      <c r="E177" s="64"/>
      <c r="F177" s="64"/>
      <c r="G177" s="64"/>
      <c r="H177" s="64"/>
      <c r="I177" s="64"/>
      <c r="J177" s="64"/>
      <c r="K177" s="64"/>
      <c r="L177" s="64"/>
      <c r="M177" s="64"/>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IA177" s="21">
        <v>13.24</v>
      </c>
      <c r="IB177" s="21" t="s">
        <v>211</v>
      </c>
      <c r="IE177" s="22"/>
      <c r="IF177" s="22"/>
      <c r="IG177" s="22"/>
      <c r="IH177" s="22"/>
      <c r="II177" s="22"/>
    </row>
    <row r="178" spans="1:243" s="21" customFormat="1" ht="15.75">
      <c r="A178" s="58">
        <v>13.25</v>
      </c>
      <c r="B178" s="73" t="s">
        <v>203</v>
      </c>
      <c r="C178" s="33"/>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IA178" s="21">
        <v>13.25</v>
      </c>
      <c r="IB178" s="21" t="s">
        <v>203</v>
      </c>
      <c r="IE178" s="22"/>
      <c r="IF178" s="22"/>
      <c r="IG178" s="22"/>
      <c r="IH178" s="22"/>
      <c r="II178" s="22"/>
    </row>
    <row r="179" spans="1:243" s="21" customFormat="1" ht="28.5">
      <c r="A179" s="57">
        <v>13.26</v>
      </c>
      <c r="B179" s="73" t="s">
        <v>212</v>
      </c>
      <c r="C179" s="33"/>
      <c r="D179" s="74">
        <v>2</v>
      </c>
      <c r="E179" s="75" t="s">
        <v>47</v>
      </c>
      <c r="F179" s="76">
        <v>342.61</v>
      </c>
      <c r="G179" s="43"/>
      <c r="H179" s="37"/>
      <c r="I179" s="38" t="s">
        <v>33</v>
      </c>
      <c r="J179" s="39">
        <f t="shared" si="8"/>
        <v>1</v>
      </c>
      <c r="K179" s="37" t="s">
        <v>34</v>
      </c>
      <c r="L179" s="37" t="s">
        <v>4</v>
      </c>
      <c r="M179" s="40"/>
      <c r="N179" s="49"/>
      <c r="O179" s="49"/>
      <c r="P179" s="50"/>
      <c r="Q179" s="49"/>
      <c r="R179" s="49"/>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2">
        <f t="shared" si="9"/>
        <v>685.22</v>
      </c>
      <c r="BB179" s="51">
        <f t="shared" si="10"/>
        <v>685.22</v>
      </c>
      <c r="BC179" s="56" t="str">
        <f t="shared" si="11"/>
        <v>INR  Six Hundred &amp; Eighty Five  and Paise Twenty Two Only</v>
      </c>
      <c r="IA179" s="21">
        <v>13.26</v>
      </c>
      <c r="IB179" s="21" t="s">
        <v>212</v>
      </c>
      <c r="ID179" s="21">
        <v>2</v>
      </c>
      <c r="IE179" s="22" t="s">
        <v>47</v>
      </c>
      <c r="IF179" s="22"/>
      <c r="IG179" s="22"/>
      <c r="IH179" s="22"/>
      <c r="II179" s="22"/>
    </row>
    <row r="180" spans="1:243" s="21" customFormat="1" ht="15.75">
      <c r="A180" s="57">
        <v>13.27</v>
      </c>
      <c r="B180" s="73" t="s">
        <v>213</v>
      </c>
      <c r="C180" s="33"/>
      <c r="D180" s="64"/>
      <c r="E180" s="64"/>
      <c r="F180" s="64"/>
      <c r="G180" s="64"/>
      <c r="H180" s="64"/>
      <c r="I180" s="64"/>
      <c r="J180" s="64"/>
      <c r="K180" s="64"/>
      <c r="L180" s="64"/>
      <c r="M180" s="64"/>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IA180" s="21">
        <v>13.27</v>
      </c>
      <c r="IB180" s="21" t="s">
        <v>213</v>
      </c>
      <c r="IE180" s="22"/>
      <c r="IF180" s="22"/>
      <c r="IG180" s="22"/>
      <c r="IH180" s="22"/>
      <c r="II180" s="22"/>
    </row>
    <row r="181" spans="1:243" s="21" customFormat="1" ht="15.75">
      <c r="A181" s="58">
        <v>13.28</v>
      </c>
      <c r="B181" s="73" t="s">
        <v>73</v>
      </c>
      <c r="C181" s="33"/>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IA181" s="21">
        <v>13.28</v>
      </c>
      <c r="IB181" s="21" t="s">
        <v>73</v>
      </c>
      <c r="IE181" s="22"/>
      <c r="IF181" s="22"/>
      <c r="IG181" s="22"/>
      <c r="IH181" s="22"/>
      <c r="II181" s="22"/>
    </row>
    <row r="182" spans="1:243" s="21" customFormat="1" ht="28.5">
      <c r="A182" s="57">
        <v>13.29</v>
      </c>
      <c r="B182" s="73" t="s">
        <v>210</v>
      </c>
      <c r="C182" s="33"/>
      <c r="D182" s="74">
        <v>2</v>
      </c>
      <c r="E182" s="75" t="s">
        <v>47</v>
      </c>
      <c r="F182" s="76">
        <v>341.43</v>
      </c>
      <c r="G182" s="43"/>
      <c r="H182" s="37"/>
      <c r="I182" s="38" t="s">
        <v>33</v>
      </c>
      <c r="J182" s="39">
        <f t="shared" si="8"/>
        <v>1</v>
      </c>
      <c r="K182" s="37" t="s">
        <v>34</v>
      </c>
      <c r="L182" s="37" t="s">
        <v>4</v>
      </c>
      <c r="M182" s="40"/>
      <c r="N182" s="49"/>
      <c r="O182" s="49"/>
      <c r="P182" s="50"/>
      <c r="Q182" s="49"/>
      <c r="R182" s="49"/>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2">
        <f t="shared" si="9"/>
        <v>682.86</v>
      </c>
      <c r="BB182" s="51">
        <f t="shared" si="10"/>
        <v>682.86</v>
      </c>
      <c r="BC182" s="56" t="str">
        <f t="shared" si="11"/>
        <v>INR  Six Hundred &amp; Eighty Two  and Paise Eighty Six Only</v>
      </c>
      <c r="IA182" s="21">
        <v>13.29</v>
      </c>
      <c r="IB182" s="21" t="s">
        <v>210</v>
      </c>
      <c r="ID182" s="21">
        <v>2</v>
      </c>
      <c r="IE182" s="22" t="s">
        <v>47</v>
      </c>
      <c r="IF182" s="22"/>
      <c r="IG182" s="22"/>
      <c r="IH182" s="22"/>
      <c r="II182" s="22"/>
    </row>
    <row r="183" spans="1:243" s="21" customFormat="1" ht="15.75">
      <c r="A183" s="58">
        <v>13.3</v>
      </c>
      <c r="B183" s="73" t="s">
        <v>214</v>
      </c>
      <c r="C183" s="33"/>
      <c r="D183" s="64"/>
      <c r="E183" s="64"/>
      <c r="F183" s="64"/>
      <c r="G183" s="64"/>
      <c r="H183" s="64"/>
      <c r="I183" s="64"/>
      <c r="J183" s="64"/>
      <c r="K183" s="64"/>
      <c r="L183" s="64"/>
      <c r="M183" s="64"/>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IA183" s="21">
        <v>13.3</v>
      </c>
      <c r="IB183" s="21" t="s">
        <v>214</v>
      </c>
      <c r="IE183" s="22"/>
      <c r="IF183" s="22"/>
      <c r="IG183" s="22"/>
      <c r="IH183" s="22"/>
      <c r="II183" s="22"/>
    </row>
    <row r="184" spans="1:243" s="21" customFormat="1" ht="15.75">
      <c r="A184" s="58">
        <v>13.31</v>
      </c>
      <c r="B184" s="73" t="s">
        <v>73</v>
      </c>
      <c r="C184" s="33"/>
      <c r="D184" s="64"/>
      <c r="E184" s="64"/>
      <c r="F184" s="64"/>
      <c r="G184" s="64"/>
      <c r="H184" s="64"/>
      <c r="I184" s="64"/>
      <c r="J184" s="64"/>
      <c r="K184" s="64"/>
      <c r="L184" s="64"/>
      <c r="M184" s="64"/>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IA184" s="21">
        <v>13.31</v>
      </c>
      <c r="IB184" s="21" t="s">
        <v>73</v>
      </c>
      <c r="IE184" s="22"/>
      <c r="IF184" s="22"/>
      <c r="IG184" s="22"/>
      <c r="IH184" s="22"/>
      <c r="II184" s="22"/>
    </row>
    <row r="185" spans="1:243" s="21" customFormat="1" ht="28.5">
      <c r="A185" s="57">
        <v>13.32</v>
      </c>
      <c r="B185" s="73" t="s">
        <v>210</v>
      </c>
      <c r="C185" s="33"/>
      <c r="D185" s="74">
        <v>3</v>
      </c>
      <c r="E185" s="75" t="s">
        <v>47</v>
      </c>
      <c r="F185" s="76">
        <v>359.01</v>
      </c>
      <c r="G185" s="43"/>
      <c r="H185" s="37"/>
      <c r="I185" s="38" t="s">
        <v>33</v>
      </c>
      <c r="J185" s="39">
        <f t="shared" si="8"/>
        <v>1</v>
      </c>
      <c r="K185" s="37" t="s">
        <v>34</v>
      </c>
      <c r="L185" s="37" t="s">
        <v>4</v>
      </c>
      <c r="M185" s="40"/>
      <c r="N185" s="49"/>
      <c r="O185" s="49"/>
      <c r="P185" s="50"/>
      <c r="Q185" s="49"/>
      <c r="R185" s="49"/>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2">
        <f t="shared" si="9"/>
        <v>1077.03</v>
      </c>
      <c r="BB185" s="51">
        <f t="shared" si="10"/>
        <v>1077.03</v>
      </c>
      <c r="BC185" s="56" t="str">
        <f t="shared" si="11"/>
        <v>INR  One Thousand  &amp;Seventy Seven  and Paise Three Only</v>
      </c>
      <c r="IA185" s="21">
        <v>13.32</v>
      </c>
      <c r="IB185" s="21" t="s">
        <v>210</v>
      </c>
      <c r="ID185" s="21">
        <v>3</v>
      </c>
      <c r="IE185" s="22" t="s">
        <v>47</v>
      </c>
      <c r="IF185" s="22"/>
      <c r="IG185" s="22"/>
      <c r="IH185" s="22"/>
      <c r="II185" s="22"/>
    </row>
    <row r="186" spans="1:243" s="21" customFormat="1" ht="15.75">
      <c r="A186" s="57">
        <v>13.33</v>
      </c>
      <c r="B186" s="73" t="s">
        <v>215</v>
      </c>
      <c r="C186" s="33"/>
      <c r="D186" s="64"/>
      <c r="E186" s="64"/>
      <c r="F186" s="64"/>
      <c r="G186" s="64"/>
      <c r="H186" s="64"/>
      <c r="I186" s="64"/>
      <c r="J186" s="64"/>
      <c r="K186" s="64"/>
      <c r="L186" s="64"/>
      <c r="M186" s="64"/>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IA186" s="21">
        <v>13.33</v>
      </c>
      <c r="IB186" s="21" t="s">
        <v>215</v>
      </c>
      <c r="IE186" s="22"/>
      <c r="IF186" s="22"/>
      <c r="IG186" s="22"/>
      <c r="IH186" s="22"/>
      <c r="II186" s="22"/>
    </row>
    <row r="187" spans="1:243" s="21" customFormat="1" ht="28.5">
      <c r="A187" s="58">
        <v>13.34</v>
      </c>
      <c r="B187" s="73" t="s">
        <v>210</v>
      </c>
      <c r="C187" s="33"/>
      <c r="D187" s="74">
        <v>2</v>
      </c>
      <c r="E187" s="75" t="s">
        <v>47</v>
      </c>
      <c r="F187" s="76">
        <v>224.73</v>
      </c>
      <c r="G187" s="43"/>
      <c r="H187" s="37"/>
      <c r="I187" s="38" t="s">
        <v>33</v>
      </c>
      <c r="J187" s="39">
        <f t="shared" si="8"/>
        <v>1</v>
      </c>
      <c r="K187" s="37" t="s">
        <v>34</v>
      </c>
      <c r="L187" s="37" t="s">
        <v>4</v>
      </c>
      <c r="M187" s="40"/>
      <c r="N187" s="49"/>
      <c r="O187" s="49"/>
      <c r="P187" s="50"/>
      <c r="Q187" s="49"/>
      <c r="R187" s="49"/>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2">
        <f t="shared" si="9"/>
        <v>449.46</v>
      </c>
      <c r="BB187" s="51">
        <f t="shared" si="10"/>
        <v>449.46</v>
      </c>
      <c r="BC187" s="56" t="str">
        <f t="shared" si="11"/>
        <v>INR  Four Hundred &amp; Forty Nine  and Paise Forty Six Only</v>
      </c>
      <c r="IA187" s="21">
        <v>13.34</v>
      </c>
      <c r="IB187" s="21" t="s">
        <v>210</v>
      </c>
      <c r="ID187" s="21">
        <v>2</v>
      </c>
      <c r="IE187" s="22" t="s">
        <v>47</v>
      </c>
      <c r="IF187" s="22"/>
      <c r="IG187" s="22"/>
      <c r="IH187" s="22"/>
      <c r="II187" s="22"/>
    </row>
    <row r="188" spans="1:243" s="21" customFormat="1" ht="47.25">
      <c r="A188" s="57">
        <v>13.35</v>
      </c>
      <c r="B188" s="73" t="s">
        <v>216</v>
      </c>
      <c r="C188" s="33"/>
      <c r="D188" s="64"/>
      <c r="E188" s="64"/>
      <c r="F188" s="64"/>
      <c r="G188" s="64"/>
      <c r="H188" s="64"/>
      <c r="I188" s="64"/>
      <c r="J188" s="64"/>
      <c r="K188" s="64"/>
      <c r="L188" s="64"/>
      <c r="M188" s="64"/>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IA188" s="21">
        <v>13.35</v>
      </c>
      <c r="IB188" s="21" t="s">
        <v>216</v>
      </c>
      <c r="IE188" s="22"/>
      <c r="IF188" s="22"/>
      <c r="IG188" s="22"/>
      <c r="IH188" s="22"/>
      <c r="II188" s="22"/>
    </row>
    <row r="189" spans="1:243" s="21" customFormat="1" ht="30" customHeight="1">
      <c r="A189" s="57">
        <v>13.36</v>
      </c>
      <c r="B189" s="73" t="s">
        <v>73</v>
      </c>
      <c r="C189" s="33"/>
      <c r="D189" s="74">
        <v>16</v>
      </c>
      <c r="E189" s="75" t="s">
        <v>47</v>
      </c>
      <c r="F189" s="76">
        <v>422.14</v>
      </c>
      <c r="G189" s="43"/>
      <c r="H189" s="37"/>
      <c r="I189" s="38" t="s">
        <v>33</v>
      </c>
      <c r="J189" s="39">
        <f t="shared" si="8"/>
        <v>1</v>
      </c>
      <c r="K189" s="37" t="s">
        <v>34</v>
      </c>
      <c r="L189" s="37" t="s">
        <v>4</v>
      </c>
      <c r="M189" s="40"/>
      <c r="N189" s="49"/>
      <c r="O189" s="49"/>
      <c r="P189" s="50"/>
      <c r="Q189" s="49"/>
      <c r="R189" s="49"/>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2">
        <f t="shared" si="9"/>
        <v>6754.24</v>
      </c>
      <c r="BB189" s="51">
        <f t="shared" si="10"/>
        <v>6754.24</v>
      </c>
      <c r="BC189" s="56" t="str">
        <f t="shared" si="11"/>
        <v>INR  Six Thousand Seven Hundred &amp; Fifty Four  and Paise Twenty Four Only</v>
      </c>
      <c r="IA189" s="21">
        <v>13.36</v>
      </c>
      <c r="IB189" s="21" t="s">
        <v>73</v>
      </c>
      <c r="ID189" s="21">
        <v>16</v>
      </c>
      <c r="IE189" s="22" t="s">
        <v>47</v>
      </c>
      <c r="IF189" s="22"/>
      <c r="IG189" s="22"/>
      <c r="IH189" s="22"/>
      <c r="II189" s="22"/>
    </row>
    <row r="190" spans="1:243" s="21" customFormat="1" ht="29.25" customHeight="1">
      <c r="A190" s="58">
        <v>13.37</v>
      </c>
      <c r="B190" s="73" t="s">
        <v>215</v>
      </c>
      <c r="C190" s="33"/>
      <c r="D190" s="74">
        <v>18</v>
      </c>
      <c r="E190" s="75" t="s">
        <v>47</v>
      </c>
      <c r="F190" s="76">
        <v>357.65</v>
      </c>
      <c r="G190" s="43"/>
      <c r="H190" s="37"/>
      <c r="I190" s="38" t="s">
        <v>33</v>
      </c>
      <c r="J190" s="39">
        <f t="shared" si="8"/>
        <v>1</v>
      </c>
      <c r="K190" s="37" t="s">
        <v>34</v>
      </c>
      <c r="L190" s="37" t="s">
        <v>4</v>
      </c>
      <c r="M190" s="40"/>
      <c r="N190" s="49"/>
      <c r="O190" s="49"/>
      <c r="P190" s="50"/>
      <c r="Q190" s="49"/>
      <c r="R190" s="49"/>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2">
        <f t="shared" si="9"/>
        <v>6437.7</v>
      </c>
      <c r="BB190" s="51">
        <f t="shared" si="10"/>
        <v>6437.7</v>
      </c>
      <c r="BC190" s="56" t="str">
        <f t="shared" si="11"/>
        <v>INR  Six Thousand Four Hundred &amp; Thirty Seven  and Paise Seventy Only</v>
      </c>
      <c r="IA190" s="21">
        <v>13.37</v>
      </c>
      <c r="IB190" s="21" t="s">
        <v>215</v>
      </c>
      <c r="ID190" s="21">
        <v>18</v>
      </c>
      <c r="IE190" s="22" t="s">
        <v>47</v>
      </c>
      <c r="IF190" s="22"/>
      <c r="IG190" s="22"/>
      <c r="IH190" s="22"/>
      <c r="II190" s="22"/>
    </row>
    <row r="191" spans="1:243" s="21" customFormat="1" ht="63">
      <c r="A191" s="57">
        <v>13.38</v>
      </c>
      <c r="B191" s="73" t="s">
        <v>217</v>
      </c>
      <c r="C191" s="33"/>
      <c r="D191" s="64"/>
      <c r="E191" s="64"/>
      <c r="F191" s="64"/>
      <c r="G191" s="64"/>
      <c r="H191" s="64"/>
      <c r="I191" s="64"/>
      <c r="J191" s="64"/>
      <c r="K191" s="64"/>
      <c r="L191" s="64"/>
      <c r="M191" s="64"/>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IA191" s="21">
        <v>13.38</v>
      </c>
      <c r="IB191" s="21" t="s">
        <v>217</v>
      </c>
      <c r="IE191" s="22"/>
      <c r="IF191" s="22"/>
      <c r="IG191" s="22"/>
      <c r="IH191" s="22"/>
      <c r="II191" s="22"/>
    </row>
    <row r="192" spans="1:243" s="21" customFormat="1" ht="28.5">
      <c r="A192" s="57">
        <v>13.39</v>
      </c>
      <c r="B192" s="73" t="s">
        <v>73</v>
      </c>
      <c r="C192" s="33"/>
      <c r="D192" s="74">
        <v>6</v>
      </c>
      <c r="E192" s="75" t="s">
        <v>47</v>
      </c>
      <c r="F192" s="76">
        <v>110.92</v>
      </c>
      <c r="G192" s="43"/>
      <c r="H192" s="37"/>
      <c r="I192" s="38" t="s">
        <v>33</v>
      </c>
      <c r="J192" s="39">
        <f t="shared" si="8"/>
        <v>1</v>
      </c>
      <c r="K192" s="37" t="s">
        <v>34</v>
      </c>
      <c r="L192" s="37" t="s">
        <v>4</v>
      </c>
      <c r="M192" s="40"/>
      <c r="N192" s="49"/>
      <c r="O192" s="49"/>
      <c r="P192" s="50"/>
      <c r="Q192" s="49"/>
      <c r="R192" s="49"/>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2">
        <f t="shared" si="9"/>
        <v>665.52</v>
      </c>
      <c r="BB192" s="51">
        <f t="shared" si="10"/>
        <v>665.52</v>
      </c>
      <c r="BC192" s="56" t="str">
        <f t="shared" si="11"/>
        <v>INR  Six Hundred &amp; Sixty Five  and Paise Fifty Two Only</v>
      </c>
      <c r="IA192" s="21">
        <v>13.39</v>
      </c>
      <c r="IB192" s="21" t="s">
        <v>73</v>
      </c>
      <c r="ID192" s="21">
        <v>6</v>
      </c>
      <c r="IE192" s="22" t="s">
        <v>47</v>
      </c>
      <c r="IF192" s="22"/>
      <c r="IG192" s="22"/>
      <c r="IH192" s="22"/>
      <c r="II192" s="22"/>
    </row>
    <row r="193" spans="1:243" s="21" customFormat="1" ht="94.5">
      <c r="A193" s="58">
        <v>13.4</v>
      </c>
      <c r="B193" s="73" t="s">
        <v>218</v>
      </c>
      <c r="C193" s="33"/>
      <c r="D193" s="64"/>
      <c r="E193" s="64"/>
      <c r="F193" s="64"/>
      <c r="G193" s="64"/>
      <c r="H193" s="64"/>
      <c r="I193" s="64"/>
      <c r="J193" s="64"/>
      <c r="K193" s="64"/>
      <c r="L193" s="64"/>
      <c r="M193" s="64"/>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IA193" s="21">
        <v>13.4</v>
      </c>
      <c r="IB193" s="21" t="s">
        <v>218</v>
      </c>
      <c r="IE193" s="22"/>
      <c r="IF193" s="22"/>
      <c r="IG193" s="22"/>
      <c r="IH193" s="22"/>
      <c r="II193" s="22"/>
    </row>
    <row r="194" spans="1:243" s="21" customFormat="1" ht="15.75">
      <c r="A194" s="57">
        <v>13.41</v>
      </c>
      <c r="B194" s="73" t="s">
        <v>219</v>
      </c>
      <c r="C194" s="33"/>
      <c r="D194" s="64"/>
      <c r="E194" s="64"/>
      <c r="F194" s="64"/>
      <c r="G194" s="64"/>
      <c r="H194" s="64"/>
      <c r="I194" s="64"/>
      <c r="J194" s="64"/>
      <c r="K194" s="64"/>
      <c r="L194" s="64"/>
      <c r="M194" s="64"/>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IA194" s="21">
        <v>13.41</v>
      </c>
      <c r="IB194" s="21" t="s">
        <v>219</v>
      </c>
      <c r="IE194" s="22"/>
      <c r="IF194" s="22"/>
      <c r="IG194" s="22"/>
      <c r="IH194" s="22"/>
      <c r="II194" s="22"/>
    </row>
    <row r="195" spans="1:243" s="21" customFormat="1" ht="42.75">
      <c r="A195" s="57">
        <v>13.42</v>
      </c>
      <c r="B195" s="73" t="s">
        <v>220</v>
      </c>
      <c r="C195" s="33"/>
      <c r="D195" s="74">
        <v>2</v>
      </c>
      <c r="E195" s="75" t="s">
        <v>47</v>
      </c>
      <c r="F195" s="76">
        <v>1326.22</v>
      </c>
      <c r="G195" s="43"/>
      <c r="H195" s="37"/>
      <c r="I195" s="38" t="s">
        <v>33</v>
      </c>
      <c r="J195" s="39">
        <f t="shared" si="8"/>
        <v>1</v>
      </c>
      <c r="K195" s="37" t="s">
        <v>34</v>
      </c>
      <c r="L195" s="37" t="s">
        <v>4</v>
      </c>
      <c r="M195" s="40"/>
      <c r="N195" s="49"/>
      <c r="O195" s="49"/>
      <c r="P195" s="50"/>
      <c r="Q195" s="49"/>
      <c r="R195" s="49"/>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2">
        <f t="shared" si="9"/>
        <v>2652.44</v>
      </c>
      <c r="BB195" s="51">
        <f t="shared" si="10"/>
        <v>2652.44</v>
      </c>
      <c r="BC195" s="56" t="str">
        <f t="shared" si="11"/>
        <v>INR  Two Thousand Six Hundred &amp; Fifty Two  and Paise Forty Four Only</v>
      </c>
      <c r="IA195" s="21">
        <v>13.42</v>
      </c>
      <c r="IB195" s="21" t="s">
        <v>220</v>
      </c>
      <c r="ID195" s="21">
        <v>2</v>
      </c>
      <c r="IE195" s="22" t="s">
        <v>47</v>
      </c>
      <c r="IF195" s="22"/>
      <c r="IG195" s="22"/>
      <c r="IH195" s="22"/>
      <c r="II195" s="22"/>
    </row>
    <row r="196" spans="1:243" s="21" customFormat="1" ht="15.75">
      <c r="A196" s="58">
        <v>13.43</v>
      </c>
      <c r="B196" s="73" t="s">
        <v>221</v>
      </c>
      <c r="C196" s="33"/>
      <c r="D196" s="64"/>
      <c r="E196" s="64"/>
      <c r="F196" s="64"/>
      <c r="G196" s="64"/>
      <c r="H196" s="64"/>
      <c r="I196" s="64"/>
      <c r="J196" s="64"/>
      <c r="K196" s="64"/>
      <c r="L196" s="64"/>
      <c r="M196" s="64"/>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IA196" s="21">
        <v>13.43</v>
      </c>
      <c r="IB196" s="21" t="s">
        <v>221</v>
      </c>
      <c r="IE196" s="22"/>
      <c r="IF196" s="22"/>
      <c r="IG196" s="22"/>
      <c r="IH196" s="22"/>
      <c r="II196" s="22"/>
    </row>
    <row r="197" spans="1:243" s="21" customFormat="1" ht="30" customHeight="1">
      <c r="A197" s="57">
        <v>13.44</v>
      </c>
      <c r="B197" s="73" t="s">
        <v>210</v>
      </c>
      <c r="C197" s="33"/>
      <c r="D197" s="74">
        <v>1</v>
      </c>
      <c r="E197" s="75" t="s">
        <v>47</v>
      </c>
      <c r="F197" s="76">
        <v>1384.88</v>
      </c>
      <c r="G197" s="43"/>
      <c r="H197" s="37"/>
      <c r="I197" s="38" t="s">
        <v>33</v>
      </c>
      <c r="J197" s="39">
        <f t="shared" si="8"/>
        <v>1</v>
      </c>
      <c r="K197" s="37" t="s">
        <v>34</v>
      </c>
      <c r="L197" s="37" t="s">
        <v>4</v>
      </c>
      <c r="M197" s="40"/>
      <c r="N197" s="49"/>
      <c r="O197" s="49"/>
      <c r="P197" s="50"/>
      <c r="Q197" s="49"/>
      <c r="R197" s="49"/>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2">
        <f t="shared" si="9"/>
        <v>1384.88</v>
      </c>
      <c r="BB197" s="51">
        <f t="shared" si="10"/>
        <v>1384.88</v>
      </c>
      <c r="BC197" s="56" t="str">
        <f t="shared" si="11"/>
        <v>INR  One Thousand Three Hundred &amp; Eighty Four  and Paise Eighty Eight Only</v>
      </c>
      <c r="IA197" s="21">
        <v>13.44</v>
      </c>
      <c r="IB197" s="21" t="s">
        <v>210</v>
      </c>
      <c r="ID197" s="21">
        <v>1</v>
      </c>
      <c r="IE197" s="22" t="s">
        <v>47</v>
      </c>
      <c r="IF197" s="22"/>
      <c r="IG197" s="22"/>
      <c r="IH197" s="22"/>
      <c r="II197" s="22"/>
    </row>
    <row r="198" spans="1:243" s="21" customFormat="1" ht="15.75">
      <c r="A198" s="57">
        <v>13.45</v>
      </c>
      <c r="B198" s="73" t="s">
        <v>222</v>
      </c>
      <c r="C198" s="33"/>
      <c r="D198" s="64"/>
      <c r="E198" s="64"/>
      <c r="F198" s="64"/>
      <c r="G198" s="64"/>
      <c r="H198" s="64"/>
      <c r="I198" s="64"/>
      <c r="J198" s="64"/>
      <c r="K198" s="64"/>
      <c r="L198" s="64"/>
      <c r="M198" s="64"/>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IA198" s="21">
        <v>13.45</v>
      </c>
      <c r="IB198" s="21" t="s">
        <v>222</v>
      </c>
      <c r="IE198" s="22"/>
      <c r="IF198" s="22"/>
      <c r="IG198" s="22"/>
      <c r="IH198" s="22"/>
      <c r="II198" s="22"/>
    </row>
    <row r="199" spans="1:243" s="21" customFormat="1" ht="48" customHeight="1">
      <c r="A199" s="57">
        <v>14</v>
      </c>
      <c r="B199" s="73" t="s">
        <v>223</v>
      </c>
      <c r="C199" s="3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IA199" s="21">
        <v>14</v>
      </c>
      <c r="IB199" s="21" t="s">
        <v>223</v>
      </c>
      <c r="IE199" s="22"/>
      <c r="IF199" s="22"/>
      <c r="IG199" s="22"/>
      <c r="IH199" s="22"/>
      <c r="II199" s="22"/>
    </row>
    <row r="200" spans="1:243" s="21" customFormat="1" ht="28.5">
      <c r="A200" s="57">
        <v>14.01</v>
      </c>
      <c r="B200" s="73" t="s">
        <v>224</v>
      </c>
      <c r="C200" s="33"/>
      <c r="D200" s="74">
        <v>10</v>
      </c>
      <c r="E200" s="75" t="s">
        <v>44</v>
      </c>
      <c r="F200" s="76">
        <v>249.8</v>
      </c>
      <c r="G200" s="43"/>
      <c r="H200" s="37"/>
      <c r="I200" s="38" t="s">
        <v>33</v>
      </c>
      <c r="J200" s="39">
        <f t="shared" si="8"/>
        <v>1</v>
      </c>
      <c r="K200" s="37" t="s">
        <v>34</v>
      </c>
      <c r="L200" s="37" t="s">
        <v>4</v>
      </c>
      <c r="M200" s="40"/>
      <c r="N200" s="49"/>
      <c r="O200" s="49"/>
      <c r="P200" s="50"/>
      <c r="Q200" s="49"/>
      <c r="R200" s="49"/>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2">
        <f t="shared" si="9"/>
        <v>2498</v>
      </c>
      <c r="BB200" s="51">
        <f t="shared" si="10"/>
        <v>2498</v>
      </c>
      <c r="BC200" s="56" t="str">
        <f t="shared" si="11"/>
        <v>INR  Two Thousand Four Hundred &amp; Ninety Eight  Only</v>
      </c>
      <c r="IA200" s="21">
        <v>14.01</v>
      </c>
      <c r="IB200" s="21" t="s">
        <v>224</v>
      </c>
      <c r="ID200" s="21">
        <v>10</v>
      </c>
      <c r="IE200" s="22" t="s">
        <v>44</v>
      </c>
      <c r="IF200" s="22"/>
      <c r="IG200" s="22"/>
      <c r="IH200" s="22"/>
      <c r="II200" s="22"/>
    </row>
    <row r="201" spans="1:243" s="21" customFormat="1" ht="28.5">
      <c r="A201" s="57">
        <v>14.02</v>
      </c>
      <c r="B201" s="73" t="s">
        <v>225</v>
      </c>
      <c r="C201" s="33"/>
      <c r="D201" s="74">
        <v>10</v>
      </c>
      <c r="E201" s="75" t="s">
        <v>44</v>
      </c>
      <c r="F201" s="76">
        <v>301.71</v>
      </c>
      <c r="G201" s="43"/>
      <c r="H201" s="37"/>
      <c r="I201" s="38" t="s">
        <v>33</v>
      </c>
      <c r="J201" s="39">
        <f t="shared" si="8"/>
        <v>1</v>
      </c>
      <c r="K201" s="37" t="s">
        <v>34</v>
      </c>
      <c r="L201" s="37" t="s">
        <v>4</v>
      </c>
      <c r="M201" s="40"/>
      <c r="N201" s="49"/>
      <c r="O201" s="49"/>
      <c r="P201" s="50"/>
      <c r="Q201" s="49"/>
      <c r="R201" s="49"/>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2">
        <f t="shared" si="9"/>
        <v>3017.1</v>
      </c>
      <c r="BB201" s="51">
        <f t="shared" si="10"/>
        <v>3017.1</v>
      </c>
      <c r="BC201" s="56" t="str">
        <f t="shared" si="11"/>
        <v>INR  Three Thousand  &amp;Seventeen  and Paise Ten Only</v>
      </c>
      <c r="IA201" s="21">
        <v>14.02</v>
      </c>
      <c r="IB201" s="21" t="s">
        <v>225</v>
      </c>
      <c r="ID201" s="21">
        <v>10</v>
      </c>
      <c r="IE201" s="22" t="s">
        <v>44</v>
      </c>
      <c r="IF201" s="22"/>
      <c r="IG201" s="22"/>
      <c r="IH201" s="22"/>
      <c r="II201" s="22"/>
    </row>
    <row r="202" spans="1:243" s="21" customFormat="1" ht="30.75" customHeight="1">
      <c r="A202" s="57">
        <v>14.03</v>
      </c>
      <c r="B202" s="73" t="s">
        <v>226</v>
      </c>
      <c r="C202" s="33"/>
      <c r="D202" s="74">
        <v>1</v>
      </c>
      <c r="E202" s="75" t="s">
        <v>44</v>
      </c>
      <c r="F202" s="76">
        <v>560.81</v>
      </c>
      <c r="G202" s="43"/>
      <c r="H202" s="37"/>
      <c r="I202" s="38" t="s">
        <v>33</v>
      </c>
      <c r="J202" s="39">
        <f t="shared" si="8"/>
        <v>1</v>
      </c>
      <c r="K202" s="37" t="s">
        <v>34</v>
      </c>
      <c r="L202" s="37" t="s">
        <v>4</v>
      </c>
      <c r="M202" s="40"/>
      <c r="N202" s="49"/>
      <c r="O202" s="49"/>
      <c r="P202" s="50"/>
      <c r="Q202" s="49"/>
      <c r="R202" s="49"/>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2">
        <f t="shared" si="9"/>
        <v>560.81</v>
      </c>
      <c r="BB202" s="51">
        <f t="shared" si="10"/>
        <v>560.81</v>
      </c>
      <c r="BC202" s="56" t="str">
        <f t="shared" si="11"/>
        <v>INR  Five Hundred &amp; Sixty  and Paise Eighty One Only</v>
      </c>
      <c r="IA202" s="21">
        <v>14.03</v>
      </c>
      <c r="IB202" s="21" t="s">
        <v>226</v>
      </c>
      <c r="ID202" s="21">
        <v>1</v>
      </c>
      <c r="IE202" s="22" t="s">
        <v>44</v>
      </c>
      <c r="IF202" s="22"/>
      <c r="IG202" s="22"/>
      <c r="IH202" s="22"/>
      <c r="II202" s="22"/>
    </row>
    <row r="203" spans="1:243" s="21" customFormat="1" ht="110.25">
      <c r="A203" s="57">
        <v>14.04</v>
      </c>
      <c r="B203" s="73" t="s">
        <v>227</v>
      </c>
      <c r="C203" s="33"/>
      <c r="D203" s="64"/>
      <c r="E203" s="64"/>
      <c r="F203" s="64"/>
      <c r="G203" s="64"/>
      <c r="H203" s="64"/>
      <c r="I203" s="64"/>
      <c r="J203" s="64"/>
      <c r="K203" s="64"/>
      <c r="L203" s="64"/>
      <c r="M203" s="64"/>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IA203" s="21">
        <v>14.04</v>
      </c>
      <c r="IB203" s="21" t="s">
        <v>227</v>
      </c>
      <c r="IE203" s="22"/>
      <c r="IF203" s="22"/>
      <c r="IG203" s="22"/>
      <c r="IH203" s="22"/>
      <c r="II203" s="22"/>
    </row>
    <row r="204" spans="1:243" s="21" customFormat="1" ht="42.75">
      <c r="A204" s="57">
        <v>14.05</v>
      </c>
      <c r="B204" s="73" t="s">
        <v>224</v>
      </c>
      <c r="C204" s="33"/>
      <c r="D204" s="74">
        <v>30</v>
      </c>
      <c r="E204" s="75" t="s">
        <v>44</v>
      </c>
      <c r="F204" s="76">
        <v>392.46</v>
      </c>
      <c r="G204" s="43"/>
      <c r="H204" s="37"/>
      <c r="I204" s="38" t="s">
        <v>33</v>
      </c>
      <c r="J204" s="39">
        <f t="shared" si="8"/>
        <v>1</v>
      </c>
      <c r="K204" s="37" t="s">
        <v>34</v>
      </c>
      <c r="L204" s="37" t="s">
        <v>4</v>
      </c>
      <c r="M204" s="40"/>
      <c r="N204" s="49"/>
      <c r="O204" s="49"/>
      <c r="P204" s="50"/>
      <c r="Q204" s="49"/>
      <c r="R204" s="49"/>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2">
        <f t="shared" si="9"/>
        <v>11773.8</v>
      </c>
      <c r="BB204" s="51">
        <f t="shared" si="10"/>
        <v>11773.8</v>
      </c>
      <c r="BC204" s="56" t="str">
        <f t="shared" si="11"/>
        <v>INR  Eleven Thousand Seven Hundred &amp; Seventy Three  and Paise Eighty Only</v>
      </c>
      <c r="IA204" s="21">
        <v>14.05</v>
      </c>
      <c r="IB204" s="21" t="s">
        <v>224</v>
      </c>
      <c r="ID204" s="21">
        <v>30</v>
      </c>
      <c r="IE204" s="22" t="s">
        <v>44</v>
      </c>
      <c r="IF204" s="22"/>
      <c r="IG204" s="22"/>
      <c r="IH204" s="22"/>
      <c r="II204" s="22"/>
    </row>
    <row r="205" spans="1:243" s="21" customFormat="1" ht="63">
      <c r="A205" s="57">
        <v>14.06</v>
      </c>
      <c r="B205" s="73" t="s">
        <v>228</v>
      </c>
      <c r="C205" s="33"/>
      <c r="D205" s="64"/>
      <c r="E205" s="64"/>
      <c r="F205" s="64"/>
      <c r="G205" s="64"/>
      <c r="H205" s="64"/>
      <c r="I205" s="64"/>
      <c r="J205" s="64"/>
      <c r="K205" s="64"/>
      <c r="L205" s="64"/>
      <c r="M205" s="64"/>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IA205" s="21">
        <v>14.06</v>
      </c>
      <c r="IB205" s="21" t="s">
        <v>228</v>
      </c>
      <c r="IE205" s="22"/>
      <c r="IF205" s="22"/>
      <c r="IG205" s="22"/>
      <c r="IH205" s="22"/>
      <c r="II205" s="22"/>
    </row>
    <row r="206" spans="1:243" s="21" customFormat="1" ht="42.75">
      <c r="A206" s="57">
        <v>14.07</v>
      </c>
      <c r="B206" s="73" t="s">
        <v>225</v>
      </c>
      <c r="C206" s="33"/>
      <c r="D206" s="74">
        <v>40</v>
      </c>
      <c r="E206" s="75" t="s">
        <v>44</v>
      </c>
      <c r="F206" s="76">
        <v>248.84</v>
      </c>
      <c r="G206" s="43"/>
      <c r="H206" s="37"/>
      <c r="I206" s="38" t="s">
        <v>33</v>
      </c>
      <c r="J206" s="39">
        <f t="shared" si="8"/>
        <v>1</v>
      </c>
      <c r="K206" s="37" t="s">
        <v>34</v>
      </c>
      <c r="L206" s="37" t="s">
        <v>4</v>
      </c>
      <c r="M206" s="40"/>
      <c r="N206" s="49"/>
      <c r="O206" s="49"/>
      <c r="P206" s="50"/>
      <c r="Q206" s="49"/>
      <c r="R206" s="49"/>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2">
        <f t="shared" si="9"/>
        <v>9953.6</v>
      </c>
      <c r="BB206" s="51">
        <f t="shared" si="10"/>
        <v>9953.6</v>
      </c>
      <c r="BC206" s="56" t="str">
        <f t="shared" si="11"/>
        <v>INR  Nine Thousand Nine Hundred &amp; Fifty Three  and Paise Sixty Only</v>
      </c>
      <c r="IA206" s="21">
        <v>14.07</v>
      </c>
      <c r="IB206" s="21" t="s">
        <v>225</v>
      </c>
      <c r="ID206" s="21">
        <v>40</v>
      </c>
      <c r="IE206" s="22" t="s">
        <v>44</v>
      </c>
      <c r="IF206" s="22"/>
      <c r="IG206" s="22"/>
      <c r="IH206" s="22"/>
      <c r="II206" s="22"/>
    </row>
    <row r="207" spans="1:243" s="21" customFormat="1" ht="30.75" customHeight="1">
      <c r="A207" s="57">
        <v>14.08</v>
      </c>
      <c r="B207" s="73" t="s">
        <v>229</v>
      </c>
      <c r="C207" s="33"/>
      <c r="D207" s="74">
        <v>15</v>
      </c>
      <c r="E207" s="75" t="s">
        <v>44</v>
      </c>
      <c r="F207" s="76">
        <v>319.64</v>
      </c>
      <c r="G207" s="43"/>
      <c r="H207" s="37"/>
      <c r="I207" s="38" t="s">
        <v>33</v>
      </c>
      <c r="J207" s="39">
        <f t="shared" si="8"/>
        <v>1</v>
      </c>
      <c r="K207" s="37" t="s">
        <v>34</v>
      </c>
      <c r="L207" s="37" t="s">
        <v>4</v>
      </c>
      <c r="M207" s="40"/>
      <c r="N207" s="49"/>
      <c r="O207" s="49"/>
      <c r="P207" s="50"/>
      <c r="Q207" s="49"/>
      <c r="R207" s="49"/>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2">
        <f t="shared" si="9"/>
        <v>4794.6</v>
      </c>
      <c r="BB207" s="51">
        <f t="shared" si="10"/>
        <v>4794.6</v>
      </c>
      <c r="BC207" s="56" t="str">
        <f t="shared" si="11"/>
        <v>INR  Four Thousand Seven Hundred &amp; Ninety Four  and Paise Sixty Only</v>
      </c>
      <c r="IA207" s="21">
        <v>14.08</v>
      </c>
      <c r="IB207" s="21" t="s">
        <v>229</v>
      </c>
      <c r="ID207" s="21">
        <v>15</v>
      </c>
      <c r="IE207" s="22" t="s">
        <v>44</v>
      </c>
      <c r="IF207" s="22"/>
      <c r="IG207" s="22"/>
      <c r="IH207" s="22"/>
      <c r="II207" s="22"/>
    </row>
    <row r="208" spans="1:243" s="21" customFormat="1" ht="42.75">
      <c r="A208" s="57">
        <v>14.09</v>
      </c>
      <c r="B208" s="73" t="s">
        <v>230</v>
      </c>
      <c r="C208" s="33"/>
      <c r="D208" s="74">
        <v>5</v>
      </c>
      <c r="E208" s="75" t="s">
        <v>44</v>
      </c>
      <c r="F208" s="76">
        <v>372.38</v>
      </c>
      <c r="G208" s="43"/>
      <c r="H208" s="37"/>
      <c r="I208" s="38" t="s">
        <v>33</v>
      </c>
      <c r="J208" s="39">
        <f t="shared" si="8"/>
        <v>1</v>
      </c>
      <c r="K208" s="37" t="s">
        <v>34</v>
      </c>
      <c r="L208" s="37" t="s">
        <v>4</v>
      </c>
      <c r="M208" s="40"/>
      <c r="N208" s="49"/>
      <c r="O208" s="49"/>
      <c r="P208" s="50"/>
      <c r="Q208" s="49"/>
      <c r="R208" s="49"/>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2">
        <f t="shared" si="9"/>
        <v>1861.9</v>
      </c>
      <c r="BB208" s="51">
        <f t="shared" si="10"/>
        <v>1861.9</v>
      </c>
      <c r="BC208" s="56" t="str">
        <f t="shared" si="11"/>
        <v>INR  One Thousand Eight Hundred &amp; Sixty One  and Paise Ninety Only</v>
      </c>
      <c r="IA208" s="21">
        <v>14.09</v>
      </c>
      <c r="IB208" s="21" t="s">
        <v>230</v>
      </c>
      <c r="ID208" s="21">
        <v>5</v>
      </c>
      <c r="IE208" s="22" t="s">
        <v>44</v>
      </c>
      <c r="IF208" s="22"/>
      <c r="IG208" s="22"/>
      <c r="IH208" s="22"/>
      <c r="II208" s="22"/>
    </row>
    <row r="209" spans="1:243" s="21" customFormat="1" ht="78.75">
      <c r="A209" s="57">
        <v>14.1</v>
      </c>
      <c r="B209" s="73" t="s">
        <v>231</v>
      </c>
      <c r="C209" s="33"/>
      <c r="D209" s="64"/>
      <c r="E209" s="64"/>
      <c r="F209" s="64"/>
      <c r="G209" s="64"/>
      <c r="H209" s="64"/>
      <c r="I209" s="64"/>
      <c r="J209" s="64"/>
      <c r="K209" s="64"/>
      <c r="L209" s="64"/>
      <c r="M209" s="64"/>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IA209" s="21">
        <v>14.1</v>
      </c>
      <c r="IB209" s="21" t="s">
        <v>231</v>
      </c>
      <c r="IE209" s="22"/>
      <c r="IF209" s="22"/>
      <c r="IG209" s="22"/>
      <c r="IH209" s="22"/>
      <c r="II209" s="22"/>
    </row>
    <row r="210" spans="1:243" s="21" customFormat="1" ht="29.25" customHeight="1">
      <c r="A210" s="57">
        <v>14.11</v>
      </c>
      <c r="B210" s="73" t="s">
        <v>232</v>
      </c>
      <c r="C210" s="33"/>
      <c r="D210" s="74">
        <v>1</v>
      </c>
      <c r="E210" s="75" t="s">
        <v>47</v>
      </c>
      <c r="F210" s="76">
        <v>590.49</v>
      </c>
      <c r="G210" s="43"/>
      <c r="H210" s="37"/>
      <c r="I210" s="38" t="s">
        <v>33</v>
      </c>
      <c r="J210" s="39">
        <f t="shared" si="8"/>
        <v>1</v>
      </c>
      <c r="K210" s="37" t="s">
        <v>34</v>
      </c>
      <c r="L210" s="37" t="s">
        <v>4</v>
      </c>
      <c r="M210" s="40"/>
      <c r="N210" s="49"/>
      <c r="O210" s="49"/>
      <c r="P210" s="50"/>
      <c r="Q210" s="49"/>
      <c r="R210" s="49"/>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2">
        <f t="shared" si="9"/>
        <v>590.49</v>
      </c>
      <c r="BB210" s="51">
        <f t="shared" si="10"/>
        <v>590.49</v>
      </c>
      <c r="BC210" s="56" t="str">
        <f t="shared" si="11"/>
        <v>INR  Five Hundred &amp; Ninety  and Paise Forty Nine Only</v>
      </c>
      <c r="IA210" s="21">
        <v>14.11</v>
      </c>
      <c r="IB210" s="21" t="s">
        <v>232</v>
      </c>
      <c r="ID210" s="21">
        <v>1</v>
      </c>
      <c r="IE210" s="22" t="s">
        <v>47</v>
      </c>
      <c r="IF210" s="22"/>
      <c r="IG210" s="22"/>
      <c r="IH210" s="22"/>
      <c r="II210" s="22"/>
    </row>
    <row r="211" spans="1:243" s="21" customFormat="1" ht="47.25">
      <c r="A211" s="57">
        <v>14.12</v>
      </c>
      <c r="B211" s="73" t="s">
        <v>233</v>
      </c>
      <c r="C211" s="33"/>
      <c r="D211" s="64"/>
      <c r="E211" s="64"/>
      <c r="F211" s="64"/>
      <c r="G211" s="64"/>
      <c r="H211" s="64"/>
      <c r="I211" s="64"/>
      <c r="J211" s="64"/>
      <c r="K211" s="64"/>
      <c r="L211" s="64"/>
      <c r="M211" s="64"/>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IA211" s="21">
        <v>14.12</v>
      </c>
      <c r="IB211" s="21" t="s">
        <v>233</v>
      </c>
      <c r="IE211" s="22"/>
      <c r="IF211" s="22"/>
      <c r="IG211" s="22"/>
      <c r="IH211" s="22"/>
      <c r="II211" s="22"/>
    </row>
    <row r="212" spans="1:243" s="21" customFormat="1" ht="30.75" customHeight="1">
      <c r="A212" s="57">
        <v>14.13</v>
      </c>
      <c r="B212" s="73" t="s">
        <v>234</v>
      </c>
      <c r="C212" s="33"/>
      <c r="D212" s="74">
        <v>1</v>
      </c>
      <c r="E212" s="75" t="s">
        <v>47</v>
      </c>
      <c r="F212" s="76">
        <v>435.91</v>
      </c>
      <c r="G212" s="43"/>
      <c r="H212" s="37"/>
      <c r="I212" s="38" t="s">
        <v>33</v>
      </c>
      <c r="J212" s="39">
        <f t="shared" si="8"/>
        <v>1</v>
      </c>
      <c r="K212" s="37" t="s">
        <v>34</v>
      </c>
      <c r="L212" s="37" t="s">
        <v>4</v>
      </c>
      <c r="M212" s="40"/>
      <c r="N212" s="49"/>
      <c r="O212" s="49"/>
      <c r="P212" s="50"/>
      <c r="Q212" s="49"/>
      <c r="R212" s="49"/>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2">
        <f t="shared" si="9"/>
        <v>435.91</v>
      </c>
      <c r="BB212" s="51">
        <f t="shared" si="10"/>
        <v>435.91</v>
      </c>
      <c r="BC212" s="56" t="str">
        <f t="shared" si="11"/>
        <v>INR  Four Hundred &amp; Thirty Five  and Paise Ninety One Only</v>
      </c>
      <c r="IA212" s="21">
        <v>14.13</v>
      </c>
      <c r="IB212" s="21" t="s">
        <v>234</v>
      </c>
      <c r="ID212" s="21">
        <v>1</v>
      </c>
      <c r="IE212" s="22" t="s">
        <v>47</v>
      </c>
      <c r="IF212" s="22"/>
      <c r="IG212" s="22"/>
      <c r="IH212" s="22"/>
      <c r="II212" s="22"/>
    </row>
    <row r="213" spans="1:243" s="21" customFormat="1" ht="42.75">
      <c r="A213" s="57">
        <v>14.14</v>
      </c>
      <c r="B213" s="73" t="s">
        <v>235</v>
      </c>
      <c r="C213" s="33"/>
      <c r="D213" s="74">
        <v>3</v>
      </c>
      <c r="E213" s="75" t="s">
        <v>47</v>
      </c>
      <c r="F213" s="76">
        <v>403.51</v>
      </c>
      <c r="G213" s="43"/>
      <c r="H213" s="37"/>
      <c r="I213" s="38" t="s">
        <v>33</v>
      </c>
      <c r="J213" s="39">
        <f t="shared" si="8"/>
        <v>1</v>
      </c>
      <c r="K213" s="37" t="s">
        <v>34</v>
      </c>
      <c r="L213" s="37" t="s">
        <v>4</v>
      </c>
      <c r="M213" s="40"/>
      <c r="N213" s="49"/>
      <c r="O213" s="49"/>
      <c r="P213" s="50"/>
      <c r="Q213" s="49"/>
      <c r="R213" s="49"/>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2">
        <f t="shared" si="9"/>
        <v>1210.53</v>
      </c>
      <c r="BB213" s="51">
        <f t="shared" si="10"/>
        <v>1210.53</v>
      </c>
      <c r="BC213" s="56" t="str">
        <f t="shared" si="11"/>
        <v>INR  One Thousand Two Hundred &amp; Ten  and Paise Fifty Three Only</v>
      </c>
      <c r="IA213" s="21">
        <v>14.14</v>
      </c>
      <c r="IB213" s="21" t="s">
        <v>235</v>
      </c>
      <c r="ID213" s="21">
        <v>3</v>
      </c>
      <c r="IE213" s="22" t="s">
        <v>47</v>
      </c>
      <c r="IF213" s="22"/>
      <c r="IG213" s="22"/>
      <c r="IH213" s="22"/>
      <c r="II213" s="22"/>
    </row>
    <row r="214" spans="1:243" s="21" customFormat="1" ht="63">
      <c r="A214" s="57">
        <v>14.15</v>
      </c>
      <c r="B214" s="73" t="s">
        <v>236</v>
      </c>
      <c r="C214" s="33"/>
      <c r="D214" s="64"/>
      <c r="E214" s="64"/>
      <c r="F214" s="64"/>
      <c r="G214" s="64"/>
      <c r="H214" s="64"/>
      <c r="I214" s="64"/>
      <c r="J214" s="64"/>
      <c r="K214" s="64"/>
      <c r="L214" s="64"/>
      <c r="M214" s="64"/>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IA214" s="21">
        <v>14.15</v>
      </c>
      <c r="IB214" s="21" t="s">
        <v>236</v>
      </c>
      <c r="IE214" s="22"/>
      <c r="IF214" s="22"/>
      <c r="IG214" s="22"/>
      <c r="IH214" s="22"/>
      <c r="II214" s="22"/>
    </row>
    <row r="215" spans="1:243" s="21" customFormat="1" ht="29.25" customHeight="1">
      <c r="A215" s="57">
        <v>14.16</v>
      </c>
      <c r="B215" s="73" t="s">
        <v>235</v>
      </c>
      <c r="C215" s="33"/>
      <c r="D215" s="74">
        <v>1</v>
      </c>
      <c r="E215" s="75" t="s">
        <v>47</v>
      </c>
      <c r="F215" s="76">
        <v>338.8</v>
      </c>
      <c r="G215" s="43"/>
      <c r="H215" s="37"/>
      <c r="I215" s="38" t="s">
        <v>33</v>
      </c>
      <c r="J215" s="39">
        <f t="shared" si="8"/>
        <v>1</v>
      </c>
      <c r="K215" s="37" t="s">
        <v>34</v>
      </c>
      <c r="L215" s="37" t="s">
        <v>4</v>
      </c>
      <c r="M215" s="40"/>
      <c r="N215" s="49"/>
      <c r="O215" s="49"/>
      <c r="P215" s="50"/>
      <c r="Q215" s="49"/>
      <c r="R215" s="49"/>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2">
        <f t="shared" si="9"/>
        <v>338.8</v>
      </c>
      <c r="BB215" s="51">
        <f t="shared" si="10"/>
        <v>338.8</v>
      </c>
      <c r="BC215" s="56" t="str">
        <f t="shared" si="11"/>
        <v>INR  Three Hundred &amp; Thirty Eight  and Paise Eighty Only</v>
      </c>
      <c r="IA215" s="21">
        <v>14.16</v>
      </c>
      <c r="IB215" s="21" t="s">
        <v>235</v>
      </c>
      <c r="ID215" s="21">
        <v>1</v>
      </c>
      <c r="IE215" s="22" t="s">
        <v>47</v>
      </c>
      <c r="IF215" s="22"/>
      <c r="IG215" s="22"/>
      <c r="IH215" s="22"/>
      <c r="II215" s="22"/>
    </row>
    <row r="216" spans="1:243" s="21" customFormat="1" ht="31.5" customHeight="1">
      <c r="A216" s="57">
        <v>14.17</v>
      </c>
      <c r="B216" s="73" t="s">
        <v>237</v>
      </c>
      <c r="C216" s="33"/>
      <c r="D216" s="64"/>
      <c r="E216" s="64"/>
      <c r="F216" s="64"/>
      <c r="G216" s="64"/>
      <c r="H216" s="64"/>
      <c r="I216" s="64"/>
      <c r="J216" s="64"/>
      <c r="K216" s="64"/>
      <c r="L216" s="64"/>
      <c r="M216" s="64"/>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IA216" s="21">
        <v>14.17</v>
      </c>
      <c r="IB216" s="21" t="s">
        <v>237</v>
      </c>
      <c r="IE216" s="22"/>
      <c r="IF216" s="22"/>
      <c r="IG216" s="22"/>
      <c r="IH216" s="22"/>
      <c r="II216" s="22"/>
    </row>
    <row r="217" spans="1:243" s="21" customFormat="1" ht="30.75" customHeight="1">
      <c r="A217" s="57">
        <v>14.18</v>
      </c>
      <c r="B217" s="73" t="s">
        <v>235</v>
      </c>
      <c r="C217" s="33"/>
      <c r="D217" s="74">
        <v>1</v>
      </c>
      <c r="E217" s="75" t="s">
        <v>47</v>
      </c>
      <c r="F217" s="76">
        <v>298.42</v>
      </c>
      <c r="G217" s="43"/>
      <c r="H217" s="37"/>
      <c r="I217" s="38" t="s">
        <v>33</v>
      </c>
      <c r="J217" s="39">
        <f aca="true" t="shared" si="12" ref="J216:J222">IF(I217="Less(-)",-1,1)</f>
        <v>1</v>
      </c>
      <c r="K217" s="37" t="s">
        <v>34</v>
      </c>
      <c r="L217" s="37" t="s">
        <v>4</v>
      </c>
      <c r="M217" s="40"/>
      <c r="N217" s="49"/>
      <c r="O217" s="49"/>
      <c r="P217" s="50"/>
      <c r="Q217" s="49"/>
      <c r="R217" s="49"/>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2">
        <f aca="true" t="shared" si="13" ref="BA216:BA222">total_amount_ba($B$2,$D$2,D217,F217,J217,K217,M217)</f>
        <v>298.42</v>
      </c>
      <c r="BB217" s="51">
        <f aca="true" t="shared" si="14" ref="BB216:BB222">BA217+SUM(N217:AZ217)</f>
        <v>298.42</v>
      </c>
      <c r="BC217" s="56" t="str">
        <f aca="true" t="shared" si="15" ref="BC216:BC222">SpellNumber(L217,BB217)</f>
        <v>INR  Two Hundred &amp; Ninety Eight  and Paise Forty Two Only</v>
      </c>
      <c r="IA217" s="21">
        <v>14.18</v>
      </c>
      <c r="IB217" s="21" t="s">
        <v>235</v>
      </c>
      <c r="ID217" s="21">
        <v>1</v>
      </c>
      <c r="IE217" s="22" t="s">
        <v>47</v>
      </c>
      <c r="IF217" s="22"/>
      <c r="IG217" s="22"/>
      <c r="IH217" s="22"/>
      <c r="II217" s="22"/>
    </row>
    <row r="218" spans="1:243" s="21" customFormat="1" ht="31.5">
      <c r="A218" s="57">
        <v>14.19</v>
      </c>
      <c r="B218" s="73" t="s">
        <v>238</v>
      </c>
      <c r="C218" s="33"/>
      <c r="D218" s="64"/>
      <c r="E218" s="64"/>
      <c r="F218" s="64"/>
      <c r="G218" s="64"/>
      <c r="H218" s="64"/>
      <c r="I218" s="64"/>
      <c r="J218" s="64"/>
      <c r="K218" s="64"/>
      <c r="L218" s="64"/>
      <c r="M218" s="64"/>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IA218" s="21">
        <v>14.19</v>
      </c>
      <c r="IB218" s="21" t="s">
        <v>238</v>
      </c>
      <c r="IE218" s="22"/>
      <c r="IF218" s="22"/>
      <c r="IG218" s="22"/>
      <c r="IH218" s="22"/>
      <c r="II218" s="22"/>
    </row>
    <row r="219" spans="1:243" s="21" customFormat="1" ht="15.75">
      <c r="A219" s="57">
        <v>14.2</v>
      </c>
      <c r="B219" s="73" t="s">
        <v>239</v>
      </c>
      <c r="C219" s="33"/>
      <c r="D219" s="64"/>
      <c r="E219" s="64"/>
      <c r="F219" s="64"/>
      <c r="G219" s="64"/>
      <c r="H219" s="64"/>
      <c r="I219" s="64"/>
      <c r="J219" s="64"/>
      <c r="K219" s="64"/>
      <c r="L219" s="64"/>
      <c r="M219" s="64"/>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IA219" s="21">
        <v>14.2</v>
      </c>
      <c r="IB219" s="21" t="s">
        <v>239</v>
      </c>
      <c r="IE219" s="22"/>
      <c r="IF219" s="22"/>
      <c r="IG219" s="22"/>
      <c r="IH219" s="22"/>
      <c r="II219" s="22"/>
    </row>
    <row r="220" spans="1:243" s="21" customFormat="1" ht="31.5" customHeight="1">
      <c r="A220" s="57">
        <v>14.21</v>
      </c>
      <c r="B220" s="73" t="s">
        <v>240</v>
      </c>
      <c r="C220" s="33"/>
      <c r="D220" s="74">
        <v>8</v>
      </c>
      <c r="E220" s="75" t="s">
        <v>47</v>
      </c>
      <c r="F220" s="76">
        <v>72.78</v>
      </c>
      <c r="G220" s="43"/>
      <c r="H220" s="37"/>
      <c r="I220" s="38" t="s">
        <v>33</v>
      </c>
      <c r="J220" s="39">
        <f t="shared" si="12"/>
        <v>1</v>
      </c>
      <c r="K220" s="37" t="s">
        <v>34</v>
      </c>
      <c r="L220" s="37" t="s">
        <v>4</v>
      </c>
      <c r="M220" s="40"/>
      <c r="N220" s="49"/>
      <c r="O220" s="49"/>
      <c r="P220" s="50"/>
      <c r="Q220" s="49"/>
      <c r="R220" s="49"/>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2">
        <f t="shared" si="13"/>
        <v>582.24</v>
      </c>
      <c r="BB220" s="51">
        <f t="shared" si="14"/>
        <v>582.24</v>
      </c>
      <c r="BC220" s="56" t="str">
        <f t="shared" si="15"/>
        <v>INR  Five Hundred &amp; Eighty Two  and Paise Twenty Four Only</v>
      </c>
      <c r="IA220" s="21">
        <v>14.21</v>
      </c>
      <c r="IB220" s="21" t="s">
        <v>240</v>
      </c>
      <c r="ID220" s="21">
        <v>8</v>
      </c>
      <c r="IE220" s="22" t="s">
        <v>47</v>
      </c>
      <c r="IF220" s="22"/>
      <c r="IG220" s="22"/>
      <c r="IH220" s="22"/>
      <c r="II220" s="22"/>
    </row>
    <row r="221" spans="1:243" s="21" customFormat="1" ht="283.5">
      <c r="A221" s="57">
        <v>14.22</v>
      </c>
      <c r="B221" s="73" t="s">
        <v>241</v>
      </c>
      <c r="C221" s="33"/>
      <c r="D221" s="64"/>
      <c r="E221" s="64"/>
      <c r="F221" s="64"/>
      <c r="G221" s="64"/>
      <c r="H221" s="64"/>
      <c r="I221" s="64"/>
      <c r="J221" s="64"/>
      <c r="K221" s="64"/>
      <c r="L221" s="64"/>
      <c r="M221" s="64"/>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IA221" s="21">
        <v>14.22</v>
      </c>
      <c r="IB221" s="21" t="s">
        <v>241</v>
      </c>
      <c r="IE221" s="22"/>
      <c r="IF221" s="22"/>
      <c r="IG221" s="22"/>
      <c r="IH221" s="22"/>
      <c r="II221" s="22"/>
    </row>
    <row r="222" spans="1:243" s="21" customFormat="1" ht="29.25" customHeight="1">
      <c r="A222" s="57">
        <v>14.23</v>
      </c>
      <c r="B222" s="73" t="s">
        <v>242</v>
      </c>
      <c r="C222" s="33"/>
      <c r="D222" s="74">
        <v>1</v>
      </c>
      <c r="E222" s="75" t="s">
        <v>47</v>
      </c>
      <c r="F222" s="76">
        <v>1387.51</v>
      </c>
      <c r="G222" s="43"/>
      <c r="H222" s="37"/>
      <c r="I222" s="38" t="s">
        <v>33</v>
      </c>
      <c r="J222" s="39">
        <f t="shared" si="12"/>
        <v>1</v>
      </c>
      <c r="K222" s="37" t="s">
        <v>34</v>
      </c>
      <c r="L222" s="37" t="s">
        <v>4</v>
      </c>
      <c r="M222" s="40"/>
      <c r="N222" s="49"/>
      <c r="O222" s="49"/>
      <c r="P222" s="50"/>
      <c r="Q222" s="49"/>
      <c r="R222" s="49"/>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2">
        <f t="shared" si="13"/>
        <v>1387.51</v>
      </c>
      <c r="BB222" s="51">
        <f t="shared" si="14"/>
        <v>1387.51</v>
      </c>
      <c r="BC222" s="56" t="str">
        <f t="shared" si="15"/>
        <v>INR  One Thousand Three Hundred &amp; Eighty Seven  and Paise Fifty One Only</v>
      </c>
      <c r="IA222" s="21">
        <v>14.23</v>
      </c>
      <c r="IB222" s="21" t="s">
        <v>242</v>
      </c>
      <c r="ID222" s="21">
        <v>1</v>
      </c>
      <c r="IE222" s="22" t="s">
        <v>47</v>
      </c>
      <c r="IF222" s="22"/>
      <c r="IG222" s="22"/>
      <c r="IH222" s="22"/>
      <c r="II222" s="22"/>
    </row>
    <row r="223" spans="1:243" s="21" customFormat="1" ht="47.25">
      <c r="A223" s="57">
        <v>14.24</v>
      </c>
      <c r="B223" s="73" t="s">
        <v>243</v>
      </c>
      <c r="C223" s="33"/>
      <c r="D223" s="64"/>
      <c r="E223" s="64"/>
      <c r="F223" s="64"/>
      <c r="G223" s="64"/>
      <c r="H223" s="64"/>
      <c r="I223" s="64"/>
      <c r="J223" s="64"/>
      <c r="K223" s="64"/>
      <c r="L223" s="64"/>
      <c r="M223" s="64"/>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IA223" s="21">
        <v>14.24</v>
      </c>
      <c r="IB223" s="21" t="s">
        <v>243</v>
      </c>
      <c r="IE223" s="22"/>
      <c r="IF223" s="22"/>
      <c r="IG223" s="22"/>
      <c r="IH223" s="22"/>
      <c r="II223" s="22"/>
    </row>
    <row r="224" spans="1:243" s="21" customFormat="1" ht="28.5">
      <c r="A224" s="57">
        <v>14.25</v>
      </c>
      <c r="B224" s="73" t="s">
        <v>244</v>
      </c>
      <c r="C224" s="33"/>
      <c r="D224" s="74">
        <v>40</v>
      </c>
      <c r="E224" s="75" t="s">
        <v>44</v>
      </c>
      <c r="F224" s="76">
        <v>9.73</v>
      </c>
      <c r="G224" s="43"/>
      <c r="H224" s="37"/>
      <c r="I224" s="38" t="s">
        <v>33</v>
      </c>
      <c r="J224" s="39">
        <f aca="true" t="shared" si="16" ref="J224:J282">IF(I224="Less(-)",-1,1)</f>
        <v>1</v>
      </c>
      <c r="K224" s="37" t="s">
        <v>34</v>
      </c>
      <c r="L224" s="37" t="s">
        <v>4</v>
      </c>
      <c r="M224" s="40"/>
      <c r="N224" s="49"/>
      <c r="O224" s="49"/>
      <c r="P224" s="50"/>
      <c r="Q224" s="49"/>
      <c r="R224" s="49"/>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2">
        <f aca="true" t="shared" si="17" ref="BA224:BA282">total_amount_ba($B$2,$D$2,D224,F224,J224,K224,M224)</f>
        <v>389.2</v>
      </c>
      <c r="BB224" s="51">
        <f aca="true" t="shared" si="18" ref="BB224:BB282">BA224+SUM(N224:AZ224)</f>
        <v>389.2</v>
      </c>
      <c r="BC224" s="56" t="str">
        <f aca="true" t="shared" si="19" ref="BC224:BC282">SpellNumber(L224,BB224)</f>
        <v>INR  Three Hundred &amp; Eighty Nine  and Paise Twenty Only</v>
      </c>
      <c r="IA224" s="21">
        <v>14.25</v>
      </c>
      <c r="IB224" s="21" t="s">
        <v>244</v>
      </c>
      <c r="ID224" s="21">
        <v>40</v>
      </c>
      <c r="IE224" s="22" t="s">
        <v>44</v>
      </c>
      <c r="IF224" s="22"/>
      <c r="IG224" s="22"/>
      <c r="IH224" s="22"/>
      <c r="II224" s="22"/>
    </row>
    <row r="225" spans="1:243" s="21" customFormat="1" ht="28.5">
      <c r="A225" s="57">
        <v>14.26</v>
      </c>
      <c r="B225" s="73" t="s">
        <v>245</v>
      </c>
      <c r="C225" s="33"/>
      <c r="D225" s="74">
        <v>15</v>
      </c>
      <c r="E225" s="75" t="s">
        <v>44</v>
      </c>
      <c r="F225" s="76">
        <v>12.41</v>
      </c>
      <c r="G225" s="43"/>
      <c r="H225" s="37"/>
      <c r="I225" s="38" t="s">
        <v>33</v>
      </c>
      <c r="J225" s="39">
        <f t="shared" si="16"/>
        <v>1</v>
      </c>
      <c r="K225" s="37" t="s">
        <v>34</v>
      </c>
      <c r="L225" s="37" t="s">
        <v>4</v>
      </c>
      <c r="M225" s="40"/>
      <c r="N225" s="49"/>
      <c r="O225" s="49"/>
      <c r="P225" s="50"/>
      <c r="Q225" s="49"/>
      <c r="R225" s="49"/>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2">
        <f t="shared" si="17"/>
        <v>186.15</v>
      </c>
      <c r="BB225" s="51">
        <f t="shared" si="18"/>
        <v>186.15</v>
      </c>
      <c r="BC225" s="56" t="str">
        <f t="shared" si="19"/>
        <v>INR  One Hundred &amp; Eighty Six  and Paise Fifteen Only</v>
      </c>
      <c r="IA225" s="21">
        <v>14.26</v>
      </c>
      <c r="IB225" s="21" t="s">
        <v>245</v>
      </c>
      <c r="ID225" s="21">
        <v>15</v>
      </c>
      <c r="IE225" s="22" t="s">
        <v>44</v>
      </c>
      <c r="IF225" s="22"/>
      <c r="IG225" s="22"/>
      <c r="IH225" s="22"/>
      <c r="II225" s="22"/>
    </row>
    <row r="226" spans="1:243" s="21" customFormat="1" ht="28.5">
      <c r="A226" s="57">
        <v>14.27</v>
      </c>
      <c r="B226" s="73" t="s">
        <v>246</v>
      </c>
      <c r="C226" s="33"/>
      <c r="D226" s="74">
        <v>5</v>
      </c>
      <c r="E226" s="75" t="s">
        <v>44</v>
      </c>
      <c r="F226" s="76">
        <v>14.95</v>
      </c>
      <c r="G226" s="43"/>
      <c r="H226" s="37"/>
      <c r="I226" s="38" t="s">
        <v>33</v>
      </c>
      <c r="J226" s="39">
        <f t="shared" si="16"/>
        <v>1</v>
      </c>
      <c r="K226" s="37" t="s">
        <v>34</v>
      </c>
      <c r="L226" s="37" t="s">
        <v>4</v>
      </c>
      <c r="M226" s="40"/>
      <c r="N226" s="49"/>
      <c r="O226" s="49"/>
      <c r="P226" s="50"/>
      <c r="Q226" s="49"/>
      <c r="R226" s="49"/>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2">
        <f t="shared" si="17"/>
        <v>74.75</v>
      </c>
      <c r="BB226" s="51">
        <f t="shared" si="18"/>
        <v>74.75</v>
      </c>
      <c r="BC226" s="56" t="str">
        <f t="shared" si="19"/>
        <v>INR  Seventy Four and Paise Seventy Five Only</v>
      </c>
      <c r="IA226" s="21">
        <v>14.27</v>
      </c>
      <c r="IB226" s="21" t="s">
        <v>246</v>
      </c>
      <c r="ID226" s="21">
        <v>5</v>
      </c>
      <c r="IE226" s="22" t="s">
        <v>44</v>
      </c>
      <c r="IF226" s="22"/>
      <c r="IG226" s="22"/>
      <c r="IH226" s="22"/>
      <c r="II226" s="22"/>
    </row>
    <row r="227" spans="1:243" s="21" customFormat="1" ht="47.25">
      <c r="A227" s="57">
        <v>14.28</v>
      </c>
      <c r="B227" s="73" t="s">
        <v>247</v>
      </c>
      <c r="C227" s="33"/>
      <c r="D227" s="64"/>
      <c r="E227" s="64"/>
      <c r="F227" s="64"/>
      <c r="G227" s="64"/>
      <c r="H227" s="64"/>
      <c r="I227" s="64"/>
      <c r="J227" s="64"/>
      <c r="K227" s="64"/>
      <c r="L227" s="64"/>
      <c r="M227" s="64"/>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IA227" s="21">
        <v>14.28</v>
      </c>
      <c r="IB227" s="21" t="s">
        <v>247</v>
      </c>
      <c r="IE227" s="22"/>
      <c r="IF227" s="22"/>
      <c r="IG227" s="22"/>
      <c r="IH227" s="22"/>
      <c r="II227" s="22"/>
    </row>
    <row r="228" spans="1:243" s="21" customFormat="1" ht="28.5">
      <c r="A228" s="57">
        <v>14.29</v>
      </c>
      <c r="B228" s="73" t="s">
        <v>244</v>
      </c>
      <c r="C228" s="33"/>
      <c r="D228" s="74">
        <v>40</v>
      </c>
      <c r="E228" s="75" t="s">
        <v>44</v>
      </c>
      <c r="F228" s="76">
        <v>126.74</v>
      </c>
      <c r="G228" s="43"/>
      <c r="H228" s="37"/>
      <c r="I228" s="38" t="s">
        <v>33</v>
      </c>
      <c r="J228" s="39">
        <f t="shared" si="16"/>
        <v>1</v>
      </c>
      <c r="K228" s="37" t="s">
        <v>34</v>
      </c>
      <c r="L228" s="37" t="s">
        <v>4</v>
      </c>
      <c r="M228" s="40"/>
      <c r="N228" s="49"/>
      <c r="O228" s="49"/>
      <c r="P228" s="50"/>
      <c r="Q228" s="49"/>
      <c r="R228" s="49"/>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2">
        <f t="shared" si="17"/>
        <v>5069.6</v>
      </c>
      <c r="BB228" s="51">
        <f t="shared" si="18"/>
        <v>5069.6</v>
      </c>
      <c r="BC228" s="56" t="str">
        <f t="shared" si="19"/>
        <v>INR  Five Thousand  &amp;Sixty Nine  and Paise Sixty Only</v>
      </c>
      <c r="IA228" s="21">
        <v>14.29</v>
      </c>
      <c r="IB228" s="21" t="s">
        <v>244</v>
      </c>
      <c r="ID228" s="21">
        <v>40</v>
      </c>
      <c r="IE228" s="22" t="s">
        <v>44</v>
      </c>
      <c r="IF228" s="22"/>
      <c r="IG228" s="22"/>
      <c r="IH228" s="22"/>
      <c r="II228" s="22"/>
    </row>
    <row r="229" spans="1:243" s="21" customFormat="1" ht="30.75" customHeight="1">
      <c r="A229" s="57">
        <v>14.3</v>
      </c>
      <c r="B229" s="73" t="s">
        <v>245</v>
      </c>
      <c r="C229" s="33"/>
      <c r="D229" s="74">
        <v>15</v>
      </c>
      <c r="E229" s="75" t="s">
        <v>44</v>
      </c>
      <c r="F229" s="76">
        <v>130.12</v>
      </c>
      <c r="G229" s="43"/>
      <c r="H229" s="37"/>
      <c r="I229" s="38" t="s">
        <v>33</v>
      </c>
      <c r="J229" s="39">
        <f t="shared" si="16"/>
        <v>1</v>
      </c>
      <c r="K229" s="37" t="s">
        <v>34</v>
      </c>
      <c r="L229" s="37" t="s">
        <v>4</v>
      </c>
      <c r="M229" s="40"/>
      <c r="N229" s="49"/>
      <c r="O229" s="49"/>
      <c r="P229" s="50"/>
      <c r="Q229" s="49"/>
      <c r="R229" s="49"/>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2">
        <f t="shared" si="17"/>
        <v>1951.8</v>
      </c>
      <c r="BB229" s="51">
        <f t="shared" si="18"/>
        <v>1951.8</v>
      </c>
      <c r="BC229" s="56" t="str">
        <f t="shared" si="19"/>
        <v>INR  One Thousand Nine Hundred &amp; Fifty One  and Paise Eighty Only</v>
      </c>
      <c r="IA229" s="21">
        <v>14.3</v>
      </c>
      <c r="IB229" s="21" t="s">
        <v>245</v>
      </c>
      <c r="ID229" s="21">
        <v>15</v>
      </c>
      <c r="IE229" s="22" t="s">
        <v>44</v>
      </c>
      <c r="IF229" s="22"/>
      <c r="IG229" s="22"/>
      <c r="IH229" s="22"/>
      <c r="II229" s="22"/>
    </row>
    <row r="230" spans="1:243" s="21" customFormat="1" ht="28.5">
      <c r="A230" s="57">
        <v>14.31</v>
      </c>
      <c r="B230" s="73" t="s">
        <v>246</v>
      </c>
      <c r="C230" s="33"/>
      <c r="D230" s="74">
        <v>5</v>
      </c>
      <c r="E230" s="75" t="s">
        <v>44</v>
      </c>
      <c r="F230" s="76">
        <v>133.49</v>
      </c>
      <c r="G230" s="43"/>
      <c r="H230" s="37"/>
      <c r="I230" s="38" t="s">
        <v>33</v>
      </c>
      <c r="J230" s="39">
        <f t="shared" si="16"/>
        <v>1</v>
      </c>
      <c r="K230" s="37" t="s">
        <v>34</v>
      </c>
      <c r="L230" s="37" t="s">
        <v>4</v>
      </c>
      <c r="M230" s="40"/>
      <c r="N230" s="49"/>
      <c r="O230" s="49"/>
      <c r="P230" s="50"/>
      <c r="Q230" s="49"/>
      <c r="R230" s="49"/>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2">
        <f t="shared" si="17"/>
        <v>667.45</v>
      </c>
      <c r="BB230" s="51">
        <f t="shared" si="18"/>
        <v>667.45</v>
      </c>
      <c r="BC230" s="56" t="str">
        <f t="shared" si="19"/>
        <v>INR  Six Hundred &amp; Sixty Seven  and Paise Forty Five Only</v>
      </c>
      <c r="IA230" s="21">
        <v>14.31</v>
      </c>
      <c r="IB230" s="21" t="s">
        <v>246</v>
      </c>
      <c r="ID230" s="21">
        <v>5</v>
      </c>
      <c r="IE230" s="22" t="s">
        <v>44</v>
      </c>
      <c r="IF230" s="22"/>
      <c r="IG230" s="22"/>
      <c r="IH230" s="22"/>
      <c r="II230" s="22"/>
    </row>
    <row r="231" spans="1:243" s="21" customFormat="1" ht="63">
      <c r="A231" s="57">
        <v>14.32</v>
      </c>
      <c r="B231" s="73" t="s">
        <v>248</v>
      </c>
      <c r="C231" s="33"/>
      <c r="D231" s="64"/>
      <c r="E231" s="64"/>
      <c r="F231" s="64"/>
      <c r="G231" s="64"/>
      <c r="H231" s="64"/>
      <c r="I231" s="64"/>
      <c r="J231" s="64"/>
      <c r="K231" s="64"/>
      <c r="L231" s="64"/>
      <c r="M231" s="64"/>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IA231" s="21">
        <v>14.32</v>
      </c>
      <c r="IB231" s="21" t="s">
        <v>248</v>
      </c>
      <c r="IE231" s="22"/>
      <c r="IF231" s="22"/>
      <c r="IG231" s="22"/>
      <c r="IH231" s="22"/>
      <c r="II231" s="22"/>
    </row>
    <row r="232" spans="1:243" s="21" customFormat="1" ht="28.5">
      <c r="A232" s="57">
        <v>14.33</v>
      </c>
      <c r="B232" s="73" t="s">
        <v>240</v>
      </c>
      <c r="C232" s="33"/>
      <c r="D232" s="74">
        <v>2</v>
      </c>
      <c r="E232" s="75" t="s">
        <v>47</v>
      </c>
      <c r="F232" s="76">
        <v>206.71</v>
      </c>
      <c r="G232" s="43"/>
      <c r="H232" s="37"/>
      <c r="I232" s="38" t="s">
        <v>33</v>
      </c>
      <c r="J232" s="39">
        <f t="shared" si="16"/>
        <v>1</v>
      </c>
      <c r="K232" s="37" t="s">
        <v>34</v>
      </c>
      <c r="L232" s="37" t="s">
        <v>4</v>
      </c>
      <c r="M232" s="40"/>
      <c r="N232" s="49"/>
      <c r="O232" s="49"/>
      <c r="P232" s="50"/>
      <c r="Q232" s="49"/>
      <c r="R232" s="49"/>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2">
        <f t="shared" si="17"/>
        <v>413.42</v>
      </c>
      <c r="BB232" s="51">
        <f t="shared" si="18"/>
        <v>413.42</v>
      </c>
      <c r="BC232" s="56" t="str">
        <f t="shared" si="19"/>
        <v>INR  Four Hundred &amp; Thirteen  and Paise Forty Two Only</v>
      </c>
      <c r="IA232" s="21">
        <v>14.33</v>
      </c>
      <c r="IB232" s="21" t="s">
        <v>240</v>
      </c>
      <c r="ID232" s="21">
        <v>2</v>
      </c>
      <c r="IE232" s="22" t="s">
        <v>47</v>
      </c>
      <c r="IF232" s="22"/>
      <c r="IG232" s="22"/>
      <c r="IH232" s="22"/>
      <c r="II232" s="22"/>
    </row>
    <row r="233" spans="1:243" s="21" customFormat="1" ht="28.5">
      <c r="A233" s="57">
        <v>14.34</v>
      </c>
      <c r="B233" s="73" t="s">
        <v>235</v>
      </c>
      <c r="C233" s="33"/>
      <c r="D233" s="74">
        <v>4</v>
      </c>
      <c r="E233" s="75" t="s">
        <v>47</v>
      </c>
      <c r="F233" s="76">
        <v>228.98</v>
      </c>
      <c r="G233" s="43"/>
      <c r="H233" s="37"/>
      <c r="I233" s="38" t="s">
        <v>33</v>
      </c>
      <c r="J233" s="39">
        <f t="shared" si="16"/>
        <v>1</v>
      </c>
      <c r="K233" s="37" t="s">
        <v>34</v>
      </c>
      <c r="L233" s="37" t="s">
        <v>4</v>
      </c>
      <c r="M233" s="40"/>
      <c r="N233" s="49"/>
      <c r="O233" s="49"/>
      <c r="P233" s="50"/>
      <c r="Q233" s="49"/>
      <c r="R233" s="49"/>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2">
        <f t="shared" si="17"/>
        <v>915.92</v>
      </c>
      <c r="BB233" s="51">
        <f t="shared" si="18"/>
        <v>915.92</v>
      </c>
      <c r="BC233" s="56" t="str">
        <f t="shared" si="19"/>
        <v>INR  Nine Hundred &amp; Fifteen  and Paise Ninety Two Only</v>
      </c>
      <c r="IA233" s="21">
        <v>14.34</v>
      </c>
      <c r="IB233" s="21" t="s">
        <v>235</v>
      </c>
      <c r="ID233" s="21">
        <v>4</v>
      </c>
      <c r="IE233" s="22" t="s">
        <v>47</v>
      </c>
      <c r="IF233" s="22"/>
      <c r="IG233" s="22"/>
      <c r="IH233" s="22"/>
      <c r="II233" s="22"/>
    </row>
    <row r="234" spans="1:243" s="21" customFormat="1" ht="126">
      <c r="A234" s="57">
        <v>14.35</v>
      </c>
      <c r="B234" s="73" t="s">
        <v>249</v>
      </c>
      <c r="C234" s="33"/>
      <c r="D234" s="74">
        <v>750</v>
      </c>
      <c r="E234" s="75" t="s">
        <v>292</v>
      </c>
      <c r="F234" s="76">
        <v>7.72</v>
      </c>
      <c r="G234" s="43"/>
      <c r="H234" s="37"/>
      <c r="I234" s="38" t="s">
        <v>33</v>
      </c>
      <c r="J234" s="39">
        <f t="shared" si="16"/>
        <v>1</v>
      </c>
      <c r="K234" s="37" t="s">
        <v>34</v>
      </c>
      <c r="L234" s="37" t="s">
        <v>4</v>
      </c>
      <c r="M234" s="40"/>
      <c r="N234" s="49"/>
      <c r="O234" s="49"/>
      <c r="P234" s="50"/>
      <c r="Q234" s="49"/>
      <c r="R234" s="49"/>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2">
        <f t="shared" si="17"/>
        <v>5790</v>
      </c>
      <c r="BB234" s="51">
        <f t="shared" si="18"/>
        <v>5790</v>
      </c>
      <c r="BC234" s="56" t="str">
        <f t="shared" si="19"/>
        <v>INR  Five Thousand Seven Hundred &amp; Ninety  Only</v>
      </c>
      <c r="IA234" s="21">
        <v>14.35</v>
      </c>
      <c r="IB234" s="21" t="s">
        <v>249</v>
      </c>
      <c r="ID234" s="21">
        <v>750</v>
      </c>
      <c r="IE234" s="22" t="s">
        <v>292</v>
      </c>
      <c r="IF234" s="22"/>
      <c r="IG234" s="22"/>
      <c r="IH234" s="22"/>
      <c r="II234" s="22"/>
    </row>
    <row r="235" spans="1:243" s="21" customFormat="1" ht="47.25">
      <c r="A235" s="57">
        <v>14.36</v>
      </c>
      <c r="B235" s="73" t="s">
        <v>250</v>
      </c>
      <c r="C235" s="33"/>
      <c r="D235" s="64"/>
      <c r="E235" s="64"/>
      <c r="F235" s="64"/>
      <c r="G235" s="64"/>
      <c r="H235" s="64"/>
      <c r="I235" s="64"/>
      <c r="J235" s="64"/>
      <c r="K235" s="64"/>
      <c r="L235" s="64"/>
      <c r="M235" s="64"/>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IA235" s="21">
        <v>14.36</v>
      </c>
      <c r="IB235" s="21" t="s">
        <v>250</v>
      </c>
      <c r="IE235" s="22"/>
      <c r="IF235" s="22"/>
      <c r="IG235" s="22"/>
      <c r="IH235" s="22"/>
      <c r="II235" s="22"/>
    </row>
    <row r="236" spans="1:243" s="21" customFormat="1" ht="28.5">
      <c r="A236" s="57">
        <v>14.37</v>
      </c>
      <c r="B236" s="73" t="s">
        <v>240</v>
      </c>
      <c r="C236" s="33"/>
      <c r="D236" s="74">
        <v>3</v>
      </c>
      <c r="E236" s="75" t="s">
        <v>47</v>
      </c>
      <c r="F236" s="76">
        <v>367.34</v>
      </c>
      <c r="G236" s="43"/>
      <c r="H236" s="37"/>
      <c r="I236" s="38" t="s">
        <v>33</v>
      </c>
      <c r="J236" s="39">
        <f t="shared" si="16"/>
        <v>1</v>
      </c>
      <c r="K236" s="37" t="s">
        <v>34</v>
      </c>
      <c r="L236" s="37" t="s">
        <v>4</v>
      </c>
      <c r="M236" s="40"/>
      <c r="N236" s="49"/>
      <c r="O236" s="49"/>
      <c r="P236" s="50"/>
      <c r="Q236" s="49"/>
      <c r="R236" s="49"/>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2">
        <f t="shared" si="17"/>
        <v>1102.02</v>
      </c>
      <c r="BB236" s="51">
        <f t="shared" si="18"/>
        <v>1102.02</v>
      </c>
      <c r="BC236" s="56" t="str">
        <f t="shared" si="19"/>
        <v>INR  One Thousand One Hundred &amp; Two  and Paise Two Only</v>
      </c>
      <c r="IA236" s="21">
        <v>14.37</v>
      </c>
      <c r="IB236" s="21" t="s">
        <v>240</v>
      </c>
      <c r="ID236" s="21">
        <v>3</v>
      </c>
      <c r="IE236" s="22" t="s">
        <v>47</v>
      </c>
      <c r="IF236" s="22"/>
      <c r="IG236" s="22"/>
      <c r="IH236" s="22"/>
      <c r="II236" s="22"/>
    </row>
    <row r="237" spans="1:243" s="21" customFormat="1" ht="63">
      <c r="A237" s="57">
        <v>14.38</v>
      </c>
      <c r="B237" s="73" t="s">
        <v>251</v>
      </c>
      <c r="C237" s="33"/>
      <c r="D237" s="64"/>
      <c r="E237" s="64"/>
      <c r="F237" s="64"/>
      <c r="G237" s="64"/>
      <c r="H237" s="64"/>
      <c r="I237" s="64"/>
      <c r="J237" s="64"/>
      <c r="K237" s="64"/>
      <c r="L237" s="64"/>
      <c r="M237" s="64"/>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IA237" s="21">
        <v>14.38</v>
      </c>
      <c r="IB237" s="21" t="s">
        <v>251</v>
      </c>
      <c r="IE237" s="22"/>
      <c r="IF237" s="22"/>
      <c r="IG237" s="22"/>
      <c r="IH237" s="22"/>
      <c r="II237" s="22"/>
    </row>
    <row r="238" spans="1:243" s="21" customFormat="1" ht="28.5">
      <c r="A238" s="57">
        <v>14.39</v>
      </c>
      <c r="B238" s="73" t="s">
        <v>240</v>
      </c>
      <c r="C238" s="33"/>
      <c r="D238" s="74">
        <v>2</v>
      </c>
      <c r="E238" s="75" t="s">
        <v>47</v>
      </c>
      <c r="F238" s="76">
        <v>484.31</v>
      </c>
      <c r="G238" s="43"/>
      <c r="H238" s="37"/>
      <c r="I238" s="38" t="s">
        <v>33</v>
      </c>
      <c r="J238" s="39">
        <f t="shared" si="16"/>
        <v>1</v>
      </c>
      <c r="K238" s="37" t="s">
        <v>34</v>
      </c>
      <c r="L238" s="37" t="s">
        <v>4</v>
      </c>
      <c r="M238" s="40"/>
      <c r="N238" s="49"/>
      <c r="O238" s="49"/>
      <c r="P238" s="50"/>
      <c r="Q238" s="49"/>
      <c r="R238" s="49"/>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2">
        <f t="shared" si="17"/>
        <v>968.62</v>
      </c>
      <c r="BB238" s="51">
        <f t="shared" si="18"/>
        <v>968.62</v>
      </c>
      <c r="BC238" s="56" t="str">
        <f t="shared" si="19"/>
        <v>INR  Nine Hundred &amp; Sixty Eight  and Paise Sixty Two Only</v>
      </c>
      <c r="IA238" s="21">
        <v>14.39</v>
      </c>
      <c r="IB238" s="21" t="s">
        <v>240</v>
      </c>
      <c r="ID238" s="21">
        <v>2</v>
      </c>
      <c r="IE238" s="22" t="s">
        <v>47</v>
      </c>
      <c r="IF238" s="22"/>
      <c r="IG238" s="22"/>
      <c r="IH238" s="22"/>
      <c r="II238" s="22"/>
    </row>
    <row r="239" spans="1:243" s="21" customFormat="1" ht="63">
      <c r="A239" s="57">
        <v>14.4</v>
      </c>
      <c r="B239" s="73" t="s">
        <v>252</v>
      </c>
      <c r="C239" s="33"/>
      <c r="D239" s="64"/>
      <c r="E239" s="64"/>
      <c r="F239" s="64"/>
      <c r="G239" s="64"/>
      <c r="H239" s="64"/>
      <c r="I239" s="64"/>
      <c r="J239" s="64"/>
      <c r="K239" s="64"/>
      <c r="L239" s="64"/>
      <c r="M239" s="64"/>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IA239" s="21">
        <v>14.4</v>
      </c>
      <c r="IB239" s="21" t="s">
        <v>252</v>
      </c>
      <c r="IE239" s="22"/>
      <c r="IF239" s="22"/>
      <c r="IG239" s="22"/>
      <c r="IH239" s="22"/>
      <c r="II239" s="22"/>
    </row>
    <row r="240" spans="1:243" s="21" customFormat="1" ht="42.75">
      <c r="A240" s="57">
        <v>14.41</v>
      </c>
      <c r="B240" s="73" t="s">
        <v>240</v>
      </c>
      <c r="C240" s="33"/>
      <c r="D240" s="74">
        <v>5</v>
      </c>
      <c r="E240" s="75" t="s">
        <v>47</v>
      </c>
      <c r="F240" s="76">
        <v>531.57</v>
      </c>
      <c r="G240" s="43"/>
      <c r="H240" s="37"/>
      <c r="I240" s="38" t="s">
        <v>33</v>
      </c>
      <c r="J240" s="39">
        <f t="shared" si="16"/>
        <v>1</v>
      </c>
      <c r="K240" s="37" t="s">
        <v>34</v>
      </c>
      <c r="L240" s="37" t="s">
        <v>4</v>
      </c>
      <c r="M240" s="40"/>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2">
        <f t="shared" si="17"/>
        <v>2657.85</v>
      </c>
      <c r="BB240" s="51">
        <f t="shared" si="18"/>
        <v>2657.85</v>
      </c>
      <c r="BC240" s="56" t="str">
        <f t="shared" si="19"/>
        <v>INR  Two Thousand Six Hundred &amp; Fifty Seven  and Paise Eighty Five Only</v>
      </c>
      <c r="IA240" s="21">
        <v>14.41</v>
      </c>
      <c r="IB240" s="21" t="s">
        <v>240</v>
      </c>
      <c r="ID240" s="21">
        <v>5</v>
      </c>
      <c r="IE240" s="22" t="s">
        <v>47</v>
      </c>
      <c r="IF240" s="22"/>
      <c r="IG240" s="22"/>
      <c r="IH240" s="22"/>
      <c r="II240" s="22"/>
    </row>
    <row r="241" spans="1:243" s="21" customFormat="1" ht="63">
      <c r="A241" s="57">
        <v>14.42</v>
      </c>
      <c r="B241" s="73" t="s">
        <v>253</v>
      </c>
      <c r="C241" s="33"/>
      <c r="D241" s="64"/>
      <c r="E241" s="64"/>
      <c r="F241" s="64"/>
      <c r="G241" s="64"/>
      <c r="H241" s="64"/>
      <c r="I241" s="64"/>
      <c r="J241" s="64"/>
      <c r="K241" s="64"/>
      <c r="L241" s="64"/>
      <c r="M241" s="64"/>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IA241" s="21">
        <v>14.42</v>
      </c>
      <c r="IB241" s="21" t="s">
        <v>253</v>
      </c>
      <c r="IE241" s="22"/>
      <c r="IF241" s="22"/>
      <c r="IG241" s="22"/>
      <c r="IH241" s="22"/>
      <c r="II241" s="22"/>
    </row>
    <row r="242" spans="1:243" s="21" customFormat="1" ht="42.75">
      <c r="A242" s="57">
        <v>14.43</v>
      </c>
      <c r="B242" s="73" t="s">
        <v>254</v>
      </c>
      <c r="C242" s="33"/>
      <c r="D242" s="74">
        <v>10</v>
      </c>
      <c r="E242" s="75" t="s">
        <v>47</v>
      </c>
      <c r="F242" s="76">
        <v>466.46</v>
      </c>
      <c r="G242" s="43"/>
      <c r="H242" s="37"/>
      <c r="I242" s="38" t="s">
        <v>33</v>
      </c>
      <c r="J242" s="39">
        <f t="shared" si="16"/>
        <v>1</v>
      </c>
      <c r="K242" s="37" t="s">
        <v>34</v>
      </c>
      <c r="L242" s="37" t="s">
        <v>4</v>
      </c>
      <c r="M242" s="40"/>
      <c r="N242" s="49"/>
      <c r="O242" s="49"/>
      <c r="P242" s="50"/>
      <c r="Q242" s="49"/>
      <c r="R242" s="49"/>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2">
        <f t="shared" si="17"/>
        <v>4664.6</v>
      </c>
      <c r="BB242" s="51">
        <f t="shared" si="18"/>
        <v>4664.6</v>
      </c>
      <c r="BC242" s="56" t="str">
        <f t="shared" si="19"/>
        <v>INR  Four Thousand Six Hundred &amp; Sixty Four  and Paise Sixty Only</v>
      </c>
      <c r="IA242" s="21">
        <v>14.43</v>
      </c>
      <c r="IB242" s="21" t="s">
        <v>254</v>
      </c>
      <c r="ID242" s="21">
        <v>10</v>
      </c>
      <c r="IE242" s="22" t="s">
        <v>47</v>
      </c>
      <c r="IF242" s="22"/>
      <c r="IG242" s="22"/>
      <c r="IH242" s="22"/>
      <c r="II242" s="22"/>
    </row>
    <row r="243" spans="1:243" s="21" customFormat="1" ht="63">
      <c r="A243" s="57">
        <v>14.44</v>
      </c>
      <c r="B243" s="73" t="s">
        <v>255</v>
      </c>
      <c r="C243" s="33"/>
      <c r="D243" s="74">
        <v>17</v>
      </c>
      <c r="E243" s="75" t="s">
        <v>47</v>
      </c>
      <c r="F243" s="76">
        <v>53.7</v>
      </c>
      <c r="G243" s="43"/>
      <c r="H243" s="37"/>
      <c r="I243" s="38" t="s">
        <v>33</v>
      </c>
      <c r="J243" s="39">
        <f t="shared" si="16"/>
        <v>1</v>
      </c>
      <c r="K243" s="37" t="s">
        <v>34</v>
      </c>
      <c r="L243" s="37" t="s">
        <v>4</v>
      </c>
      <c r="M243" s="40"/>
      <c r="N243" s="49"/>
      <c r="O243" s="49"/>
      <c r="P243" s="50"/>
      <c r="Q243" s="49"/>
      <c r="R243" s="49"/>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2">
        <f t="shared" si="17"/>
        <v>912.9</v>
      </c>
      <c r="BB243" s="51">
        <f t="shared" si="18"/>
        <v>912.9</v>
      </c>
      <c r="BC243" s="56" t="str">
        <f t="shared" si="19"/>
        <v>INR  Nine Hundred &amp; Twelve  and Paise Ninety Only</v>
      </c>
      <c r="IA243" s="21">
        <v>14.44</v>
      </c>
      <c r="IB243" s="21" t="s">
        <v>255</v>
      </c>
      <c r="ID243" s="21">
        <v>17</v>
      </c>
      <c r="IE243" s="22" t="s">
        <v>47</v>
      </c>
      <c r="IF243" s="22"/>
      <c r="IG243" s="22"/>
      <c r="IH243" s="22"/>
      <c r="II243" s="22"/>
    </row>
    <row r="244" spans="1:243" s="21" customFormat="1" ht="31.5">
      <c r="A244" s="57">
        <v>14.45</v>
      </c>
      <c r="B244" s="73" t="s">
        <v>256</v>
      </c>
      <c r="C244" s="33"/>
      <c r="D244" s="64"/>
      <c r="E244" s="64"/>
      <c r="F244" s="64"/>
      <c r="G244" s="64"/>
      <c r="H244" s="64"/>
      <c r="I244" s="64"/>
      <c r="J244" s="64"/>
      <c r="K244" s="64"/>
      <c r="L244" s="64"/>
      <c r="M244" s="64"/>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IA244" s="21">
        <v>14.45</v>
      </c>
      <c r="IB244" s="21" t="s">
        <v>256</v>
      </c>
      <c r="IE244" s="22"/>
      <c r="IF244" s="22"/>
      <c r="IG244" s="22"/>
      <c r="IH244" s="22"/>
      <c r="II244" s="22"/>
    </row>
    <row r="245" spans="1:243" s="21" customFormat="1" ht="31.5">
      <c r="A245" s="57">
        <v>14.46</v>
      </c>
      <c r="B245" s="73" t="s">
        <v>257</v>
      </c>
      <c r="C245" s="33"/>
      <c r="D245" s="74">
        <v>3</v>
      </c>
      <c r="E245" s="75" t="s">
        <v>47</v>
      </c>
      <c r="F245" s="76">
        <v>286.94</v>
      </c>
      <c r="G245" s="43"/>
      <c r="H245" s="37"/>
      <c r="I245" s="38" t="s">
        <v>33</v>
      </c>
      <c r="J245" s="39">
        <f t="shared" si="16"/>
        <v>1</v>
      </c>
      <c r="K245" s="37" t="s">
        <v>34</v>
      </c>
      <c r="L245" s="37" t="s">
        <v>4</v>
      </c>
      <c r="M245" s="40"/>
      <c r="N245" s="49"/>
      <c r="O245" s="49"/>
      <c r="P245" s="50"/>
      <c r="Q245" s="49"/>
      <c r="R245" s="49"/>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2">
        <f t="shared" si="17"/>
        <v>860.82</v>
      </c>
      <c r="BB245" s="51">
        <f t="shared" si="18"/>
        <v>860.82</v>
      </c>
      <c r="BC245" s="56" t="str">
        <f t="shared" si="19"/>
        <v>INR  Eight Hundred &amp; Sixty  and Paise Eighty Two Only</v>
      </c>
      <c r="IA245" s="21">
        <v>14.46</v>
      </c>
      <c r="IB245" s="21" t="s">
        <v>257</v>
      </c>
      <c r="ID245" s="21">
        <v>3</v>
      </c>
      <c r="IE245" s="22" t="s">
        <v>47</v>
      </c>
      <c r="IF245" s="22"/>
      <c r="IG245" s="22"/>
      <c r="IH245" s="22"/>
      <c r="II245" s="22"/>
    </row>
    <row r="246" spans="1:243" s="21" customFormat="1" ht="15.75">
      <c r="A246" s="57">
        <v>14.47</v>
      </c>
      <c r="B246" s="73" t="s">
        <v>258</v>
      </c>
      <c r="C246" s="33"/>
      <c r="D246" s="64"/>
      <c r="E246" s="64"/>
      <c r="F246" s="64"/>
      <c r="G246" s="64"/>
      <c r="H246" s="64"/>
      <c r="I246" s="64"/>
      <c r="J246" s="64"/>
      <c r="K246" s="64"/>
      <c r="L246" s="64"/>
      <c r="M246" s="64"/>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IA246" s="21">
        <v>14.47</v>
      </c>
      <c r="IB246" s="21" t="s">
        <v>258</v>
      </c>
      <c r="IE246" s="22"/>
      <c r="IF246" s="22"/>
      <c r="IG246" s="22"/>
      <c r="IH246" s="22"/>
      <c r="II246" s="22"/>
    </row>
    <row r="247" spans="1:243" s="21" customFormat="1" ht="63.75" customHeight="1">
      <c r="A247" s="57">
        <v>14.48</v>
      </c>
      <c r="B247" s="73" t="s">
        <v>259</v>
      </c>
      <c r="C247" s="33"/>
      <c r="D247" s="64"/>
      <c r="E247" s="64"/>
      <c r="F247" s="64"/>
      <c r="G247" s="64"/>
      <c r="H247" s="64"/>
      <c r="I247" s="64"/>
      <c r="J247" s="64"/>
      <c r="K247" s="64"/>
      <c r="L247" s="64"/>
      <c r="M247" s="64"/>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IA247" s="21">
        <v>14.48</v>
      </c>
      <c r="IB247" s="21" t="s">
        <v>259</v>
      </c>
      <c r="IE247" s="22"/>
      <c r="IF247" s="22"/>
      <c r="IG247" s="22"/>
      <c r="IH247" s="22"/>
      <c r="II247" s="22"/>
    </row>
    <row r="248" spans="1:243" s="21" customFormat="1" ht="42.75">
      <c r="A248" s="57">
        <v>14.49</v>
      </c>
      <c r="B248" s="73" t="s">
        <v>260</v>
      </c>
      <c r="C248" s="33"/>
      <c r="D248" s="74">
        <v>5</v>
      </c>
      <c r="E248" s="75" t="s">
        <v>44</v>
      </c>
      <c r="F248" s="76">
        <v>277.99</v>
      </c>
      <c r="G248" s="43"/>
      <c r="H248" s="37"/>
      <c r="I248" s="38" t="s">
        <v>33</v>
      </c>
      <c r="J248" s="39">
        <f t="shared" si="16"/>
        <v>1</v>
      </c>
      <c r="K248" s="37" t="s">
        <v>34</v>
      </c>
      <c r="L248" s="37" t="s">
        <v>4</v>
      </c>
      <c r="M248" s="40"/>
      <c r="N248" s="49"/>
      <c r="O248" s="49"/>
      <c r="P248" s="50"/>
      <c r="Q248" s="49"/>
      <c r="R248" s="49"/>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2">
        <f t="shared" si="17"/>
        <v>1389.95</v>
      </c>
      <c r="BB248" s="51">
        <f t="shared" si="18"/>
        <v>1389.95</v>
      </c>
      <c r="BC248" s="56" t="str">
        <f t="shared" si="19"/>
        <v>INR  One Thousand Three Hundred &amp; Eighty Nine  and Paise Ninety Five Only</v>
      </c>
      <c r="IA248" s="21">
        <v>14.49</v>
      </c>
      <c r="IB248" s="21" t="s">
        <v>260</v>
      </c>
      <c r="ID248" s="21">
        <v>5</v>
      </c>
      <c r="IE248" s="22" t="s">
        <v>44</v>
      </c>
      <c r="IF248" s="22"/>
      <c r="IG248" s="22"/>
      <c r="IH248" s="22"/>
      <c r="II248" s="22"/>
    </row>
    <row r="249" spans="1:243" s="21" customFormat="1" ht="94.5">
      <c r="A249" s="57">
        <v>14.5</v>
      </c>
      <c r="B249" s="73" t="s">
        <v>261</v>
      </c>
      <c r="C249" s="33"/>
      <c r="D249" s="64"/>
      <c r="E249" s="64"/>
      <c r="F249" s="64"/>
      <c r="G249" s="64"/>
      <c r="H249" s="64"/>
      <c r="I249" s="64"/>
      <c r="J249" s="64"/>
      <c r="K249" s="64"/>
      <c r="L249" s="64"/>
      <c r="M249" s="64"/>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IA249" s="21">
        <v>14.5</v>
      </c>
      <c r="IB249" s="21" t="s">
        <v>261</v>
      </c>
      <c r="IE249" s="22"/>
      <c r="IF249" s="22"/>
      <c r="IG249" s="22"/>
      <c r="IH249" s="22"/>
      <c r="II249" s="22"/>
    </row>
    <row r="250" spans="1:243" s="21" customFormat="1" ht="42.75">
      <c r="A250" s="57">
        <v>14.51</v>
      </c>
      <c r="B250" s="73" t="s">
        <v>262</v>
      </c>
      <c r="C250" s="33"/>
      <c r="D250" s="74">
        <v>5</v>
      </c>
      <c r="E250" s="75" t="s">
        <v>44</v>
      </c>
      <c r="F250" s="76">
        <v>716.35</v>
      </c>
      <c r="G250" s="43"/>
      <c r="H250" s="37"/>
      <c r="I250" s="38" t="s">
        <v>33</v>
      </c>
      <c r="J250" s="39">
        <f t="shared" si="16"/>
        <v>1</v>
      </c>
      <c r="K250" s="37" t="s">
        <v>34</v>
      </c>
      <c r="L250" s="37" t="s">
        <v>4</v>
      </c>
      <c r="M250" s="40"/>
      <c r="N250" s="49"/>
      <c r="O250" s="49"/>
      <c r="P250" s="50"/>
      <c r="Q250" s="49"/>
      <c r="R250" s="49"/>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2">
        <f t="shared" si="17"/>
        <v>3581.75</v>
      </c>
      <c r="BB250" s="51">
        <f t="shared" si="18"/>
        <v>3581.75</v>
      </c>
      <c r="BC250" s="56" t="str">
        <f t="shared" si="19"/>
        <v>INR  Three Thousand Five Hundred &amp; Eighty One  and Paise Seventy Five Only</v>
      </c>
      <c r="IA250" s="21">
        <v>14.51</v>
      </c>
      <c r="IB250" s="21" t="s">
        <v>262</v>
      </c>
      <c r="ID250" s="21">
        <v>5</v>
      </c>
      <c r="IE250" s="22" t="s">
        <v>44</v>
      </c>
      <c r="IF250" s="22"/>
      <c r="IG250" s="22"/>
      <c r="IH250" s="22"/>
      <c r="II250" s="22"/>
    </row>
    <row r="251" spans="1:243" s="21" customFormat="1" ht="96" customHeight="1">
      <c r="A251" s="57">
        <v>14.52</v>
      </c>
      <c r="B251" s="73" t="s">
        <v>263</v>
      </c>
      <c r="C251" s="33"/>
      <c r="D251" s="64"/>
      <c r="E251" s="64"/>
      <c r="F251" s="64"/>
      <c r="G251" s="64"/>
      <c r="H251" s="64"/>
      <c r="I251" s="64"/>
      <c r="J251" s="64"/>
      <c r="K251" s="64"/>
      <c r="L251" s="64"/>
      <c r="M251" s="64"/>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IA251" s="21">
        <v>14.52</v>
      </c>
      <c r="IB251" s="21" t="s">
        <v>263</v>
      </c>
      <c r="IE251" s="22"/>
      <c r="IF251" s="22"/>
      <c r="IG251" s="22"/>
      <c r="IH251" s="22"/>
      <c r="II251" s="22"/>
    </row>
    <row r="252" spans="1:243" s="21" customFormat="1" ht="15.75">
      <c r="A252" s="57">
        <v>14.53</v>
      </c>
      <c r="B252" s="73" t="s">
        <v>264</v>
      </c>
      <c r="C252" s="33"/>
      <c r="D252" s="64"/>
      <c r="E252" s="64"/>
      <c r="F252" s="64"/>
      <c r="G252" s="64"/>
      <c r="H252" s="64"/>
      <c r="I252" s="64"/>
      <c r="J252" s="64"/>
      <c r="K252" s="64"/>
      <c r="L252" s="64"/>
      <c r="M252" s="64"/>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IA252" s="21">
        <v>14.53</v>
      </c>
      <c r="IB252" s="21" t="s">
        <v>264</v>
      </c>
      <c r="IE252" s="22"/>
      <c r="IF252" s="22"/>
      <c r="IG252" s="22"/>
      <c r="IH252" s="22"/>
      <c r="II252" s="22"/>
    </row>
    <row r="253" spans="1:243" s="21" customFormat="1" ht="47.25">
      <c r="A253" s="57">
        <v>14.54</v>
      </c>
      <c r="B253" s="73" t="s">
        <v>265</v>
      </c>
      <c r="C253" s="33"/>
      <c r="D253" s="74">
        <v>1</v>
      </c>
      <c r="E253" s="75" t="s">
        <v>47</v>
      </c>
      <c r="F253" s="76">
        <v>2022.8</v>
      </c>
      <c r="G253" s="43"/>
      <c r="H253" s="37"/>
      <c r="I253" s="38" t="s">
        <v>33</v>
      </c>
      <c r="J253" s="39">
        <f t="shared" si="16"/>
        <v>1</v>
      </c>
      <c r="K253" s="37" t="s">
        <v>34</v>
      </c>
      <c r="L253" s="37" t="s">
        <v>4</v>
      </c>
      <c r="M253" s="40"/>
      <c r="N253" s="49"/>
      <c r="O253" s="49"/>
      <c r="P253" s="50"/>
      <c r="Q253" s="49"/>
      <c r="R253" s="49"/>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2">
        <f t="shared" si="17"/>
        <v>2022.8</v>
      </c>
      <c r="BB253" s="51">
        <f t="shared" si="18"/>
        <v>2022.8</v>
      </c>
      <c r="BC253" s="56" t="str">
        <f t="shared" si="19"/>
        <v>INR  Two Thousand  &amp;Twenty Two  and Paise Eighty Only</v>
      </c>
      <c r="IA253" s="21">
        <v>14.54</v>
      </c>
      <c r="IB253" s="21" t="s">
        <v>265</v>
      </c>
      <c r="ID253" s="21">
        <v>1</v>
      </c>
      <c r="IE253" s="22" t="s">
        <v>47</v>
      </c>
      <c r="IF253" s="22"/>
      <c r="IG253" s="22"/>
      <c r="IH253" s="22"/>
      <c r="II253" s="22"/>
    </row>
    <row r="254" spans="1:243" s="21" customFormat="1" ht="189">
      <c r="A254" s="57">
        <v>14.55</v>
      </c>
      <c r="B254" s="73" t="s">
        <v>266</v>
      </c>
      <c r="C254" s="33"/>
      <c r="D254" s="64"/>
      <c r="E254" s="64"/>
      <c r="F254" s="64"/>
      <c r="G254" s="64"/>
      <c r="H254" s="64"/>
      <c r="I254" s="64"/>
      <c r="J254" s="64"/>
      <c r="K254" s="64"/>
      <c r="L254" s="64"/>
      <c r="M254" s="64"/>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IA254" s="21">
        <v>14.55</v>
      </c>
      <c r="IB254" s="21" t="s">
        <v>266</v>
      </c>
      <c r="IE254" s="22"/>
      <c r="IF254" s="22"/>
      <c r="IG254" s="22"/>
      <c r="IH254" s="22"/>
      <c r="II254" s="22"/>
    </row>
    <row r="255" spans="1:243" s="21" customFormat="1" ht="28.5">
      <c r="A255" s="57">
        <v>14.56</v>
      </c>
      <c r="B255" s="73" t="s">
        <v>267</v>
      </c>
      <c r="C255" s="33"/>
      <c r="D255" s="74">
        <v>3</v>
      </c>
      <c r="E255" s="75" t="s">
        <v>47</v>
      </c>
      <c r="F255" s="76">
        <v>546.69</v>
      </c>
      <c r="G255" s="43"/>
      <c r="H255" s="37"/>
      <c r="I255" s="38" t="s">
        <v>33</v>
      </c>
      <c r="J255" s="39">
        <f t="shared" si="16"/>
        <v>1</v>
      </c>
      <c r="K255" s="37" t="s">
        <v>34</v>
      </c>
      <c r="L255" s="37" t="s">
        <v>4</v>
      </c>
      <c r="M255" s="40"/>
      <c r="N255" s="49"/>
      <c r="O255" s="49"/>
      <c r="P255" s="50"/>
      <c r="Q255" s="49"/>
      <c r="R255" s="49"/>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2">
        <f t="shared" si="17"/>
        <v>1640.07</v>
      </c>
      <c r="BB255" s="51">
        <f t="shared" si="18"/>
        <v>1640.07</v>
      </c>
      <c r="BC255" s="56" t="str">
        <f t="shared" si="19"/>
        <v>INR  One Thousand Six Hundred &amp; Forty  and Paise Seven Only</v>
      </c>
      <c r="IA255" s="21">
        <v>14.56</v>
      </c>
      <c r="IB255" s="21" t="s">
        <v>267</v>
      </c>
      <c r="ID255" s="21">
        <v>3</v>
      </c>
      <c r="IE255" s="22" t="s">
        <v>47</v>
      </c>
      <c r="IF255" s="22"/>
      <c r="IG255" s="22"/>
      <c r="IH255" s="22"/>
      <c r="II255" s="22"/>
    </row>
    <row r="256" spans="1:243" s="21" customFormat="1" ht="15.75">
      <c r="A256" s="57">
        <v>15</v>
      </c>
      <c r="B256" s="73" t="s">
        <v>268</v>
      </c>
      <c r="C256" s="33"/>
      <c r="D256" s="64"/>
      <c r="E256" s="64"/>
      <c r="F256" s="64"/>
      <c r="G256" s="64"/>
      <c r="H256" s="64"/>
      <c r="I256" s="64"/>
      <c r="J256" s="64"/>
      <c r="K256" s="64"/>
      <c r="L256" s="64"/>
      <c r="M256" s="64"/>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IA256" s="21">
        <v>15</v>
      </c>
      <c r="IB256" s="21" t="s">
        <v>268</v>
      </c>
      <c r="IE256" s="22"/>
      <c r="IF256" s="22"/>
      <c r="IG256" s="22"/>
      <c r="IH256" s="22"/>
      <c r="II256" s="22"/>
    </row>
    <row r="257" spans="1:243" s="21" customFormat="1" ht="362.25">
      <c r="A257" s="57">
        <v>15.01</v>
      </c>
      <c r="B257" s="73" t="s">
        <v>269</v>
      </c>
      <c r="C257" s="33"/>
      <c r="D257" s="64"/>
      <c r="E257" s="64"/>
      <c r="F257" s="64"/>
      <c r="G257" s="64"/>
      <c r="H257" s="64"/>
      <c r="I257" s="64"/>
      <c r="J257" s="64"/>
      <c r="K257" s="64"/>
      <c r="L257" s="64"/>
      <c r="M257" s="64"/>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IA257" s="21">
        <v>15.01</v>
      </c>
      <c r="IB257" s="21" t="s">
        <v>269</v>
      </c>
      <c r="IE257" s="22"/>
      <c r="IF257" s="22"/>
      <c r="IG257" s="22"/>
      <c r="IH257" s="22"/>
      <c r="II257" s="22"/>
    </row>
    <row r="258" spans="1:243" s="21" customFormat="1" ht="15.75">
      <c r="A258" s="57">
        <v>15.02</v>
      </c>
      <c r="B258" s="73" t="s">
        <v>270</v>
      </c>
      <c r="C258" s="33"/>
      <c r="D258" s="64"/>
      <c r="E258" s="64"/>
      <c r="F258" s="64"/>
      <c r="G258" s="64"/>
      <c r="H258" s="64"/>
      <c r="I258" s="64"/>
      <c r="J258" s="64"/>
      <c r="K258" s="64"/>
      <c r="L258" s="64"/>
      <c r="M258" s="64"/>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IA258" s="21">
        <v>15.02</v>
      </c>
      <c r="IB258" s="21" t="s">
        <v>270</v>
      </c>
      <c r="IE258" s="22"/>
      <c r="IF258" s="22"/>
      <c r="IG258" s="22"/>
      <c r="IH258" s="22"/>
      <c r="II258" s="22"/>
    </row>
    <row r="259" spans="1:243" s="21" customFormat="1" ht="47.25">
      <c r="A259" s="57">
        <v>15.03</v>
      </c>
      <c r="B259" s="73" t="s">
        <v>271</v>
      </c>
      <c r="C259" s="33"/>
      <c r="D259" s="74">
        <v>71</v>
      </c>
      <c r="E259" s="75" t="s">
        <v>59</v>
      </c>
      <c r="F259" s="76">
        <v>400.09</v>
      </c>
      <c r="G259" s="43"/>
      <c r="H259" s="37"/>
      <c r="I259" s="38" t="s">
        <v>33</v>
      </c>
      <c r="J259" s="39">
        <f t="shared" si="16"/>
        <v>1</v>
      </c>
      <c r="K259" s="37" t="s">
        <v>34</v>
      </c>
      <c r="L259" s="37" t="s">
        <v>4</v>
      </c>
      <c r="M259" s="40"/>
      <c r="N259" s="49"/>
      <c r="O259" s="49"/>
      <c r="P259" s="50"/>
      <c r="Q259" s="49"/>
      <c r="R259" s="49"/>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2">
        <f t="shared" si="17"/>
        <v>28406.39</v>
      </c>
      <c r="BB259" s="51">
        <f t="shared" si="18"/>
        <v>28406.39</v>
      </c>
      <c r="BC259" s="56" t="str">
        <f t="shared" si="19"/>
        <v>INR  Twenty Eight Thousand Four Hundred &amp; Six  and Paise Thirty Nine Only</v>
      </c>
      <c r="IA259" s="21">
        <v>15.03</v>
      </c>
      <c r="IB259" s="21" t="s">
        <v>271</v>
      </c>
      <c r="ID259" s="21">
        <v>71</v>
      </c>
      <c r="IE259" s="22" t="s">
        <v>59</v>
      </c>
      <c r="IF259" s="22"/>
      <c r="IG259" s="22"/>
      <c r="IH259" s="22"/>
      <c r="II259" s="22"/>
    </row>
    <row r="260" spans="1:243" s="21" customFormat="1" ht="126">
      <c r="A260" s="57">
        <v>15.04</v>
      </c>
      <c r="B260" s="73" t="s">
        <v>272</v>
      </c>
      <c r="C260" s="33"/>
      <c r="D260" s="64"/>
      <c r="E260" s="64"/>
      <c r="F260" s="64"/>
      <c r="G260" s="64"/>
      <c r="H260" s="64"/>
      <c r="I260" s="64"/>
      <c r="J260" s="64"/>
      <c r="K260" s="64"/>
      <c r="L260" s="64"/>
      <c r="M260" s="64"/>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IA260" s="21">
        <v>15.04</v>
      </c>
      <c r="IB260" s="21" t="s">
        <v>272</v>
      </c>
      <c r="IE260" s="22"/>
      <c r="IF260" s="22"/>
      <c r="IG260" s="22"/>
      <c r="IH260" s="22"/>
      <c r="II260" s="22"/>
    </row>
    <row r="261" spans="1:243" s="21" customFormat="1" ht="31.5" customHeight="1">
      <c r="A261" s="57">
        <v>15.05</v>
      </c>
      <c r="B261" s="73" t="s">
        <v>271</v>
      </c>
      <c r="C261" s="33"/>
      <c r="D261" s="74">
        <v>97</v>
      </c>
      <c r="E261" s="75" t="s">
        <v>59</v>
      </c>
      <c r="F261" s="76">
        <v>479.04</v>
      </c>
      <c r="G261" s="43"/>
      <c r="H261" s="37"/>
      <c r="I261" s="38" t="s">
        <v>33</v>
      </c>
      <c r="J261" s="39">
        <f t="shared" si="16"/>
        <v>1</v>
      </c>
      <c r="K261" s="37" t="s">
        <v>34</v>
      </c>
      <c r="L261" s="37" t="s">
        <v>4</v>
      </c>
      <c r="M261" s="40"/>
      <c r="N261" s="49"/>
      <c r="O261" s="49"/>
      <c r="P261" s="50"/>
      <c r="Q261" s="49"/>
      <c r="R261" s="49"/>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2">
        <f t="shared" si="17"/>
        <v>46466.88</v>
      </c>
      <c r="BB261" s="51">
        <f t="shared" si="18"/>
        <v>46466.88</v>
      </c>
      <c r="BC261" s="56" t="str">
        <f t="shared" si="19"/>
        <v>INR  Forty Six Thousand Four Hundred &amp; Sixty Six  and Paise Eighty Eight Only</v>
      </c>
      <c r="IA261" s="21">
        <v>15.05</v>
      </c>
      <c r="IB261" s="21" t="s">
        <v>271</v>
      </c>
      <c r="ID261" s="21">
        <v>97</v>
      </c>
      <c r="IE261" s="22" t="s">
        <v>59</v>
      </c>
      <c r="IF261" s="22"/>
      <c r="IG261" s="22"/>
      <c r="IH261" s="22"/>
      <c r="II261" s="22"/>
    </row>
    <row r="262" spans="1:243" s="21" customFormat="1" ht="141.75">
      <c r="A262" s="57">
        <v>15.06</v>
      </c>
      <c r="B262" s="73" t="s">
        <v>273</v>
      </c>
      <c r="C262" s="33"/>
      <c r="D262" s="64"/>
      <c r="E262" s="64"/>
      <c r="F262" s="64"/>
      <c r="G262" s="64"/>
      <c r="H262" s="64"/>
      <c r="I262" s="64"/>
      <c r="J262" s="64"/>
      <c r="K262" s="64"/>
      <c r="L262" s="64"/>
      <c r="M262" s="64"/>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IA262" s="21">
        <v>15.06</v>
      </c>
      <c r="IB262" s="21" t="s">
        <v>273</v>
      </c>
      <c r="IE262" s="22"/>
      <c r="IF262" s="22"/>
      <c r="IG262" s="22"/>
      <c r="IH262" s="22"/>
      <c r="II262" s="22"/>
    </row>
    <row r="263" spans="1:243" s="21" customFormat="1" ht="47.25">
      <c r="A263" s="57">
        <v>15.07</v>
      </c>
      <c r="B263" s="73" t="s">
        <v>274</v>
      </c>
      <c r="C263" s="33"/>
      <c r="D263" s="74">
        <v>2</v>
      </c>
      <c r="E263" s="75" t="s">
        <v>43</v>
      </c>
      <c r="F263" s="76">
        <v>876.46</v>
      </c>
      <c r="G263" s="43"/>
      <c r="H263" s="37"/>
      <c r="I263" s="38" t="s">
        <v>33</v>
      </c>
      <c r="J263" s="39">
        <f t="shared" si="16"/>
        <v>1</v>
      </c>
      <c r="K263" s="37" t="s">
        <v>34</v>
      </c>
      <c r="L263" s="37" t="s">
        <v>4</v>
      </c>
      <c r="M263" s="40"/>
      <c r="N263" s="49"/>
      <c r="O263" s="49"/>
      <c r="P263" s="50"/>
      <c r="Q263" s="49"/>
      <c r="R263" s="49"/>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2">
        <f t="shared" si="17"/>
        <v>1752.92</v>
      </c>
      <c r="BB263" s="51">
        <f t="shared" si="18"/>
        <v>1752.92</v>
      </c>
      <c r="BC263" s="56" t="str">
        <f t="shared" si="19"/>
        <v>INR  One Thousand Seven Hundred &amp; Fifty Two  and Paise Ninety Two Only</v>
      </c>
      <c r="IA263" s="21">
        <v>15.07</v>
      </c>
      <c r="IB263" s="21" t="s">
        <v>274</v>
      </c>
      <c r="ID263" s="21">
        <v>2</v>
      </c>
      <c r="IE263" s="22" t="s">
        <v>43</v>
      </c>
      <c r="IF263" s="22"/>
      <c r="IG263" s="22"/>
      <c r="IH263" s="22"/>
      <c r="II263" s="22"/>
    </row>
    <row r="264" spans="1:243" s="21" customFormat="1" ht="15.75">
      <c r="A264" s="57">
        <v>16</v>
      </c>
      <c r="B264" s="73" t="s">
        <v>275</v>
      </c>
      <c r="C264" s="33"/>
      <c r="D264" s="64"/>
      <c r="E264" s="64"/>
      <c r="F264" s="64"/>
      <c r="G264" s="64"/>
      <c r="H264" s="64"/>
      <c r="I264" s="64"/>
      <c r="J264" s="64"/>
      <c r="K264" s="64"/>
      <c r="L264" s="64"/>
      <c r="M264" s="64"/>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IA264" s="21">
        <v>16</v>
      </c>
      <c r="IB264" s="21" t="s">
        <v>275</v>
      </c>
      <c r="IE264" s="22"/>
      <c r="IF264" s="22"/>
      <c r="IG264" s="22"/>
      <c r="IH264" s="22"/>
      <c r="II264" s="22"/>
    </row>
    <row r="265" spans="1:243" s="21" customFormat="1" ht="315">
      <c r="A265" s="57">
        <v>16.01</v>
      </c>
      <c r="B265" s="73" t="s">
        <v>276</v>
      </c>
      <c r="C265" s="33"/>
      <c r="D265" s="74">
        <v>13</v>
      </c>
      <c r="E265" s="75" t="s">
        <v>43</v>
      </c>
      <c r="F265" s="76">
        <v>408.24</v>
      </c>
      <c r="G265" s="43"/>
      <c r="H265" s="37"/>
      <c r="I265" s="38" t="s">
        <v>33</v>
      </c>
      <c r="J265" s="39">
        <f t="shared" si="16"/>
        <v>1</v>
      </c>
      <c r="K265" s="37" t="s">
        <v>34</v>
      </c>
      <c r="L265" s="37" t="s">
        <v>4</v>
      </c>
      <c r="M265" s="40"/>
      <c r="N265" s="49"/>
      <c r="O265" s="49"/>
      <c r="P265" s="50"/>
      <c r="Q265" s="49"/>
      <c r="R265" s="49"/>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2">
        <f t="shared" si="17"/>
        <v>5307.12</v>
      </c>
      <c r="BB265" s="51">
        <f t="shared" si="18"/>
        <v>5307.12</v>
      </c>
      <c r="BC265" s="56" t="str">
        <f t="shared" si="19"/>
        <v>INR  Five Thousand Three Hundred &amp; Seven  and Paise Twelve Only</v>
      </c>
      <c r="IA265" s="21">
        <v>16.01</v>
      </c>
      <c r="IB265" s="21" t="s">
        <v>276</v>
      </c>
      <c r="ID265" s="21">
        <v>13</v>
      </c>
      <c r="IE265" s="22" t="s">
        <v>43</v>
      </c>
      <c r="IF265" s="22"/>
      <c r="IG265" s="22"/>
      <c r="IH265" s="22"/>
      <c r="II265" s="22"/>
    </row>
    <row r="266" spans="1:243" s="21" customFormat="1" ht="409.5">
      <c r="A266" s="57">
        <v>16.02</v>
      </c>
      <c r="B266" s="73" t="s">
        <v>277</v>
      </c>
      <c r="C266" s="33"/>
      <c r="D266" s="64"/>
      <c r="E266" s="64"/>
      <c r="F266" s="64"/>
      <c r="G266" s="64"/>
      <c r="H266" s="64"/>
      <c r="I266" s="64"/>
      <c r="J266" s="64"/>
      <c r="K266" s="64"/>
      <c r="L266" s="64"/>
      <c r="M266" s="64"/>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65"/>
      <c r="IA266" s="21">
        <v>16.02</v>
      </c>
      <c r="IB266" s="21" t="s">
        <v>277</v>
      </c>
      <c r="IE266" s="22"/>
      <c r="IF266" s="22"/>
      <c r="IG266" s="22"/>
      <c r="IH266" s="22"/>
      <c r="II266" s="22"/>
    </row>
    <row r="267" spans="1:243" s="21" customFormat="1" ht="47.25">
      <c r="A267" s="57">
        <v>16.03</v>
      </c>
      <c r="B267" s="73" t="s">
        <v>94</v>
      </c>
      <c r="C267" s="33"/>
      <c r="D267" s="74">
        <v>60</v>
      </c>
      <c r="E267" s="75" t="s">
        <v>43</v>
      </c>
      <c r="F267" s="76">
        <v>1226.22</v>
      </c>
      <c r="G267" s="43"/>
      <c r="H267" s="37"/>
      <c r="I267" s="38" t="s">
        <v>33</v>
      </c>
      <c r="J267" s="39">
        <f t="shared" si="16"/>
        <v>1</v>
      </c>
      <c r="K267" s="37" t="s">
        <v>34</v>
      </c>
      <c r="L267" s="37" t="s">
        <v>4</v>
      </c>
      <c r="M267" s="40"/>
      <c r="N267" s="49"/>
      <c r="O267" s="49"/>
      <c r="P267" s="50"/>
      <c r="Q267" s="49"/>
      <c r="R267" s="49"/>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2">
        <f t="shared" si="17"/>
        <v>73573.2</v>
      </c>
      <c r="BB267" s="51">
        <f t="shared" si="18"/>
        <v>73573.2</v>
      </c>
      <c r="BC267" s="56" t="str">
        <f t="shared" si="19"/>
        <v>INR  Seventy Three Thousand Five Hundred &amp; Seventy Three  and Paise Twenty Only</v>
      </c>
      <c r="IA267" s="21">
        <v>16.03</v>
      </c>
      <c r="IB267" s="21" t="s">
        <v>94</v>
      </c>
      <c r="ID267" s="21">
        <v>60</v>
      </c>
      <c r="IE267" s="22" t="s">
        <v>43</v>
      </c>
      <c r="IF267" s="22"/>
      <c r="IG267" s="22"/>
      <c r="IH267" s="22"/>
      <c r="II267" s="22"/>
    </row>
    <row r="268" spans="1:243" s="21" customFormat="1" ht="31.5">
      <c r="A268" s="57">
        <v>17</v>
      </c>
      <c r="B268" s="73" t="s">
        <v>278</v>
      </c>
      <c r="C268" s="33"/>
      <c r="D268" s="64"/>
      <c r="E268" s="64"/>
      <c r="F268" s="64"/>
      <c r="G268" s="64"/>
      <c r="H268" s="64"/>
      <c r="I268" s="64"/>
      <c r="J268" s="64"/>
      <c r="K268" s="64"/>
      <c r="L268" s="64"/>
      <c r="M268" s="64"/>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IA268" s="21">
        <v>17</v>
      </c>
      <c r="IB268" s="21" t="s">
        <v>278</v>
      </c>
      <c r="IE268" s="22"/>
      <c r="IF268" s="22"/>
      <c r="IG268" s="22"/>
      <c r="IH268" s="22"/>
      <c r="II268" s="22"/>
    </row>
    <row r="269" spans="1:243" s="21" customFormat="1" ht="94.5">
      <c r="A269" s="57">
        <v>17.01</v>
      </c>
      <c r="B269" s="73" t="s">
        <v>279</v>
      </c>
      <c r="C269" s="33"/>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IA269" s="21">
        <v>17.01</v>
      </c>
      <c r="IB269" s="21" t="s">
        <v>279</v>
      </c>
      <c r="IE269" s="22"/>
      <c r="IF269" s="22"/>
      <c r="IG269" s="22"/>
      <c r="IH269" s="22"/>
      <c r="II269" s="22"/>
    </row>
    <row r="270" spans="1:243" s="21" customFormat="1" ht="47.25">
      <c r="A270" s="57">
        <v>17.02</v>
      </c>
      <c r="B270" s="73" t="s">
        <v>95</v>
      </c>
      <c r="C270" s="33"/>
      <c r="D270" s="74">
        <v>5</v>
      </c>
      <c r="E270" s="75" t="s">
        <v>43</v>
      </c>
      <c r="F270" s="76">
        <v>340.64</v>
      </c>
      <c r="G270" s="43"/>
      <c r="H270" s="37"/>
      <c r="I270" s="38" t="s">
        <v>33</v>
      </c>
      <c r="J270" s="39">
        <f t="shared" si="16"/>
        <v>1</v>
      </c>
      <c r="K270" s="37" t="s">
        <v>34</v>
      </c>
      <c r="L270" s="37" t="s">
        <v>4</v>
      </c>
      <c r="M270" s="40"/>
      <c r="N270" s="49"/>
      <c r="O270" s="49"/>
      <c r="P270" s="50"/>
      <c r="Q270" s="49"/>
      <c r="R270" s="49"/>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2">
        <f t="shared" si="17"/>
        <v>1703.2</v>
      </c>
      <c r="BB270" s="51">
        <f t="shared" si="18"/>
        <v>1703.2</v>
      </c>
      <c r="BC270" s="56" t="str">
        <f t="shared" si="19"/>
        <v>INR  One Thousand Seven Hundred &amp; Three  and Paise Twenty Only</v>
      </c>
      <c r="IA270" s="21">
        <v>17.02</v>
      </c>
      <c r="IB270" s="21" t="s">
        <v>95</v>
      </c>
      <c r="ID270" s="21">
        <v>5</v>
      </c>
      <c r="IE270" s="22" t="s">
        <v>43</v>
      </c>
      <c r="IF270" s="22"/>
      <c r="IG270" s="22"/>
      <c r="IH270" s="22"/>
      <c r="II270" s="22"/>
    </row>
    <row r="271" spans="1:243" s="21" customFormat="1" ht="15.75">
      <c r="A271" s="57">
        <v>18</v>
      </c>
      <c r="B271" s="73" t="s">
        <v>280</v>
      </c>
      <c r="C271" s="33"/>
      <c r="D271" s="64"/>
      <c r="E271" s="64"/>
      <c r="F271" s="64"/>
      <c r="G271" s="64"/>
      <c r="H271" s="64"/>
      <c r="I271" s="64"/>
      <c r="J271" s="64"/>
      <c r="K271" s="64"/>
      <c r="L271" s="64"/>
      <c r="M271" s="64"/>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5"/>
      <c r="IA271" s="21">
        <v>18</v>
      </c>
      <c r="IB271" s="21" t="s">
        <v>280</v>
      </c>
      <c r="IE271" s="22"/>
      <c r="IF271" s="22"/>
      <c r="IG271" s="22"/>
      <c r="IH271" s="22"/>
      <c r="II271" s="22"/>
    </row>
    <row r="272" spans="1:243" s="21" customFormat="1" ht="129" customHeight="1">
      <c r="A272" s="57">
        <v>18.01</v>
      </c>
      <c r="B272" s="73" t="s">
        <v>281</v>
      </c>
      <c r="C272" s="33"/>
      <c r="D272" s="74">
        <v>2.1</v>
      </c>
      <c r="E272" s="75" t="s">
        <v>293</v>
      </c>
      <c r="F272" s="76">
        <v>4942.04</v>
      </c>
      <c r="G272" s="43"/>
      <c r="H272" s="37"/>
      <c r="I272" s="38" t="s">
        <v>33</v>
      </c>
      <c r="J272" s="39">
        <f t="shared" si="16"/>
        <v>1</v>
      </c>
      <c r="K272" s="37" t="s">
        <v>34</v>
      </c>
      <c r="L272" s="37" t="s">
        <v>4</v>
      </c>
      <c r="M272" s="40"/>
      <c r="N272" s="49"/>
      <c r="O272" s="49"/>
      <c r="P272" s="50"/>
      <c r="Q272" s="49"/>
      <c r="R272" s="49"/>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2">
        <f t="shared" si="17"/>
        <v>10378.28</v>
      </c>
      <c r="BB272" s="51">
        <f t="shared" si="18"/>
        <v>10378.28</v>
      </c>
      <c r="BC272" s="56" t="str">
        <f t="shared" si="19"/>
        <v>INR  Ten Thousand Three Hundred &amp; Seventy Eight  and Paise Twenty Eight Only</v>
      </c>
      <c r="IA272" s="21">
        <v>18.01</v>
      </c>
      <c r="IB272" s="77" t="s">
        <v>281</v>
      </c>
      <c r="ID272" s="21">
        <v>2.1</v>
      </c>
      <c r="IE272" s="22" t="s">
        <v>293</v>
      </c>
      <c r="IF272" s="22"/>
      <c r="IG272" s="22"/>
      <c r="IH272" s="22"/>
      <c r="II272" s="22"/>
    </row>
    <row r="273" spans="1:243" s="21" customFormat="1" ht="78.75">
      <c r="A273" s="57">
        <v>18.02</v>
      </c>
      <c r="B273" s="73" t="s">
        <v>282</v>
      </c>
      <c r="C273" s="33"/>
      <c r="D273" s="74">
        <v>2</v>
      </c>
      <c r="E273" s="75" t="s">
        <v>294</v>
      </c>
      <c r="F273" s="76">
        <v>422.32</v>
      </c>
      <c r="G273" s="43"/>
      <c r="H273" s="37"/>
      <c r="I273" s="38" t="s">
        <v>33</v>
      </c>
      <c r="J273" s="39">
        <f t="shared" si="16"/>
        <v>1</v>
      </c>
      <c r="K273" s="37" t="s">
        <v>34</v>
      </c>
      <c r="L273" s="37" t="s">
        <v>4</v>
      </c>
      <c r="M273" s="40"/>
      <c r="N273" s="49"/>
      <c r="O273" s="49"/>
      <c r="P273" s="50"/>
      <c r="Q273" s="49"/>
      <c r="R273" s="49"/>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2">
        <f t="shared" si="17"/>
        <v>844.64</v>
      </c>
      <c r="BB273" s="51">
        <f t="shared" si="18"/>
        <v>844.64</v>
      </c>
      <c r="BC273" s="56" t="str">
        <f t="shared" si="19"/>
        <v>INR  Eight Hundred &amp; Forty Four  and Paise Sixty Four Only</v>
      </c>
      <c r="IA273" s="21">
        <v>18.02</v>
      </c>
      <c r="IB273" s="21" t="s">
        <v>282</v>
      </c>
      <c r="ID273" s="21">
        <v>2</v>
      </c>
      <c r="IE273" s="22" t="s">
        <v>294</v>
      </c>
      <c r="IF273" s="22"/>
      <c r="IG273" s="22"/>
      <c r="IH273" s="22"/>
      <c r="II273" s="22"/>
    </row>
    <row r="274" spans="1:243" s="21" customFormat="1" ht="48.75" customHeight="1">
      <c r="A274" s="57">
        <v>18.03</v>
      </c>
      <c r="B274" s="73" t="s">
        <v>283</v>
      </c>
      <c r="C274" s="33"/>
      <c r="D274" s="74">
        <v>5</v>
      </c>
      <c r="E274" s="75" t="s">
        <v>294</v>
      </c>
      <c r="F274" s="76">
        <v>58.66</v>
      </c>
      <c r="G274" s="43"/>
      <c r="H274" s="37"/>
      <c r="I274" s="38" t="s">
        <v>33</v>
      </c>
      <c r="J274" s="39">
        <f t="shared" si="16"/>
        <v>1</v>
      </c>
      <c r="K274" s="37" t="s">
        <v>34</v>
      </c>
      <c r="L274" s="37" t="s">
        <v>4</v>
      </c>
      <c r="M274" s="40"/>
      <c r="N274" s="49"/>
      <c r="O274" s="49"/>
      <c r="P274" s="50"/>
      <c r="Q274" s="49"/>
      <c r="R274" s="49"/>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2">
        <f t="shared" si="17"/>
        <v>293.3</v>
      </c>
      <c r="BB274" s="51">
        <f t="shared" si="18"/>
        <v>293.3</v>
      </c>
      <c r="BC274" s="56" t="str">
        <f t="shared" si="19"/>
        <v>INR  Two Hundred &amp; Ninety Three  and Paise Thirty Only</v>
      </c>
      <c r="IA274" s="21">
        <v>18.03</v>
      </c>
      <c r="IB274" s="21" t="s">
        <v>283</v>
      </c>
      <c r="ID274" s="21">
        <v>5</v>
      </c>
      <c r="IE274" s="22" t="s">
        <v>294</v>
      </c>
      <c r="IF274" s="22"/>
      <c r="IG274" s="22"/>
      <c r="IH274" s="22"/>
      <c r="II274" s="22"/>
    </row>
    <row r="275" spans="1:243" s="21" customFormat="1" ht="31.5">
      <c r="A275" s="57">
        <v>18.04</v>
      </c>
      <c r="B275" s="73" t="s">
        <v>284</v>
      </c>
      <c r="C275" s="33"/>
      <c r="D275" s="74">
        <v>17</v>
      </c>
      <c r="E275" s="75" t="s">
        <v>294</v>
      </c>
      <c r="F275" s="76">
        <v>29.33</v>
      </c>
      <c r="G275" s="43"/>
      <c r="H275" s="37"/>
      <c r="I275" s="38" t="s">
        <v>33</v>
      </c>
      <c r="J275" s="39">
        <f t="shared" si="16"/>
        <v>1</v>
      </c>
      <c r="K275" s="37" t="s">
        <v>34</v>
      </c>
      <c r="L275" s="37" t="s">
        <v>4</v>
      </c>
      <c r="M275" s="40"/>
      <c r="N275" s="49"/>
      <c r="O275" s="49"/>
      <c r="P275" s="50"/>
      <c r="Q275" s="49"/>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2">
        <f t="shared" si="17"/>
        <v>498.61</v>
      </c>
      <c r="BB275" s="51">
        <f t="shared" si="18"/>
        <v>498.61</v>
      </c>
      <c r="BC275" s="56" t="str">
        <f t="shared" si="19"/>
        <v>INR  Four Hundred &amp; Ninety Eight  and Paise Sixty One Only</v>
      </c>
      <c r="IA275" s="21">
        <v>18.04</v>
      </c>
      <c r="IB275" s="21" t="s">
        <v>284</v>
      </c>
      <c r="ID275" s="21">
        <v>17</v>
      </c>
      <c r="IE275" s="22" t="s">
        <v>294</v>
      </c>
      <c r="IF275" s="22"/>
      <c r="IG275" s="22"/>
      <c r="IH275" s="22"/>
      <c r="II275" s="22"/>
    </row>
    <row r="276" spans="1:243" s="21" customFormat="1" ht="63">
      <c r="A276" s="57">
        <v>18.05</v>
      </c>
      <c r="B276" s="73" t="s">
        <v>285</v>
      </c>
      <c r="C276" s="33"/>
      <c r="D276" s="74">
        <v>2</v>
      </c>
      <c r="E276" s="75" t="s">
        <v>294</v>
      </c>
      <c r="F276" s="76">
        <v>504.44</v>
      </c>
      <c r="G276" s="43"/>
      <c r="H276" s="37"/>
      <c r="I276" s="38" t="s">
        <v>33</v>
      </c>
      <c r="J276" s="39">
        <f t="shared" si="16"/>
        <v>1</v>
      </c>
      <c r="K276" s="37" t="s">
        <v>34</v>
      </c>
      <c r="L276" s="37" t="s">
        <v>4</v>
      </c>
      <c r="M276" s="40"/>
      <c r="N276" s="49"/>
      <c r="O276" s="49"/>
      <c r="P276" s="50"/>
      <c r="Q276" s="49"/>
      <c r="R276" s="49"/>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2">
        <f t="shared" si="17"/>
        <v>1008.88</v>
      </c>
      <c r="BB276" s="51">
        <f t="shared" si="18"/>
        <v>1008.88</v>
      </c>
      <c r="BC276" s="56" t="str">
        <f t="shared" si="19"/>
        <v>INR  One Thousand  &amp;Eight  and Paise Eighty Eight Only</v>
      </c>
      <c r="IA276" s="21">
        <v>18.05</v>
      </c>
      <c r="IB276" s="21" t="s">
        <v>285</v>
      </c>
      <c r="ID276" s="21">
        <v>2</v>
      </c>
      <c r="IE276" s="22" t="s">
        <v>294</v>
      </c>
      <c r="IF276" s="22"/>
      <c r="IG276" s="22"/>
      <c r="IH276" s="22"/>
      <c r="II276" s="22"/>
    </row>
    <row r="277" spans="1:243" s="21" customFormat="1" ht="129" customHeight="1">
      <c r="A277" s="57">
        <v>18.06</v>
      </c>
      <c r="B277" s="73" t="s">
        <v>286</v>
      </c>
      <c r="C277" s="33"/>
      <c r="D277" s="74">
        <v>4</v>
      </c>
      <c r="E277" s="75" t="s">
        <v>295</v>
      </c>
      <c r="F277" s="76">
        <v>1945.33</v>
      </c>
      <c r="G277" s="43"/>
      <c r="H277" s="37"/>
      <c r="I277" s="38" t="s">
        <v>33</v>
      </c>
      <c r="J277" s="39">
        <f t="shared" si="16"/>
        <v>1</v>
      </c>
      <c r="K277" s="37" t="s">
        <v>34</v>
      </c>
      <c r="L277" s="37" t="s">
        <v>4</v>
      </c>
      <c r="M277" s="40"/>
      <c r="N277" s="49"/>
      <c r="O277" s="49"/>
      <c r="P277" s="50"/>
      <c r="Q277" s="49"/>
      <c r="R277" s="49"/>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2">
        <f t="shared" si="17"/>
        <v>7781.32</v>
      </c>
      <c r="BB277" s="51">
        <f t="shared" si="18"/>
        <v>7781.32</v>
      </c>
      <c r="BC277" s="56" t="str">
        <f t="shared" si="19"/>
        <v>INR  Seven Thousand Seven Hundred &amp; Eighty One  and Paise Thirty Two Only</v>
      </c>
      <c r="IA277" s="21">
        <v>18.06</v>
      </c>
      <c r="IB277" s="77" t="s">
        <v>286</v>
      </c>
      <c r="ID277" s="21">
        <v>4</v>
      </c>
      <c r="IE277" s="22" t="s">
        <v>295</v>
      </c>
      <c r="IF277" s="22"/>
      <c r="IG277" s="22"/>
      <c r="IH277" s="22"/>
      <c r="II277" s="22"/>
    </row>
    <row r="278" spans="1:243" s="21" customFormat="1" ht="32.25" customHeight="1">
      <c r="A278" s="57">
        <v>18.07</v>
      </c>
      <c r="B278" s="73" t="s">
        <v>287</v>
      </c>
      <c r="C278" s="33"/>
      <c r="D278" s="74">
        <v>3</v>
      </c>
      <c r="E278" s="75" t="s">
        <v>294</v>
      </c>
      <c r="F278" s="76">
        <v>2053.05</v>
      </c>
      <c r="G278" s="43"/>
      <c r="H278" s="37"/>
      <c r="I278" s="38" t="s">
        <v>33</v>
      </c>
      <c r="J278" s="39">
        <f t="shared" si="16"/>
        <v>1</v>
      </c>
      <c r="K278" s="37" t="s">
        <v>34</v>
      </c>
      <c r="L278" s="37" t="s">
        <v>4</v>
      </c>
      <c r="M278" s="40"/>
      <c r="N278" s="49"/>
      <c r="O278" s="49"/>
      <c r="P278" s="50"/>
      <c r="Q278" s="49"/>
      <c r="R278" s="49"/>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2">
        <f t="shared" si="17"/>
        <v>6159.15</v>
      </c>
      <c r="BB278" s="51">
        <f t="shared" si="18"/>
        <v>6159.15</v>
      </c>
      <c r="BC278" s="56" t="str">
        <f t="shared" si="19"/>
        <v>INR  Six Thousand One Hundred &amp; Fifty Nine  and Paise Fifteen Only</v>
      </c>
      <c r="IA278" s="21">
        <v>18.07</v>
      </c>
      <c r="IB278" s="77" t="s">
        <v>287</v>
      </c>
      <c r="ID278" s="21">
        <v>3</v>
      </c>
      <c r="IE278" s="22" t="s">
        <v>294</v>
      </c>
      <c r="IF278" s="22"/>
      <c r="IG278" s="22"/>
      <c r="IH278" s="22"/>
      <c r="II278" s="22"/>
    </row>
    <row r="279" spans="1:243" s="21" customFormat="1" ht="47.25">
      <c r="A279" s="57">
        <v>18.08</v>
      </c>
      <c r="B279" s="73" t="s">
        <v>288</v>
      </c>
      <c r="C279" s="33"/>
      <c r="D279" s="74">
        <v>2</v>
      </c>
      <c r="E279" s="75" t="s">
        <v>294</v>
      </c>
      <c r="F279" s="76">
        <v>1014.91</v>
      </c>
      <c r="G279" s="43"/>
      <c r="H279" s="37"/>
      <c r="I279" s="38" t="s">
        <v>33</v>
      </c>
      <c r="J279" s="39">
        <f t="shared" si="16"/>
        <v>1</v>
      </c>
      <c r="K279" s="37" t="s">
        <v>34</v>
      </c>
      <c r="L279" s="37" t="s">
        <v>4</v>
      </c>
      <c r="M279" s="40"/>
      <c r="N279" s="49"/>
      <c r="O279" s="49"/>
      <c r="P279" s="50"/>
      <c r="Q279" s="49"/>
      <c r="R279" s="49"/>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2">
        <f t="shared" si="17"/>
        <v>2029.82</v>
      </c>
      <c r="BB279" s="51">
        <f t="shared" si="18"/>
        <v>2029.82</v>
      </c>
      <c r="BC279" s="56" t="str">
        <f t="shared" si="19"/>
        <v>INR  Two Thousand  &amp;Twenty Nine  and Paise Eighty Two Only</v>
      </c>
      <c r="IA279" s="21">
        <v>18.08</v>
      </c>
      <c r="IB279" s="21" t="s">
        <v>288</v>
      </c>
      <c r="ID279" s="21">
        <v>2</v>
      </c>
      <c r="IE279" s="22" t="s">
        <v>294</v>
      </c>
      <c r="IF279" s="22"/>
      <c r="IG279" s="22"/>
      <c r="IH279" s="22"/>
      <c r="II279" s="22"/>
    </row>
    <row r="280" spans="1:243" s="21" customFormat="1" ht="48" customHeight="1">
      <c r="A280" s="57">
        <v>18.09</v>
      </c>
      <c r="B280" s="73" t="s">
        <v>289</v>
      </c>
      <c r="C280" s="33"/>
      <c r="D280" s="74">
        <v>2</v>
      </c>
      <c r="E280" s="75" t="s">
        <v>294</v>
      </c>
      <c r="F280" s="76">
        <v>1014.91</v>
      </c>
      <c r="G280" s="43"/>
      <c r="H280" s="37"/>
      <c r="I280" s="38" t="s">
        <v>33</v>
      </c>
      <c r="J280" s="39">
        <f t="shared" si="16"/>
        <v>1</v>
      </c>
      <c r="K280" s="37" t="s">
        <v>34</v>
      </c>
      <c r="L280" s="37" t="s">
        <v>4</v>
      </c>
      <c r="M280" s="40"/>
      <c r="N280" s="49"/>
      <c r="O280" s="49"/>
      <c r="P280" s="50"/>
      <c r="Q280" s="49"/>
      <c r="R280" s="49"/>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2">
        <f t="shared" si="17"/>
        <v>2029.82</v>
      </c>
      <c r="BB280" s="51">
        <f t="shared" si="18"/>
        <v>2029.82</v>
      </c>
      <c r="BC280" s="56" t="str">
        <f t="shared" si="19"/>
        <v>INR  Two Thousand  &amp;Twenty Nine  and Paise Eighty Two Only</v>
      </c>
      <c r="IA280" s="21">
        <v>18.09</v>
      </c>
      <c r="IB280" s="77" t="s">
        <v>289</v>
      </c>
      <c r="ID280" s="21">
        <v>2</v>
      </c>
      <c r="IE280" s="22" t="s">
        <v>294</v>
      </c>
      <c r="IF280" s="22"/>
      <c r="IG280" s="22"/>
      <c r="IH280" s="22"/>
      <c r="II280" s="22"/>
    </row>
    <row r="281" spans="1:243" s="21" customFormat="1" ht="78.75">
      <c r="A281" s="58">
        <v>18.1</v>
      </c>
      <c r="B281" s="73" t="s">
        <v>296</v>
      </c>
      <c r="C281" s="33"/>
      <c r="D281" s="74">
        <v>3</v>
      </c>
      <c r="E281" s="75" t="s">
        <v>293</v>
      </c>
      <c r="F281" s="76">
        <v>3572.91</v>
      </c>
      <c r="G281" s="43"/>
      <c r="H281" s="37"/>
      <c r="I281" s="38" t="s">
        <v>33</v>
      </c>
      <c r="J281" s="39">
        <f t="shared" si="16"/>
        <v>1</v>
      </c>
      <c r="K281" s="37" t="s">
        <v>34</v>
      </c>
      <c r="L281" s="37" t="s">
        <v>4</v>
      </c>
      <c r="M281" s="40"/>
      <c r="N281" s="49"/>
      <c r="O281" s="49"/>
      <c r="P281" s="50"/>
      <c r="Q281" s="49"/>
      <c r="R281" s="49"/>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2">
        <f t="shared" si="17"/>
        <v>10718.73</v>
      </c>
      <c r="BB281" s="51">
        <f t="shared" si="18"/>
        <v>10718.73</v>
      </c>
      <c r="BC281" s="56" t="str">
        <f t="shared" si="19"/>
        <v>INR  Ten Thousand Seven Hundred &amp; Eighteen  and Paise Seventy Three Only</v>
      </c>
      <c r="IA281" s="21">
        <v>18.1</v>
      </c>
      <c r="IB281" s="21" t="s">
        <v>296</v>
      </c>
      <c r="ID281" s="21">
        <v>3</v>
      </c>
      <c r="IE281" s="22" t="s">
        <v>293</v>
      </c>
      <c r="IF281" s="22"/>
      <c r="IG281" s="22"/>
      <c r="IH281" s="22"/>
      <c r="II281" s="22"/>
    </row>
    <row r="282" spans="1:243" s="21" customFormat="1" ht="65.25" customHeight="1">
      <c r="A282" s="57">
        <v>18.11</v>
      </c>
      <c r="B282" s="73" t="s">
        <v>290</v>
      </c>
      <c r="C282" s="33"/>
      <c r="D282" s="74">
        <v>2</v>
      </c>
      <c r="E282" s="75" t="s">
        <v>294</v>
      </c>
      <c r="F282" s="76">
        <v>850.81</v>
      </c>
      <c r="G282" s="43"/>
      <c r="H282" s="37"/>
      <c r="I282" s="38" t="s">
        <v>33</v>
      </c>
      <c r="J282" s="39">
        <f t="shared" si="16"/>
        <v>1</v>
      </c>
      <c r="K282" s="37" t="s">
        <v>34</v>
      </c>
      <c r="L282" s="37" t="s">
        <v>4</v>
      </c>
      <c r="M282" s="40"/>
      <c r="N282" s="49"/>
      <c r="O282" s="49"/>
      <c r="P282" s="50"/>
      <c r="Q282" s="49"/>
      <c r="R282" s="49"/>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2">
        <f t="shared" si="17"/>
        <v>1701.62</v>
      </c>
      <c r="BB282" s="51">
        <f t="shared" si="18"/>
        <v>1701.62</v>
      </c>
      <c r="BC282" s="56" t="str">
        <f t="shared" si="19"/>
        <v>INR  One Thousand Seven Hundred &amp; One  and Paise Sixty Two Only</v>
      </c>
      <c r="IA282" s="21">
        <v>18.11</v>
      </c>
      <c r="IB282" s="77" t="s">
        <v>290</v>
      </c>
      <c r="ID282" s="21">
        <v>2</v>
      </c>
      <c r="IE282" s="22" t="s">
        <v>294</v>
      </c>
      <c r="IF282" s="22"/>
      <c r="IG282" s="22"/>
      <c r="IH282" s="22"/>
      <c r="II282" s="22"/>
    </row>
    <row r="283" spans="1:55" ht="42.75">
      <c r="A283" s="44" t="s">
        <v>35</v>
      </c>
      <c r="B283" s="45"/>
      <c r="C283" s="46"/>
      <c r="D283" s="72"/>
      <c r="E283" s="72"/>
      <c r="F283" s="72"/>
      <c r="G283" s="34"/>
      <c r="H283" s="47"/>
      <c r="I283" s="47"/>
      <c r="J283" s="47"/>
      <c r="K283" s="47"/>
      <c r="L283" s="48"/>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55">
        <f>SUM(BA13:BA282)</f>
        <v>1263488.84</v>
      </c>
      <c r="BB283" s="55">
        <f>SUM(BB13:BB282)</f>
        <v>1263488.84</v>
      </c>
      <c r="BC283" s="56" t="str">
        <f>SpellNumber($E$2,BB283)</f>
        <v>INR  Twelve Lakh Sixty Three Thousand Four Hundred &amp; Eighty Eight  and Paise Eighty Four Only</v>
      </c>
    </row>
    <row r="284" spans="1:55" ht="46.5" customHeight="1">
      <c r="A284" s="24" t="s">
        <v>36</v>
      </c>
      <c r="B284" s="25"/>
      <c r="C284" s="26"/>
      <c r="D284" s="69"/>
      <c r="E284" s="70" t="s">
        <v>45</v>
      </c>
      <c r="F284" s="71"/>
      <c r="G284" s="27"/>
      <c r="H284" s="28"/>
      <c r="I284" s="28"/>
      <c r="J284" s="28"/>
      <c r="K284" s="29"/>
      <c r="L284" s="30"/>
      <c r="M284" s="31"/>
      <c r="N284" s="32"/>
      <c r="O284" s="21"/>
      <c r="P284" s="21"/>
      <c r="Q284" s="21"/>
      <c r="R284" s="21"/>
      <c r="S284" s="21"/>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53">
        <f>IF(ISBLANK(F284),0,IF(E284="Excess (+)",ROUND(BA283+(BA283*F284),2),IF(E284="Less (-)",ROUND(BA283+(BA283*F284*(-1)),2),IF(E284="At Par",BA283,0))))</f>
        <v>0</v>
      </c>
      <c r="BB284" s="54">
        <f>ROUND(BA284,0)</f>
        <v>0</v>
      </c>
      <c r="BC284" s="36" t="str">
        <f>SpellNumber($E$2,BB284)</f>
        <v>INR Zero Only</v>
      </c>
    </row>
    <row r="285" spans="1:55" ht="45.75" customHeight="1">
      <c r="A285" s="23" t="s">
        <v>37</v>
      </c>
      <c r="B285" s="23"/>
      <c r="C285" s="59" t="str">
        <f>SpellNumber($E$2,BB284)</f>
        <v>INR Zero Only</v>
      </c>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row>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5" ht="15"/>
    <row r="1546" ht="15"/>
    <row r="1547" ht="15"/>
    <row r="1548" ht="15"/>
    <row r="1549" ht="15"/>
    <row r="1550" ht="15"/>
    <row r="1551" ht="15"/>
    <row r="1552" ht="15"/>
    <row r="1553" ht="15"/>
    <row r="1554" ht="15"/>
    <row r="1555" ht="15"/>
    <row r="1556" ht="15"/>
    <row r="1557" ht="15"/>
    <row r="1558" ht="15"/>
    <row r="1559"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sheetData>
  <sheetProtection password="8F23" sheet="1"/>
  <mergeCells count="131">
    <mergeCell ref="D269:BC269"/>
    <mergeCell ref="D268:BC268"/>
    <mergeCell ref="D262:BC262"/>
    <mergeCell ref="D264:BC264"/>
    <mergeCell ref="D266:BC266"/>
    <mergeCell ref="D271:BC271"/>
    <mergeCell ref="D19:BC19"/>
    <mergeCell ref="D20:BC20"/>
    <mergeCell ref="D25:BC25"/>
    <mergeCell ref="D74:BC74"/>
    <mergeCell ref="D82:BC82"/>
    <mergeCell ref="D88:BC88"/>
    <mergeCell ref="D252:BC252"/>
    <mergeCell ref="D254:BC254"/>
    <mergeCell ref="D256:BC256"/>
    <mergeCell ref="D257:BC257"/>
    <mergeCell ref="D258:BC258"/>
    <mergeCell ref="D260:BC260"/>
    <mergeCell ref="D241:BC241"/>
    <mergeCell ref="D244:BC244"/>
    <mergeCell ref="D246:BC246"/>
    <mergeCell ref="D249:BC249"/>
    <mergeCell ref="D247:BC247"/>
    <mergeCell ref="D251:BC251"/>
    <mergeCell ref="D223:BC223"/>
    <mergeCell ref="D227:BC227"/>
    <mergeCell ref="D231:BC231"/>
    <mergeCell ref="D235:BC235"/>
    <mergeCell ref="D237:BC237"/>
    <mergeCell ref="D239:BC239"/>
    <mergeCell ref="D211:BC211"/>
    <mergeCell ref="D214:BC214"/>
    <mergeCell ref="D216:BC216"/>
    <mergeCell ref="D218:BC218"/>
    <mergeCell ref="D219:BC219"/>
    <mergeCell ref="D221:BC221"/>
    <mergeCell ref="D196:BC196"/>
    <mergeCell ref="D198:BC198"/>
    <mergeCell ref="D199:BC199"/>
    <mergeCell ref="D203:BC203"/>
    <mergeCell ref="D205:BC205"/>
    <mergeCell ref="D209:BC209"/>
    <mergeCell ref="D184:BC184"/>
    <mergeCell ref="D186:BC186"/>
    <mergeCell ref="D188:BC188"/>
    <mergeCell ref="D191:BC191"/>
    <mergeCell ref="D193:BC193"/>
    <mergeCell ref="D194:BC194"/>
    <mergeCell ref="D174:BC174"/>
    <mergeCell ref="D177:BC177"/>
    <mergeCell ref="D180:BC180"/>
    <mergeCell ref="D178:BC178"/>
    <mergeCell ref="D181:BC181"/>
    <mergeCell ref="D183:BC183"/>
    <mergeCell ref="D175:BC175"/>
    <mergeCell ref="D163:BC163"/>
    <mergeCell ref="D164:BC164"/>
    <mergeCell ref="D167:BC167"/>
    <mergeCell ref="D168:BC168"/>
    <mergeCell ref="D170:BC170"/>
    <mergeCell ref="D172:BC172"/>
    <mergeCell ref="D147:BC147"/>
    <mergeCell ref="D149:BC149"/>
    <mergeCell ref="D153:BC153"/>
    <mergeCell ref="D154:BC154"/>
    <mergeCell ref="D156:BC156"/>
    <mergeCell ref="D158:BC158"/>
    <mergeCell ref="D127:BC127"/>
    <mergeCell ref="D128:BC128"/>
    <mergeCell ref="D130:BC130"/>
    <mergeCell ref="D138:BC138"/>
    <mergeCell ref="D143:BC143"/>
    <mergeCell ref="D145:BC145"/>
    <mergeCell ref="D136:BC136"/>
    <mergeCell ref="D113:BC113"/>
    <mergeCell ref="D115:BC115"/>
    <mergeCell ref="D117:BC117"/>
    <mergeCell ref="D121:BC121"/>
    <mergeCell ref="D123:BC123"/>
    <mergeCell ref="D125:BC125"/>
    <mergeCell ref="D97:BC97"/>
    <mergeCell ref="D98:BC98"/>
    <mergeCell ref="D100:BC100"/>
    <mergeCell ref="D102:BC102"/>
    <mergeCell ref="D107:BC107"/>
    <mergeCell ref="D111:BC111"/>
    <mergeCell ref="D104:BC104"/>
    <mergeCell ref="D109:BC109"/>
    <mergeCell ref="D78:BC78"/>
    <mergeCell ref="D76:BC76"/>
    <mergeCell ref="D80:BC80"/>
    <mergeCell ref="D84:BC84"/>
    <mergeCell ref="D86:BC86"/>
    <mergeCell ref="D95:BC95"/>
    <mergeCell ref="D90:BC90"/>
    <mergeCell ref="D91:BC91"/>
    <mergeCell ref="D93:BC93"/>
    <mergeCell ref="D60:BC60"/>
    <mergeCell ref="D62:BC62"/>
    <mergeCell ref="D65:BC65"/>
    <mergeCell ref="D68:BC68"/>
    <mergeCell ref="D70:BC70"/>
    <mergeCell ref="D72:BC72"/>
    <mergeCell ref="D46:BC46"/>
    <mergeCell ref="D48:BC48"/>
    <mergeCell ref="D52:BC52"/>
    <mergeCell ref="D53:BC53"/>
    <mergeCell ref="D55:BC55"/>
    <mergeCell ref="D57:BC57"/>
    <mergeCell ref="D34:BC34"/>
    <mergeCell ref="D38:BC38"/>
    <mergeCell ref="D39:BC39"/>
    <mergeCell ref="D41:BC41"/>
    <mergeCell ref="D44:BC44"/>
    <mergeCell ref="D45:BC45"/>
    <mergeCell ref="D16:BC16"/>
    <mergeCell ref="D17:BC17"/>
    <mergeCell ref="D22:BC22"/>
    <mergeCell ref="D27:BC27"/>
    <mergeCell ref="D30:BC30"/>
    <mergeCell ref="D32:BC32"/>
    <mergeCell ref="C285:BC285"/>
    <mergeCell ref="A1:L1"/>
    <mergeCell ref="A4:BC4"/>
    <mergeCell ref="A5:BC5"/>
    <mergeCell ref="A6:BC6"/>
    <mergeCell ref="A7:BC7"/>
    <mergeCell ref="A9:BC9"/>
    <mergeCell ref="D13:BC13"/>
    <mergeCell ref="B8:BC8"/>
    <mergeCell ref="D14:BC14"/>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4">
      <formula1>IF(E284="Select",-1,IF(E284="At Par",0,0))</formula1>
      <formula2>IF(E284="Select",-1,IF(E284="At Par",0,0.99))</formula2>
    </dataValidation>
    <dataValidation type="list" allowBlank="1" showErrorMessage="1" sqref="E28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4">
      <formula1>0</formula1>
      <formula2>IF(#REF!&lt;&gt;"Select",99.9,0)</formula2>
    </dataValidation>
    <dataValidation allowBlank="1" showInputMessage="1" showErrorMessage="1" promptTitle="Units" prompt="Please enter Units in text" sqref="D15:E15 D272:E282 D21:E21 D28:E29 D31:E31 D33:E33 D35:E37 D40:E40 D42:E43 D47:E47 D49:E51 D54:E54 D56:E56 D58:E59 D61:E61 D63:E64 D66:E67 D69:E69 D71:E71 D77:E77 D26:E26 D79:E79 D75:E75 D85:E85 D83:E83 D96:E96 D99:E99 D101:E101 D94:E94 D105:E106 D112:E112 D114:E114 D116:E116 D118:E120 D122:E122 D124:E124 D126:E126 D129:E129 D110:E110 D139:E142 D144:E144 D146:E146 D148:E148 D150:E152 D155:E155 D157:E157 D159:E162 D165:E166 D169:E169 D171:E171 D173:E173 D137:E137 D179:E179 D182:E182 D185:E185 D187:E187 D189:E190 D192:E192 D195:E195 D197:E197 D200:E202 D204:E204 D206:E208 D210:E210 D212:E213 D215:E215 D217:E217 D220:E220 D222:E222 D224:E226 D228:E230 D232:E234 D236:E236 D238:E238 D240:E240 D242:E243 D245:E245 D248:E248 D250:E250 D253:E253 D255:E255 D259:E259 D261:E261 D263:E263 D265:E265 D176:E176 D18:E18 D23:E24 D73:E73 D81:E81 D87:E87 D89:E89 D92:E92 D103:E103 D108:E108 D131:E135 D270:E270 D267:E267">
      <formula1>0</formula1>
      <formula2>0</formula2>
    </dataValidation>
    <dataValidation type="decimal" allowBlank="1" showInputMessage="1" showErrorMessage="1" promptTitle="Quantity" prompt="Please enter the Quantity for this item. " errorTitle="Invalid Entry" error="Only Numeric Values are allowed. " sqref="F15 F272:F282 F21 F28:F29 F31 F33 F35:F37 F40 F42:F43 F47 F49:F51 F54 F56 F58:F59 F61 F63:F64 F66:F67 F69 F71 F77 F26 F79 F75 F85 F83 F96 F99 F101 F94 F105:F106 F112 F114 F116 F118:F120 F122 F124 F126 F129 F110 F139:F142 F144 F146 F148 F150:F152 F155 F157 F159:F162 F165:F166 F169 F171 F173 F137 F179 F182 F185 F187 F189:F190 F192 F195 F197 F200:F202 F204 F206:F208 F210 F212:F213 F215 F217 F220 F222 F224:F226 F228:F230 F232:F234 F236 F238 F240 F242:F243 F245 F248 F250 F253 F255 F259 F261 F263 F265 F176 F18 F23:F24 F73 F81 F87 F89 F92 F103 F108 F131:F135 F270 F267">
      <formula1>0</formula1>
      <formula2>999999999999999</formula2>
    </dataValidation>
    <dataValidation type="list" allowBlank="1" showErrorMessage="1" sqref="D13:D14 K15 D16:D17 D271 D22 K21 D27 K28:K29 D30 K31 D32 K33 D34 K35:K37 D38:D39 K40 D41 K42:K43 D44:D46 K47 D48 K49:K51 D52:D53 K54 D55 K56 D57 K58:K59 D60 K61 D62 K63:K64 D65 K66:K67 D68 K69 D70 K71 D72 D78 D76 D25 K77 K79 D80 D74 D84 K85 D86 D82 D95 K96 D97:D98 K99 D100 K101 D102 D93 D107 D104 D111 K112 D113 K114 D115 K116 D117 K118:K120 D121 K122 D123 K124 D125 K126 D127:D128 K129 D130 D109 D138 K139:K142 D143 K144 D145 K146 D147 K148 D149 K150:K152 D153:D154 K155 D156 K157 D158 K159:K162 D163:D164 K165:K166 D167:D168 K169 D170 K171">
      <formula1>"Partial Conversion,Full Conversion"</formula1>
      <formula2>0</formula2>
    </dataValidation>
    <dataValidation type="list" allowBlank="1" showErrorMessage="1" sqref="D172 K173 D174:D175 D136 D177:D178 D180:D181 K179 K182 D183:D184 K185 D186 K187 D188 K189:K190 D191 K192 D193:D194 K195 D196 K197 D198:D199 K200:K202 D203 K204 D205 K206:K208 D209 K210 D211 K212:K213 D214 K215 D216 K217 D218:D219 K220 D221 K222 D223 K224:K226 D227 K228:K230 D231 K232:K234 D235 K236 D237 K238 D239 K240 D241 K242:K243 D244 K245 D246:D247 D249 K248 K250 D251:D252 K253 D254 K255 D256:D258 K259 D260 K261 D262 K263 D264 K265 D266 K176 K272:K282 K18 D19:D20 K23:K24 K26 K73 K75 K81 K83 K87 D88 K89 D90:D91 K92 K94 K103 K105:K106 K108 K110 K131:K135 K137 D268:D269 K270 K267">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272:H282 G21:H21 G28:H29 G31:H31 G33:H33 G35:H37 G40:H40 G42:H43 G47:H47 G49:H51 G54:H54 G56:H56 G58:H59 G61:H61 G63:H64 G66:H67 G69:H69 G71:H71 G77:H77 G26:H26 G79:H79 G75:H75 G85:H85 G83:H83 G96:H96 G99:H99 G101:H101 G94:H94 G105:H106 G112:H112 G114:H114 G116:H116 G118:H120 G122:H122 G124:H124 G126:H126 G129:H129 G110:H110 G139:H142 G144:H144 G146:H146 G148:H148 G150:H152 G155:H155 G157:H157 G159:H162 G165:H166 G169:H169 G171:H171 G173:H173 G137:H137 G179:H179 G182:H182 G185:H185 G187:H187 G189:H190 G192:H192 G195:H195 G197:H197 G200:H202 G204:H204 G206:H208 G210:H210 G212:H213 G215:H215 G217:H217 G220:H220 G222:H222 G224:H226 G228:H230 G232:H234 G236:H236 G238:H238 G240:H240 G242:H243 G245:H245 G248:H248 G250:H250 G253:H253 G255:H255 G259:H259 G261:H261 G263:H263 G265:H265 G176:H176 G18:H18 G23:H24 G73:H73 G81:H81 G87:H87 G89:H89 G92:H92 G103:H103 G108:H108 G131:H135 G270:H270 G267:H267">
      <formula1>0</formula1>
      <formula2>999999999999999</formula2>
    </dataValidation>
    <dataValidation allowBlank="1" showInputMessage="1" showErrorMessage="1" promptTitle="Addition / Deduction" prompt="Please Choose the correct One" sqref="J15 J272:J282 J21 J28:J29 J31 J33 J35:J37 J40 J42:J43 J47 J49:J51 J54 J56 J58:J59 J61 J63:J64 J66:J67 J69 J71 J77 J26 J79 J75 J85 J83 J96 J99 J101 J94 J105:J106 J112 J114 J116 J118:J120 J122 J124 J126 J129 J110 J139:J142 J144 J146 J148 J150:J152 J155 J157 J159:J162 J165:J166 J169 J171 J173 J137 J179 J182 J185 J187 J189:J190 J192 J195 J197 J200:J202 J204 J206:J208 J210 J212:J213 J215 J217 J220 J222 J224:J226 J228:J230 J232:J234 J236 J238 J240 J242:J243 J245 J248 J250 J253 J255 J259 J261 J263 J265 J176 J18 J23:J24 J73 J81 J87 J89 J92 J103 J108 J131:J135 J270 J267">
      <formula1>0</formula1>
      <formula2>0</formula2>
    </dataValidation>
    <dataValidation type="list" showErrorMessage="1" sqref="I15 I272:I282 I21 I28:I29 I31 I33 I35:I37 I40 I42:I43 I47 I49:I51 I54 I56 I58:I59 I61 I63:I64 I66:I67 I69 I71 I77 I26 I79 I75 I85 I83 I96 I99 I101 I94 I105:I106 I112 I114 I116 I118:I120 I122 I124 I126 I129 I110 I139:I142 I144 I146 I148 I150:I152 I155 I157 I159:I162 I165:I166 I169 I171 I173 I137 I179 I182 I185 I187 I189:I190 I192 I195 I197 I200:I202 I204 I206:I208 I210 I212:I213 I215 I217 I220 I222 I224:I226 I228:I230 I232:I234 I236 I238 I240 I242:I243 I245 I248 I250 I253 I255 I259 I261 I263 I265 I176 I18 I23:I24 I73 I81 I87 I89 I92 I103 I108 I131:I135 I270 I26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272:O282 N21:O21 N28:O29 N31:O31 N33:O33 N35:O37 N40:O40 N42:O43 N47:O47 N49:O51 N54:O54 N56:O56 N58:O59 N61:O61 N63:O64 N66:O67 N69:O69 N71:O71 N77:O77 N26:O26 N79:O79 N75:O75 N85:O85 N83:O83 N96:O96 N99:O99 N101:O101 N94:O94 N105:O106 N112:O112 N114:O114 N116:O116 N118:O120 N122:O122 N124:O124 N126:O126 N129:O129 N110:O110 N139:O142 N144:O144 N146:O146 N148:O148 N150:O152 N155:O155 N157:O157 N159:O162 N165:O166 N169:O169 N171:O171 N173:O173 N137:O137 N179:O179 N182:O182 N185:O185 N187:O187 N189:O190 N192:O192 N195:O195 N197:O197 N200:O202 N204:O204 N206:O208 N210:O210 N212:O213 N215:O215 N217:O217 N220:O220 N222:O222 N224:O226 N228:O230 N232:O234 N236:O236 N238:O238 N240:O240 N242:O243 N245:O245 N248:O248 N250:O250 N253:O253 N255:O255 N259:O259 N261:O261 N263:O263 N265:O265 N176:O176 N18:O18 N23:O24 N73:O73 N81:O81 N87:O87 N89:O89 N92:O92 N103:O103 N108:O108 N131:O135 N270:O270 N267:O26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272:R282 R21 R28:R29 R31 R33 R35:R37 R40 R42:R43 R47 R49:R51 R54 R56 R58:R59 R61 R63:R64 R66:R67 R69 R71 R77 R26 R79 R75 R85 R83 R96 R99 R101 R94 R105:R106 R112 R114 R116 R118:R120 R122 R124 R126 R129 R110 R139:R142 R144 R146 R148 R150:R152 R155 R157 R159:R162 R165:R166 R169 R171 R173 R137 R179 R182 R185 R187 R189:R190 R192 R195 R197 R200:R202 R204 R206:R208 R210 R212:R213 R215 R217 R220 R222 R224:R226 R228:R230 R232:R234 R236 R238 R240 R242:R243 R245 R248 R250 R253 R255 R259 R261 R263 R265 R176 R18 R23:R24 R73 R81 R87 R89 R92 R103 R108 R131:R135 R270 R26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272:Q282 Q21 Q28:Q29 Q31 Q33 Q35:Q37 Q40 Q42:Q43 Q47 Q49:Q51 Q54 Q56 Q58:Q59 Q61 Q63:Q64 Q66:Q67 Q69 Q71 Q77 Q26 Q79 Q75 Q85 Q83 Q96 Q99 Q101 Q94 Q105:Q106 Q112 Q114 Q116 Q118:Q120 Q122 Q124 Q126 Q129 Q110 Q139:Q142 Q144 Q146 Q148 Q150:Q152 Q155 Q157 Q159:Q162 Q165:Q166 Q169 Q171 Q173 Q137 Q179 Q182 Q185 Q187 Q189:Q190 Q192 Q195 Q197 Q200:Q202 Q204 Q206:Q208 Q210 Q212:Q213 Q215 Q217 Q220 Q222 Q224:Q226 Q228:Q230 Q232:Q234 Q236 Q238 Q240 Q242:Q243 Q245 Q248 Q250 Q253 Q255 Q259 Q261 Q263 Q265 Q176 Q18 Q23:Q24 Q73 Q81 Q87 Q89 Q92 Q103 Q108 Q131:Q135 Q270 Q26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272:M282 M21 M28:M29 M31 M33 M35:M37 M40 M42:M43 M47 M49:M51 M54 M56 M58:M59 M61 M63:M64 M66:M67 M69 M71 M77 M26 M79 M75 M85 M83 M96 M99 M101 M94 M105:M106 M112 M114 M116 M118:M120 M122 M124 M126 M129 M110 M139:M142 M144 M146 M148 M150:M152 M155 M157 M159:M162 M165:M166 M169 M171 M173 M137 M179 M182 M185 M187 M189:M190 M192 M195 M197 M200:M202 M204 M206:M208 M210 M212:M213 M215 M217 M220 M222 M224:M226 M228:M230 M232:M234 M236 M238 M240 M242:M243 M245 M248 M250 M253 M255 M259 M261 M263 M265 M176 M18 M23:M24 M73 M81 M87 M89 M92 M103 M108 M131:M135 M270 M267">
      <formula1>0</formula1>
      <formula2>999999999999999</formula2>
    </dataValidation>
    <dataValidation type="list" allowBlank="1" showInputMessage="1" showErrorMessage="1" sqref="L28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2 L28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82">
      <formula1>0</formula1>
      <formula2>0</formula2>
    </dataValidation>
    <dataValidation type="decimal" allowBlank="1" showErrorMessage="1" errorTitle="Invalid Entry" error="Only Numeric Values are allowed. " sqref="A13:A282">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7" t="s">
        <v>38</v>
      </c>
      <c r="F6" s="67"/>
      <c r="G6" s="67"/>
      <c r="H6" s="67"/>
      <c r="I6" s="67"/>
      <c r="J6" s="67"/>
      <c r="K6" s="67"/>
    </row>
    <row r="7" spans="5:11" ht="14.25">
      <c r="E7" s="68"/>
      <c r="F7" s="68"/>
      <c r="G7" s="68"/>
      <c r="H7" s="68"/>
      <c r="I7" s="68"/>
      <c r="J7" s="68"/>
      <c r="K7" s="68"/>
    </row>
    <row r="8" spans="5:11" ht="14.25">
      <c r="E8" s="68"/>
      <c r="F8" s="68"/>
      <c r="G8" s="68"/>
      <c r="H8" s="68"/>
      <c r="I8" s="68"/>
      <c r="J8" s="68"/>
      <c r="K8" s="68"/>
    </row>
    <row r="9" spans="5:11" ht="14.25">
      <c r="E9" s="68"/>
      <c r="F9" s="68"/>
      <c r="G9" s="68"/>
      <c r="H9" s="68"/>
      <c r="I9" s="68"/>
      <c r="J9" s="68"/>
      <c r="K9" s="68"/>
    </row>
    <row r="10" spans="5:11" ht="14.25">
      <c r="E10" s="68"/>
      <c r="F10" s="68"/>
      <c r="G10" s="68"/>
      <c r="H10" s="68"/>
      <c r="I10" s="68"/>
      <c r="J10" s="68"/>
      <c r="K10" s="68"/>
    </row>
    <row r="11" spans="5:11" ht="14.25">
      <c r="E11" s="68"/>
      <c r="F11" s="68"/>
      <c r="G11" s="68"/>
      <c r="H11" s="68"/>
      <c r="I11" s="68"/>
      <c r="J11" s="68"/>
      <c r="K11" s="68"/>
    </row>
    <row r="12" spans="5:11" ht="14.25">
      <c r="E12" s="68"/>
      <c r="F12" s="68"/>
      <c r="G12" s="68"/>
      <c r="H12" s="68"/>
      <c r="I12" s="68"/>
      <c r="J12" s="68"/>
      <c r="K12" s="68"/>
    </row>
    <row r="13" spans="5:11" ht="14.25">
      <c r="E13" s="68"/>
      <c r="F13" s="68"/>
      <c r="G13" s="68"/>
      <c r="H13" s="68"/>
      <c r="I13" s="68"/>
      <c r="J13" s="68"/>
      <c r="K13" s="68"/>
    </row>
    <row r="14" spans="5:11" ht="14.2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2022-04-20T07:40:48Z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