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911" firstSheet="1" activeTab="1"/>
  </bookViews>
  <sheets>
    <sheet name="BoQ1" sheetId="1" state="veryHidden" r:id="rId1"/>
    <sheet name="Macros" sheetId="2" r:id="rId2"/>
  </sheets>
  <externalReferences>
    <externalReference r:id="rId5"/>
    <externalReference r:id="rId6"/>
    <externalReference r:id="rId7"/>
    <externalReference r:id="rId8"/>
    <externalReference r:id="rId9"/>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'BoQ1'!$A$1:$BC$85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<sst xmlns="http://schemas.openxmlformats.org/spreadsheetml/2006/main" count="404" uniqueCount="121">
  <si>
    <t>BoQ_Ver3.1</t>
  </si>
  <si>
    <t>Percentage</t>
  </si>
  <si>
    <t>Normal</t>
  </si>
  <si>
    <t>INR Only</t>
  </si>
  <si>
    <t>INR</t>
  </si>
  <si>
    <t>Select, At Par, Excess (+), Less (-)</t>
  </si>
  <si>
    <t>IOCL</t>
  </si>
  <si>
    <t xml:space="preserve"> </t>
  </si>
  <si>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</si>
  <si>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</si>
  <si>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</si>
  <si>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</si>
  <si>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</si>
  <si>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</si>
  <si>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</si>
  <si>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</si>
  <si>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</si>
  <si>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</si>
  <si>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</si>
  <si>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</si>
  <si>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</si>
  <si>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</si>
  <si>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</si>
  <si>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</si>
  <si>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</si>
  <si>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</si>
  <si>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</si>
  <si>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</si>
  <si>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</si>
  <si>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</si>
  <si>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</si>
  <si>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</si>
  <si>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</si>
  <si>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Excess(+)</t>
  </si>
  <si>
    <t>Full Conversion</t>
  </si>
  <si>
    <t>Total in Figures</t>
  </si>
  <si>
    <t>Quoted Rate in Figures</t>
  </si>
  <si>
    <t>Quoted Rate in Words</t>
  </si>
  <si>
    <t>Please Enable Macros to View BoQ information</t>
  </si>
  <si>
    <t>Name of the Bidder/ Bidding Firm / Company :</t>
  </si>
  <si>
    <r>
      <t xml:space="preserve">TOTAL AMOUNT  Without Taxes
           in
     </t>
    </r>
    <r>
      <rPr>
        <b/>
        <sz val="11"/>
        <color indexed="10"/>
        <rFont val="Arial"/>
        <family val="2"/>
      </rPr>
      <t xml:space="preserve"> Rs.      P</t>
    </r>
  </si>
  <si>
    <r>
      <t xml:space="preserve">Estimated Rate
 in
</t>
    </r>
    <r>
      <rPr>
        <b/>
        <sz val="11"/>
        <color indexed="10"/>
        <rFont val="Arial"/>
        <family val="2"/>
      </rPr>
      <t>Rs.      P</t>
    </r>
  </si>
  <si>
    <t>Tender Inviting Authority: Executive Engineer, IWD, IIT, Kanpur</t>
  </si>
  <si>
    <t>sqm</t>
  </si>
  <si>
    <t>metre</t>
  </si>
  <si>
    <t>Select</t>
  </si>
  <si>
    <t>cum</t>
  </si>
  <si>
    <t>each</t>
  </si>
  <si>
    <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</si>
  <si>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t xml:space="preserve">TEXT </t>
    </r>
    <r>
      <rPr>
        <b/>
        <sz val="11"/>
        <color indexed="10"/>
        <rFont val="Arial"/>
        <family val="2"/>
      </rPr>
      <t>#</t>
    </r>
  </si>
  <si>
    <t>1:2:4 (1 cement : 2 coarse sand (zone-III) derived from natural sources: 4 graded stone aggregate 20 mm nominal size derived from natural sources).</t>
  </si>
  <si>
    <t>Two or more coats on new work</t>
  </si>
  <si>
    <t>Nominal concrete 1:3:6 or richer mix (i/c equivalent design mix)</t>
  </si>
  <si>
    <t>CONCRETE WORK</t>
  </si>
  <si>
    <t>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t>
  </si>
  <si>
    <t>150x10 mm</t>
  </si>
  <si>
    <t>Size of Tile 600x600 mm</t>
  </si>
  <si>
    <t>Two or more coats on new work over an under coat of suitable shade with ordinary paint of approved brand and manufacture</t>
  </si>
  <si>
    <t>Providing and applying white cement based putty of average thickness 1 mm, of approved brand and manufacturer, over the plastered wall surface to prepare the surface even and smooth complete.</t>
  </si>
  <si>
    <t>Old work (one or more coats)</t>
  </si>
  <si>
    <t>Removing dry or oil bound distemper, water proofing cement paint and the like by scrapping, sand papering and preparing the surface smooth including necessary repairs to scratches etc. complete.</t>
  </si>
  <si>
    <t>One or more coats on old work</t>
  </si>
  <si>
    <t>Old work (Two or more coats applied @ 1.43 ltr/ 10 sqm) over existing cement paint surface</t>
  </si>
  <si>
    <t>With cement mortar 1:4 (1cement: 4 coarse sand)</t>
  </si>
  <si>
    <t>Of area 3 sq. metres and below</t>
  </si>
  <si>
    <t>Dismantling old plaster or skirting raking out joints and cleaning the surface for plaster including disposal of rubbish to the dumping ground within 50 metres lead.</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</si>
  <si>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</si>
  <si>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Contract No:  01/C/D1/2022-23</t>
  </si>
  <si>
    <t>Name of Work: Setting right of vacant house no. 106, Type-I</t>
  </si>
  <si>
    <t>Providing and laying in position cement concrete of specified grade excluding the cost of centering and shuttering - All work up to plinth level :</t>
  </si>
  <si>
    <t>CLADDING WORK</t>
  </si>
  <si>
    <t>WOOD AND PVC WORK</t>
  </si>
  <si>
    <t>Providing and fixing ISI marked oxidised M.S. sliding door bolts with nuts and screws etc. complete :</t>
  </si>
  <si>
    <t>250x16 mm</t>
  </si>
  <si>
    <t>Providing and fixing ISI marked oxidised M.S. tower bolt black finish, (Barrel type) with necessary screws etc. complete :</t>
  </si>
  <si>
    <t>200x10 mm</t>
  </si>
  <si>
    <t>Providing and fixing ISI marked oxidised M.S. handles conforming to IS:4992 with necessary screws etc. complete :</t>
  </si>
  <si>
    <t>125 mm</t>
  </si>
  <si>
    <t>Providing and fixing aluminium hanging floor door stopper, ISI marked, anodised (anodic coating not less than grade AC 10 as per IS : 1868) transparent or dyed to required colour and shade, with necessary screws etc. complete.</t>
  </si>
  <si>
    <t>Twin rubber stopper</t>
  </si>
  <si>
    <t>FLOORING</t>
  </si>
  <si>
    <t>Providing and laying Vitrified tiles in different sizes (thickness to be specified by manufacturer), with water absorption less than 0.08 % and conforming to I.S. 15622, of approved make, in all colours &amp; shade, in skirting, riser of steps, over 12 mm thick bed of cement mortar 1:3 (1 cement: 3 coarse sand), jointing with grey cement slurry @ 3.3 kg/ sqm including grouting the joint with white cement &amp; matching pigments etc. complete.</t>
  </si>
  <si>
    <t>Providing and laying Vitrified tiles in floor with different sizes (thickness to be specified by the manufacturer), with water absorption less than 0.08% and conforming to IS:15622, of approved brand &amp; manufacturer, in all colours and shade, laid with cement based high polymer modified quick set tile adhesive (water based) conforming to IS : 15477, in average 6 mm thickness, including grouting of joints (Payment for grouting of joints to be made separately).</t>
  </si>
  <si>
    <t>FINISHING</t>
  </si>
  <si>
    <t>Distempering with 1st quality acrylic distemper (ready mixed) having VOC content less than 50 gms/litre, of approved manufacturer, of required shade and colour complete, as per manufacturer's specification.</t>
  </si>
  <si>
    <t>Painting with synthetic enamel paint of approved brand and manufacture of required colour to give an even shade :</t>
  </si>
  <si>
    <t>White washing with lime to give an even shade :</t>
  </si>
  <si>
    <t>Old work (two or more coats)</t>
  </si>
  <si>
    <t>Distempering with 1st quality acrylic distember (Ready mix) having VOC content less than 50 grams/ litre  of approved brand and manufacture to give an even shade :</t>
  </si>
  <si>
    <t>Finishing walls with Premium Acrylic Smooth exterior paint with Silicone additives of required shade</t>
  </si>
  <si>
    <t>REPAIRS TO BUILDING</t>
  </si>
  <si>
    <t>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t>
  </si>
  <si>
    <t>Hacking of CC flooring including cleaning for surface etc. complete as per direction of the Engineer-in-Charge.</t>
  </si>
  <si>
    <t>DISMANTLING AND DEMOLISHING</t>
  </si>
  <si>
    <t>Demolishing cement concrete manually/ by mechanical means including disposal of material within 50 metres lead as per direction of Engineer - in - charge.</t>
  </si>
  <si>
    <t>Taking out doors, windows and clerestory window shutters (steel or wood) including stacking within 50 metres lead :</t>
  </si>
  <si>
    <t>SANITARY INSTALLATIONS</t>
  </si>
  <si>
    <t>Providing and fixing P.V.C. waste pipe for sink or wash basin including P.V.C. waste fittings complete.</t>
  </si>
  <si>
    <t>Flexible pipe</t>
  </si>
  <si>
    <t>32 mm dia</t>
  </si>
  <si>
    <t>WATER SUPPLY</t>
  </si>
  <si>
    <t>Providing and fixing G.I. Pipes complete with G.I. fittings and clamps, i/c making good the walls etc. concealed pipe, including painting with anti corrosive bitumastic paint, cutting chases and making good the wall :</t>
  </si>
  <si>
    <t>15 mm dia nominal bore</t>
  </si>
  <si>
    <t>Providing and fixing uplasticised PVC connection pipe with brass unions :</t>
  </si>
  <si>
    <t>45 cm length</t>
  </si>
  <si>
    <t>15 mm nominal bore</t>
  </si>
  <si>
    <t>Providing and fixing C.P. brass long body bib cock of approved quality conforming to IS standards and weighing not less than 690 gms.</t>
  </si>
  <si>
    <t>Providing and fixing C.P. brass angle valve for basin mixer and geyser points of approved quality conforming to IS:8931</t>
  </si>
  <si>
    <t>15mm nominal bore</t>
  </si>
  <si>
    <t>Providing and fixing C.P. Brass extension nipple (size 15mmx50mm) of approved make and quality as per direction of Engineer-in-charge.</t>
  </si>
  <si>
    <t>NEW TECHNOLOGIES AND MATERIALS</t>
  </si>
  <si>
    <t>Providing, mixing and applying bonding coat of approved adhesive on chipped portion of RCC as per  specifications and direction of Engineer-In-charge complete in all respect.</t>
  </si>
  <si>
    <t>SBR Polymer (@10% of cement weight) modified cementitious bond coat @ 2.2 kg cement per sqm of surface area mixed with specified proportion of approved polymer</t>
  </si>
  <si>
    <t>Providing, mixing and applying SBR polymer (of approved make) modified Cement mortar in proportion of 1:4 (1 cement: 4 graded coarse sand with polymer minimum 2% by wt. of cement used)  as per specifications and directions of Engineer-in-charge.</t>
  </si>
  <si>
    <t>25 mm average thickness in 2 layers.</t>
  </si>
  <si>
    <t>MINOR CIVIL MAINTENANCE WORK:</t>
  </si>
  <si>
    <t>"Providing and fixing C.P. grating with or without hole for waste pipe for floor/ nahani trap 100 mm dia. weight not less than 100 grams.</t>
  </si>
  <si>
    <t>"Providing and fixing C.P flange for C.P bib cock/C.P angle stop cock.</t>
  </si>
  <si>
    <t>"Providing and fixing ISI marked flush door shutter non decorative type, core of block board construction with frame of first class hard wood and well matched commercial 3 ply veneering with vertical grains or cross bands and face veneers on both faces of shutters.
35 mm thick including ISI marked M.S butt hinges with necessary screw complete.</t>
  </si>
  <si>
    <t>Each</t>
  </si>
  <si>
    <t>Sqm</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</si>
</sst>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00"/>
    <numFmt numFmtId="174" formatCode="0.0"/>
  </numFmts>
  <fonts count="59">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FFFF00"/>
        <bgColor indexed="64"/>
      </patternFill>
    </fill>
    <fill>
      <patternFill patternType="solid">
        <fgColor indexed="27"/>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right style="thin"/>
      <top style="thin"/>
      <bottom style="thin"/>
    </border>
    <border>
      <left style="thin">
        <color indexed="8"/>
      </left>
      <right style="thin">
        <color indexed="8"/>
      </right>
      <top>
        <color indexed="63"/>
      </top>
      <bottom style="thin">
        <color indexed="8"/>
      </bottom>
    </border>
    <border>
      <left style="thin"/>
      <right style="thin"/>
      <top style="thin"/>
      <bottom>
        <color indexed="63"/>
      </bottom>
    </border>
    <border>
      <left>
        <color indexed="63"/>
      </left>
      <right style="thin">
        <color indexed="8"/>
      </right>
      <top style="thin">
        <color indexed="8"/>
      </top>
      <bottom>
        <color indexed="63"/>
      </bottom>
    </border>
    <border>
      <left>
        <color indexed="63"/>
      </left>
      <right style="thin"/>
      <top style="thin"/>
      <bottom>
        <color indexed="63"/>
      </botto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3"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78">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0" fontId="57" fillId="0" borderId="15" xfId="0" applyFont="1" applyFill="1" applyBorder="1" applyAlignment="1">
      <alignment horizontal="right" vertical="top"/>
    </xf>
    <xf numFmtId="0" fontId="4" fillId="0" borderId="0" xfId="59" applyNumberFormat="1" applyFont="1" applyFill="1" applyBorder="1" applyAlignment="1">
      <alignment vertical="top"/>
      <protection/>
    </xf>
    <xf numFmtId="0" fontId="7" fillId="0" borderId="12" xfId="56" applyNumberFormat="1" applyFont="1" applyFill="1" applyBorder="1" applyAlignment="1">
      <alignment horizontal="center" vertical="top" wrapText="1"/>
      <protection/>
    </xf>
    <xf numFmtId="0" fontId="4" fillId="0" borderId="16" xfId="59" applyNumberFormat="1" applyFont="1" applyFill="1" applyBorder="1" applyAlignment="1">
      <alignment vertical="top" wrapText="1"/>
      <protection/>
    </xf>
    <xf numFmtId="2" fontId="7" fillId="0" borderId="17" xfId="56" applyNumberFormat="1" applyFont="1" applyFill="1" applyBorder="1" applyAlignment="1" applyProtection="1">
      <alignment horizontal="right" vertical="top"/>
      <protection locked="0"/>
    </xf>
    <xf numFmtId="2" fontId="4" fillId="0" borderId="17" xfId="59" applyNumberFormat="1" applyFont="1" applyFill="1" applyBorder="1" applyAlignment="1">
      <alignment horizontal="right" vertical="top"/>
      <protection/>
    </xf>
    <xf numFmtId="2" fontId="4" fillId="0" borderId="17" xfId="56" applyNumberFormat="1" applyFont="1" applyFill="1" applyBorder="1" applyAlignment="1">
      <alignment horizontal="right" vertical="top"/>
      <protection/>
    </xf>
    <xf numFmtId="2" fontId="7" fillId="33" borderId="17" xfId="56" applyNumberFormat="1" applyFont="1" applyFill="1" applyBorder="1" applyAlignment="1" applyProtection="1">
      <alignment horizontal="right" vertical="top"/>
      <protection locked="0"/>
    </xf>
    <xf numFmtId="0" fontId="7" fillId="0" borderId="17" xfId="56" applyNumberFormat="1" applyFont="1" applyFill="1" applyBorder="1" applyAlignment="1">
      <alignment horizontal="center" vertical="top" wrapText="1"/>
      <protection/>
    </xf>
    <xf numFmtId="0" fontId="7" fillId="0" borderId="18" xfId="56" applyNumberFormat="1" applyFont="1" applyFill="1" applyBorder="1" applyAlignment="1">
      <alignment horizontal="center" vertical="top" wrapText="1"/>
      <protection/>
    </xf>
    <xf numFmtId="2" fontId="7" fillId="0" borderId="19" xfId="56" applyNumberFormat="1" applyFont="1" applyFill="1" applyBorder="1" applyAlignment="1" applyProtection="1">
      <alignment horizontal="right" vertical="top"/>
      <protection locked="0"/>
    </xf>
    <xf numFmtId="0" fontId="7" fillId="0" borderId="16" xfId="59" applyNumberFormat="1" applyFont="1" applyFill="1" applyBorder="1" applyAlignment="1">
      <alignment horizontal="left" vertical="top"/>
      <protection/>
    </xf>
    <xf numFmtId="0" fontId="7" fillId="0" borderId="20" xfId="59" applyNumberFormat="1" applyFont="1" applyFill="1" applyBorder="1" applyAlignment="1">
      <alignment horizontal="left" vertical="top"/>
      <protection/>
    </xf>
    <xf numFmtId="0" fontId="4" fillId="0" borderId="21" xfId="59" applyNumberFormat="1" applyFont="1" applyFill="1" applyBorder="1" applyAlignment="1">
      <alignment vertical="top"/>
      <protection/>
    </xf>
    <xf numFmtId="0" fontId="14" fillId="0" borderId="22" xfId="59" applyNumberFormat="1" applyFont="1" applyFill="1" applyBorder="1" applyAlignment="1">
      <alignment vertical="top"/>
      <protection/>
    </xf>
    <xf numFmtId="0" fontId="4" fillId="0" borderId="22" xfId="59" applyNumberFormat="1" applyFont="1" applyFill="1" applyBorder="1" applyAlignment="1">
      <alignment vertical="top"/>
      <protection/>
    </xf>
    <xf numFmtId="2" fontId="7" fillId="34" borderId="17" xfId="56" applyNumberFormat="1" applyFont="1" applyFill="1" applyBorder="1" applyAlignment="1" applyProtection="1">
      <alignment horizontal="right" vertical="top"/>
      <protection locked="0"/>
    </xf>
    <xf numFmtId="2" fontId="7" fillId="34" borderId="17" xfId="56" applyNumberFormat="1" applyFont="1" applyFill="1" applyBorder="1" applyAlignment="1" applyProtection="1">
      <alignment horizontal="right" vertical="top" wrapText="1"/>
      <protection locked="0"/>
    </xf>
    <xf numFmtId="2" fontId="7" fillId="0" borderId="23" xfId="58" applyNumberFormat="1" applyFont="1" applyFill="1" applyBorder="1" applyAlignment="1">
      <alignment horizontal="right" vertical="top"/>
      <protection/>
    </xf>
    <xf numFmtId="2" fontId="7" fillId="0" borderId="17" xfId="59" applyNumberFormat="1" applyFont="1" applyFill="1" applyBorder="1" applyAlignment="1">
      <alignment horizontal="right" vertical="top"/>
      <protection/>
    </xf>
    <xf numFmtId="2" fontId="19" fillId="0" borderId="16" xfId="59" applyNumberFormat="1" applyFont="1" applyFill="1" applyBorder="1" applyAlignment="1">
      <alignment vertical="top"/>
      <protection/>
    </xf>
    <xf numFmtId="2" fontId="14" fillId="0" borderId="24" xfId="59" applyNumberFormat="1" applyFont="1" applyFill="1" applyBorder="1" applyAlignment="1">
      <alignment horizontal="right" vertical="top"/>
      <protection/>
    </xf>
    <xf numFmtId="2" fontId="14" fillId="0" borderId="15" xfId="59" applyNumberFormat="1" applyFont="1" applyFill="1" applyBorder="1" applyAlignment="1">
      <alignment vertical="top"/>
      <protection/>
    </xf>
    <xf numFmtId="0" fontId="4" fillId="0" borderId="17" xfId="59" applyNumberFormat="1" applyFont="1" applyFill="1" applyBorder="1" applyAlignment="1">
      <alignment horizontal="justify" vertical="top" wrapText="1"/>
      <protection/>
    </xf>
    <xf numFmtId="0" fontId="57" fillId="0" borderId="15" xfId="0" applyFont="1" applyFill="1" applyBorder="1" applyAlignment="1">
      <alignment horizontal="left" vertical="top"/>
    </xf>
    <xf numFmtId="0" fontId="57" fillId="0" borderId="15" xfId="0" applyFont="1" applyFill="1" applyBorder="1" applyAlignment="1">
      <alignment horizontal="justify" vertical="top" wrapText="1"/>
    </xf>
    <xf numFmtId="0" fontId="57" fillId="0" borderId="15" xfId="0" applyFont="1" applyFill="1" applyBorder="1" applyAlignment="1">
      <alignment horizontal="center" vertical="top" wrapText="1"/>
    </xf>
    <xf numFmtId="2" fontId="57" fillId="0" borderId="15" xfId="0" applyNumberFormat="1" applyFont="1" applyFill="1" applyBorder="1" applyAlignment="1">
      <alignment horizontal="left" vertical="top"/>
    </xf>
    <xf numFmtId="0" fontId="14"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22" xfId="56" applyNumberFormat="1" applyFont="1" applyFill="1" applyBorder="1" applyAlignment="1" applyProtection="1">
      <alignment horizontal="center" wrapText="1"/>
      <protection locked="0"/>
    </xf>
    <xf numFmtId="0" fontId="11" fillId="0" borderId="13" xfId="56" applyNumberFormat="1" applyFont="1" applyFill="1" applyBorder="1" applyAlignment="1">
      <alignment horizontal="center" vertical="center" wrapText="1"/>
      <protection/>
    </xf>
    <xf numFmtId="0" fontId="7" fillId="0" borderId="15" xfId="56" applyNumberFormat="1" applyFont="1" applyFill="1" applyBorder="1" applyAlignment="1" applyProtection="1">
      <alignment horizontal="center" vertical="top"/>
      <protection/>
    </xf>
    <xf numFmtId="0" fontId="7" fillId="34" borderId="15" xfId="56" applyNumberFormat="1" applyFont="1" applyFill="1" applyBorder="1" applyAlignment="1" applyProtection="1">
      <alignment horizontal="center" vertical="top"/>
      <protection/>
    </xf>
    <xf numFmtId="0" fontId="7" fillId="35"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xf numFmtId="0" fontId="16" fillId="0" borderId="25" xfId="59" applyNumberFormat="1" applyFont="1" applyFill="1" applyBorder="1" applyAlignment="1" applyProtection="1">
      <alignment vertical="center" wrapText="1"/>
      <protection locked="0"/>
    </xf>
    <xf numFmtId="0" fontId="17" fillId="33" borderId="25" xfId="59" applyNumberFormat="1" applyFont="1" applyFill="1" applyBorder="1" applyAlignment="1" applyProtection="1">
      <alignment vertical="center" wrapText="1"/>
      <protection locked="0"/>
    </xf>
    <xf numFmtId="10" fontId="18" fillId="33" borderId="25" xfId="66" applyNumberFormat="1" applyFont="1" applyFill="1" applyBorder="1" applyAlignment="1" applyProtection="1">
      <alignment horizontal="center" vertical="center"/>
      <protection locked="0"/>
    </xf>
    <xf numFmtId="0" fontId="4" fillId="0" borderId="15" xfId="59" applyNumberFormat="1" applyFont="1" applyFill="1" applyBorder="1" applyAlignment="1">
      <alignment vertical="top"/>
      <protection/>
    </xf>
    <xf numFmtId="0" fontId="4" fillId="0" borderId="15" xfId="59" applyNumberFormat="1" applyFont="1" applyFill="1" applyBorder="1" applyAlignment="1">
      <alignment horizontal="justify" vertical="top" wrapText="1"/>
      <protection/>
    </xf>
    <xf numFmtId="0" fontId="57" fillId="0" borderId="15" xfId="0" applyFont="1" applyFill="1" applyBorder="1" applyAlignment="1">
      <alignment vertical="top"/>
    </xf>
    <xf numFmtId="0" fontId="4" fillId="0" borderId="0" xfId="56" applyNumberFormat="1" applyFont="1" applyFill="1" applyAlignment="1">
      <alignment vertical="top" wrapText="1"/>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2562225</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Pschedul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BoQ1"/>
      <sheetName val="Macro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85"/>
  <sheetViews>
    <sheetView showGridLines="0" view="pageBreakPreview" zoomScaleNormal="85" zoomScaleSheetLayoutView="100" zoomScalePageLayoutView="0" workbookViewId="0" topLeftCell="A1">
      <selection activeCell="F83" sqref="F83"/>
    </sheetView>
  </sheetViews>
  <sheetFormatPr defaultColWidth="9.140625" defaultRowHeight="15"/>
  <cols>
    <col min="1" max="1" width="8.8515625" style="1" customWidth="1"/>
    <col min="2" max="2" width="44.574218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30" customHeight="1">
      <c r="A1" s="62" t="str">
        <f>B2&amp;" BoQ"</f>
        <v>Percentage BoQ</v>
      </c>
      <c r="B1" s="62"/>
      <c r="C1" s="62"/>
      <c r="D1" s="62"/>
      <c r="E1" s="62"/>
      <c r="F1" s="62"/>
      <c r="G1" s="62"/>
      <c r="H1" s="62"/>
      <c r="I1" s="62"/>
      <c r="J1" s="62"/>
      <c r="K1" s="62"/>
      <c r="L1" s="62"/>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75" customHeight="1" hidden="1">
      <c r="A3" s="4" t="s">
        <v>5</v>
      </c>
      <c r="C3" s="4" t="s">
        <v>6</v>
      </c>
      <c r="IE3" s="6"/>
      <c r="IF3" s="6"/>
      <c r="IG3" s="6"/>
      <c r="IH3" s="6"/>
      <c r="II3" s="6"/>
    </row>
    <row r="4" spans="1:243" s="9" customFormat="1" ht="30.75" customHeight="1">
      <c r="A4" s="63" t="s">
        <v>42</v>
      </c>
      <c r="B4" s="63"/>
      <c r="C4" s="63"/>
      <c r="D4" s="63"/>
      <c r="E4" s="63"/>
      <c r="F4" s="63"/>
      <c r="G4" s="63"/>
      <c r="H4" s="63"/>
      <c r="I4" s="63"/>
      <c r="J4" s="63"/>
      <c r="K4" s="63"/>
      <c r="L4" s="63"/>
      <c r="M4" s="63"/>
      <c r="N4" s="63"/>
      <c r="O4" s="63"/>
      <c r="P4" s="63"/>
      <c r="Q4" s="63"/>
      <c r="R4" s="63"/>
      <c r="S4" s="63"/>
      <c r="T4" s="63"/>
      <c r="U4" s="63"/>
      <c r="V4" s="63"/>
      <c r="W4" s="63"/>
      <c r="X4" s="63"/>
      <c r="Y4" s="63"/>
      <c r="Z4" s="63"/>
      <c r="AA4" s="63"/>
      <c r="AB4" s="63"/>
      <c r="AC4" s="63"/>
      <c r="AD4" s="63"/>
      <c r="AE4" s="63"/>
      <c r="AF4" s="63"/>
      <c r="AG4" s="63"/>
      <c r="AH4" s="63"/>
      <c r="AI4" s="63"/>
      <c r="AJ4" s="63"/>
      <c r="AK4" s="63"/>
      <c r="AL4" s="63"/>
      <c r="AM4" s="63"/>
      <c r="AN4" s="63"/>
      <c r="AO4" s="63"/>
      <c r="AP4" s="63"/>
      <c r="AQ4" s="63"/>
      <c r="AR4" s="63"/>
      <c r="AS4" s="63"/>
      <c r="AT4" s="63"/>
      <c r="AU4" s="63"/>
      <c r="AV4" s="63"/>
      <c r="AW4" s="63"/>
      <c r="AX4" s="63"/>
      <c r="AY4" s="63"/>
      <c r="AZ4" s="63"/>
      <c r="BA4" s="63"/>
      <c r="BB4" s="63"/>
      <c r="BC4" s="63"/>
      <c r="IE4" s="10"/>
      <c r="IF4" s="10"/>
      <c r="IG4" s="10"/>
      <c r="IH4" s="10"/>
      <c r="II4" s="10"/>
    </row>
    <row r="5" spans="1:243" s="9" customFormat="1" ht="30.75" customHeight="1">
      <c r="A5" s="63" t="s">
        <v>68</v>
      </c>
      <c r="B5" s="63"/>
      <c r="C5" s="63"/>
      <c r="D5" s="63"/>
      <c r="E5" s="63"/>
      <c r="F5" s="63"/>
      <c r="G5" s="63"/>
      <c r="H5" s="63"/>
      <c r="I5" s="63"/>
      <c r="J5" s="63"/>
      <c r="K5" s="63"/>
      <c r="L5" s="63"/>
      <c r="M5" s="63"/>
      <c r="N5" s="63"/>
      <c r="O5" s="63"/>
      <c r="P5" s="63"/>
      <c r="Q5" s="63"/>
      <c r="R5" s="63"/>
      <c r="S5" s="63"/>
      <c r="T5" s="63"/>
      <c r="U5" s="63"/>
      <c r="V5" s="63"/>
      <c r="W5" s="63"/>
      <c r="X5" s="63"/>
      <c r="Y5" s="63"/>
      <c r="Z5" s="63"/>
      <c r="AA5" s="63"/>
      <c r="AB5" s="63"/>
      <c r="AC5" s="63"/>
      <c r="AD5" s="63"/>
      <c r="AE5" s="63"/>
      <c r="AF5" s="63"/>
      <c r="AG5" s="63"/>
      <c r="AH5" s="63"/>
      <c r="AI5" s="63"/>
      <c r="AJ5" s="63"/>
      <c r="AK5" s="63"/>
      <c r="AL5" s="63"/>
      <c r="AM5" s="63"/>
      <c r="AN5" s="63"/>
      <c r="AO5" s="63"/>
      <c r="AP5" s="63"/>
      <c r="AQ5" s="63"/>
      <c r="AR5" s="63"/>
      <c r="AS5" s="63"/>
      <c r="AT5" s="63"/>
      <c r="AU5" s="63"/>
      <c r="AV5" s="63"/>
      <c r="AW5" s="63"/>
      <c r="AX5" s="63"/>
      <c r="AY5" s="63"/>
      <c r="AZ5" s="63"/>
      <c r="BA5" s="63"/>
      <c r="BB5" s="63"/>
      <c r="BC5" s="63"/>
      <c r="IE5" s="10"/>
      <c r="IF5" s="10"/>
      <c r="IG5" s="10"/>
      <c r="IH5" s="10"/>
      <c r="II5" s="10"/>
    </row>
    <row r="6" spans="1:243" s="9" customFormat="1" ht="30.75" customHeight="1">
      <c r="A6" s="63" t="s">
        <v>67</v>
      </c>
      <c r="B6" s="63"/>
      <c r="C6" s="63"/>
      <c r="D6" s="63"/>
      <c r="E6" s="63"/>
      <c r="F6" s="63"/>
      <c r="G6" s="63"/>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c r="AU6" s="63"/>
      <c r="AV6" s="63"/>
      <c r="AW6" s="63"/>
      <c r="AX6" s="63"/>
      <c r="AY6" s="63"/>
      <c r="AZ6" s="63"/>
      <c r="BA6" s="63"/>
      <c r="BB6" s="63"/>
      <c r="BC6" s="63"/>
      <c r="IE6" s="10"/>
      <c r="IF6" s="10"/>
      <c r="IG6" s="10"/>
      <c r="IH6" s="10"/>
      <c r="II6" s="10"/>
    </row>
    <row r="7" spans="1:243" s="9" customFormat="1" ht="29.25" customHeight="1" hidden="1">
      <c r="A7" s="64" t="s">
        <v>7</v>
      </c>
      <c r="B7" s="64"/>
      <c r="C7" s="64"/>
      <c r="D7" s="64"/>
      <c r="E7" s="64"/>
      <c r="F7" s="64"/>
      <c r="G7" s="64"/>
      <c r="H7" s="64"/>
      <c r="I7" s="64"/>
      <c r="J7" s="64"/>
      <c r="K7" s="64"/>
      <c r="L7" s="64"/>
      <c r="M7" s="64"/>
      <c r="N7" s="64"/>
      <c r="O7" s="64"/>
      <c r="P7" s="64"/>
      <c r="Q7" s="64"/>
      <c r="R7" s="64"/>
      <c r="S7" s="64"/>
      <c r="T7" s="64"/>
      <c r="U7" s="64"/>
      <c r="V7" s="64"/>
      <c r="W7" s="64"/>
      <c r="X7" s="64"/>
      <c r="Y7" s="64"/>
      <c r="Z7" s="64"/>
      <c r="AA7" s="64"/>
      <c r="AB7" s="64"/>
      <c r="AC7" s="64"/>
      <c r="AD7" s="64"/>
      <c r="AE7" s="64"/>
      <c r="AF7" s="64"/>
      <c r="AG7" s="64"/>
      <c r="AH7" s="64"/>
      <c r="AI7" s="64"/>
      <c r="AJ7" s="64"/>
      <c r="AK7" s="64"/>
      <c r="AL7" s="64"/>
      <c r="AM7" s="64"/>
      <c r="AN7" s="64"/>
      <c r="AO7" s="64"/>
      <c r="AP7" s="64"/>
      <c r="AQ7" s="64"/>
      <c r="AR7" s="64"/>
      <c r="AS7" s="64"/>
      <c r="AT7" s="64"/>
      <c r="AU7" s="64"/>
      <c r="AV7" s="64"/>
      <c r="AW7" s="64"/>
      <c r="AX7" s="64"/>
      <c r="AY7" s="64"/>
      <c r="AZ7" s="64"/>
      <c r="BA7" s="64"/>
      <c r="BB7" s="64"/>
      <c r="BC7" s="64"/>
      <c r="IE7" s="10"/>
      <c r="IF7" s="10"/>
      <c r="IG7" s="10"/>
      <c r="IH7" s="10"/>
      <c r="II7" s="10"/>
    </row>
    <row r="8" spans="1:243" s="12" customFormat="1" ht="72" customHeight="1">
      <c r="A8" s="11" t="s">
        <v>39</v>
      </c>
      <c r="B8" s="68"/>
      <c r="C8" s="68"/>
      <c r="D8" s="68"/>
      <c r="E8" s="68"/>
      <c r="F8" s="68"/>
      <c r="G8" s="68"/>
      <c r="H8" s="68"/>
      <c r="I8" s="68"/>
      <c r="J8" s="68"/>
      <c r="K8" s="68"/>
      <c r="L8" s="68"/>
      <c r="M8" s="68"/>
      <c r="N8" s="68"/>
      <c r="O8" s="68"/>
      <c r="P8" s="68"/>
      <c r="Q8" s="68"/>
      <c r="R8" s="68"/>
      <c r="S8" s="68"/>
      <c r="T8" s="68"/>
      <c r="U8" s="68"/>
      <c r="V8" s="68"/>
      <c r="W8" s="68"/>
      <c r="X8" s="68"/>
      <c r="Y8" s="68"/>
      <c r="Z8" s="68"/>
      <c r="AA8" s="68"/>
      <c r="AB8" s="68"/>
      <c r="AC8" s="68"/>
      <c r="AD8" s="68"/>
      <c r="AE8" s="68"/>
      <c r="AF8" s="68"/>
      <c r="AG8" s="68"/>
      <c r="AH8" s="68"/>
      <c r="AI8" s="68"/>
      <c r="AJ8" s="68"/>
      <c r="AK8" s="68"/>
      <c r="AL8" s="68"/>
      <c r="AM8" s="68"/>
      <c r="AN8" s="68"/>
      <c r="AO8" s="68"/>
      <c r="AP8" s="68"/>
      <c r="AQ8" s="68"/>
      <c r="AR8" s="68"/>
      <c r="AS8" s="68"/>
      <c r="AT8" s="68"/>
      <c r="AU8" s="68"/>
      <c r="AV8" s="68"/>
      <c r="AW8" s="68"/>
      <c r="AX8" s="68"/>
      <c r="AY8" s="68"/>
      <c r="AZ8" s="68"/>
      <c r="BA8" s="68"/>
      <c r="BB8" s="68"/>
      <c r="BC8" s="68"/>
      <c r="IE8" s="13"/>
      <c r="IF8" s="13"/>
      <c r="IG8" s="13"/>
      <c r="IH8" s="13"/>
      <c r="II8" s="13"/>
    </row>
    <row r="9" spans="1:243" s="14" customFormat="1" ht="61.5" customHeight="1">
      <c r="A9" s="65" t="s">
        <v>48</v>
      </c>
      <c r="B9" s="65"/>
      <c r="C9" s="65"/>
      <c r="D9" s="65"/>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c r="AZ9" s="65"/>
      <c r="BA9" s="65"/>
      <c r="BB9" s="65"/>
      <c r="BC9" s="65"/>
      <c r="IE9" s="15"/>
      <c r="IF9" s="15"/>
      <c r="IG9" s="15"/>
      <c r="IH9" s="15"/>
      <c r="II9" s="15"/>
    </row>
    <row r="10" spans="1:243" s="17" customFormat="1" ht="18.75" customHeight="1">
      <c r="A10" s="16" t="s">
        <v>8</v>
      </c>
      <c r="B10" s="16" t="s">
        <v>9</v>
      </c>
      <c r="C10" s="16" t="s">
        <v>9</v>
      </c>
      <c r="D10" s="16" t="s">
        <v>8</v>
      </c>
      <c r="E10" s="16" t="s">
        <v>49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57" customHeight="1">
      <c r="A11" s="16" t="s">
        <v>14</v>
      </c>
      <c r="B11" s="16" t="s">
        <v>15</v>
      </c>
      <c r="C11" s="16" t="s">
        <v>16</v>
      </c>
      <c r="D11" s="16" t="s">
        <v>17</v>
      </c>
      <c r="E11" s="16" t="s">
        <v>18</v>
      </c>
      <c r="F11" s="16" t="s">
        <v>41</v>
      </c>
      <c r="G11" s="16"/>
      <c r="H11" s="16"/>
      <c r="I11" s="16" t="s">
        <v>19</v>
      </c>
      <c r="J11" s="16" t="s">
        <v>20</v>
      </c>
      <c r="K11" s="16" t="s">
        <v>21</v>
      </c>
      <c r="L11" s="16" t="s">
        <v>22</v>
      </c>
      <c r="M11" s="19" t="s">
        <v>23</v>
      </c>
      <c r="N11" s="16" t="s">
        <v>24</v>
      </c>
      <c r="O11" s="16" t="s">
        <v>25</v>
      </c>
      <c r="P11" s="16" t="s">
        <v>26</v>
      </c>
      <c r="Q11" s="16" t="s">
        <v>27</v>
      </c>
      <c r="R11" s="16"/>
      <c r="S11" s="16"/>
      <c r="T11" s="16" t="s">
        <v>28</v>
      </c>
      <c r="U11" s="16" t="s">
        <v>29</v>
      </c>
      <c r="V11" s="16" t="s">
        <v>30</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40</v>
      </c>
      <c r="BB11" s="20" t="s">
        <v>31</v>
      </c>
      <c r="BC11" s="20" t="s">
        <v>32</v>
      </c>
      <c r="IE11" s="18"/>
      <c r="IF11" s="18"/>
      <c r="IG11" s="18"/>
      <c r="IH11" s="18"/>
      <c r="II11" s="18"/>
    </row>
    <row r="12" spans="1:243" s="17" customFormat="1" ht="15">
      <c r="A12" s="16">
        <v>1</v>
      </c>
      <c r="B12" s="16">
        <v>2</v>
      </c>
      <c r="C12" s="35">
        <v>3</v>
      </c>
      <c r="D12" s="41">
        <v>4</v>
      </c>
      <c r="E12" s="41">
        <v>5</v>
      </c>
      <c r="F12" s="41">
        <v>6</v>
      </c>
      <c r="G12" s="41">
        <v>7</v>
      </c>
      <c r="H12" s="41">
        <v>8</v>
      </c>
      <c r="I12" s="41">
        <v>9</v>
      </c>
      <c r="J12" s="41">
        <v>10</v>
      </c>
      <c r="K12" s="41">
        <v>11</v>
      </c>
      <c r="L12" s="41">
        <v>12</v>
      </c>
      <c r="M12" s="41">
        <v>13</v>
      </c>
      <c r="N12" s="41">
        <v>14</v>
      </c>
      <c r="O12" s="41">
        <v>15</v>
      </c>
      <c r="P12" s="41">
        <v>16</v>
      </c>
      <c r="Q12" s="41">
        <v>17</v>
      </c>
      <c r="R12" s="41">
        <v>18</v>
      </c>
      <c r="S12" s="41">
        <v>19</v>
      </c>
      <c r="T12" s="41">
        <v>20</v>
      </c>
      <c r="U12" s="41">
        <v>21</v>
      </c>
      <c r="V12" s="41">
        <v>22</v>
      </c>
      <c r="W12" s="41">
        <v>23</v>
      </c>
      <c r="X12" s="41">
        <v>24</v>
      </c>
      <c r="Y12" s="41">
        <v>25</v>
      </c>
      <c r="Z12" s="41">
        <v>26</v>
      </c>
      <c r="AA12" s="41">
        <v>27</v>
      </c>
      <c r="AB12" s="41">
        <v>28</v>
      </c>
      <c r="AC12" s="41">
        <v>29</v>
      </c>
      <c r="AD12" s="41">
        <v>30</v>
      </c>
      <c r="AE12" s="41">
        <v>31</v>
      </c>
      <c r="AF12" s="41">
        <v>32</v>
      </c>
      <c r="AG12" s="41">
        <v>33</v>
      </c>
      <c r="AH12" s="41">
        <v>34</v>
      </c>
      <c r="AI12" s="41">
        <v>35</v>
      </c>
      <c r="AJ12" s="41">
        <v>36</v>
      </c>
      <c r="AK12" s="41">
        <v>37</v>
      </c>
      <c r="AL12" s="41">
        <v>38</v>
      </c>
      <c r="AM12" s="41">
        <v>39</v>
      </c>
      <c r="AN12" s="41">
        <v>40</v>
      </c>
      <c r="AO12" s="41">
        <v>41</v>
      </c>
      <c r="AP12" s="41">
        <v>42</v>
      </c>
      <c r="AQ12" s="41">
        <v>43</v>
      </c>
      <c r="AR12" s="41">
        <v>44</v>
      </c>
      <c r="AS12" s="41">
        <v>45</v>
      </c>
      <c r="AT12" s="41">
        <v>46</v>
      </c>
      <c r="AU12" s="41">
        <v>47</v>
      </c>
      <c r="AV12" s="41">
        <v>48</v>
      </c>
      <c r="AW12" s="41">
        <v>49</v>
      </c>
      <c r="AX12" s="41">
        <v>50</v>
      </c>
      <c r="AY12" s="41">
        <v>51</v>
      </c>
      <c r="AZ12" s="41">
        <v>52</v>
      </c>
      <c r="BA12" s="41">
        <v>7</v>
      </c>
      <c r="BB12" s="42">
        <v>54</v>
      </c>
      <c r="BC12" s="16">
        <v>8</v>
      </c>
      <c r="IE12" s="18"/>
      <c r="IF12" s="18"/>
      <c r="IG12" s="18"/>
      <c r="IH12" s="18"/>
      <c r="II12" s="18"/>
    </row>
    <row r="13" spans="1:243" s="21" customFormat="1" ht="24.75" customHeight="1">
      <c r="A13" s="57">
        <v>1</v>
      </c>
      <c r="B13" s="58" t="s">
        <v>53</v>
      </c>
      <c r="C13" s="33"/>
      <c r="D13" s="66"/>
      <c r="E13" s="66"/>
      <c r="F13" s="66"/>
      <c r="G13" s="66"/>
      <c r="H13" s="66"/>
      <c r="I13" s="66"/>
      <c r="J13" s="66"/>
      <c r="K13" s="66"/>
      <c r="L13" s="66"/>
      <c r="M13" s="66"/>
      <c r="N13" s="67"/>
      <c r="O13" s="67"/>
      <c r="P13" s="67"/>
      <c r="Q13" s="67"/>
      <c r="R13" s="67"/>
      <c r="S13" s="67"/>
      <c r="T13" s="67"/>
      <c r="U13" s="67"/>
      <c r="V13" s="67"/>
      <c r="W13" s="67"/>
      <c r="X13" s="67"/>
      <c r="Y13" s="67"/>
      <c r="Z13" s="67"/>
      <c r="AA13" s="67"/>
      <c r="AB13" s="67"/>
      <c r="AC13" s="67"/>
      <c r="AD13" s="67"/>
      <c r="AE13" s="67"/>
      <c r="AF13" s="67"/>
      <c r="AG13" s="67"/>
      <c r="AH13" s="67"/>
      <c r="AI13" s="67"/>
      <c r="AJ13" s="67"/>
      <c r="AK13" s="67"/>
      <c r="AL13" s="67"/>
      <c r="AM13" s="67"/>
      <c r="AN13" s="67"/>
      <c r="AO13" s="67"/>
      <c r="AP13" s="67"/>
      <c r="AQ13" s="67"/>
      <c r="AR13" s="67"/>
      <c r="AS13" s="67"/>
      <c r="AT13" s="67"/>
      <c r="AU13" s="67"/>
      <c r="AV13" s="67"/>
      <c r="AW13" s="67"/>
      <c r="AX13" s="67"/>
      <c r="AY13" s="67"/>
      <c r="AZ13" s="67"/>
      <c r="BA13" s="67"/>
      <c r="BB13" s="67"/>
      <c r="BC13" s="67"/>
      <c r="IA13" s="21">
        <v>1</v>
      </c>
      <c r="IB13" s="21" t="s">
        <v>53</v>
      </c>
      <c r="IE13" s="22"/>
      <c r="IF13" s="22"/>
      <c r="IG13" s="22"/>
      <c r="IH13" s="22"/>
      <c r="II13" s="22"/>
    </row>
    <row r="14" spans="1:243" s="21" customFormat="1" ht="49.5" customHeight="1">
      <c r="A14" s="57">
        <v>1.01</v>
      </c>
      <c r="B14" s="58" t="s">
        <v>69</v>
      </c>
      <c r="C14" s="33"/>
      <c r="D14" s="66"/>
      <c r="E14" s="66"/>
      <c r="F14" s="66"/>
      <c r="G14" s="66"/>
      <c r="H14" s="66"/>
      <c r="I14" s="66"/>
      <c r="J14" s="66"/>
      <c r="K14" s="66"/>
      <c r="L14" s="66"/>
      <c r="M14" s="66"/>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IA14" s="21">
        <v>1.01</v>
      </c>
      <c r="IB14" s="21" t="s">
        <v>69</v>
      </c>
      <c r="IE14" s="22"/>
      <c r="IF14" s="22"/>
      <c r="IG14" s="22"/>
      <c r="IH14" s="22"/>
      <c r="II14" s="22"/>
    </row>
    <row r="15" spans="1:243" s="21" customFormat="1" ht="78.75">
      <c r="A15" s="57">
        <v>1.02</v>
      </c>
      <c r="B15" s="58" t="s">
        <v>50</v>
      </c>
      <c r="C15" s="33"/>
      <c r="D15" s="33">
        <v>0.15</v>
      </c>
      <c r="E15" s="59" t="s">
        <v>46</v>
      </c>
      <c r="F15" s="76">
        <v>6457.83</v>
      </c>
      <c r="G15" s="43"/>
      <c r="H15" s="37"/>
      <c r="I15" s="38" t="s">
        <v>33</v>
      </c>
      <c r="J15" s="39">
        <f>IF(I15="Less(-)",-1,1)</f>
        <v>1</v>
      </c>
      <c r="K15" s="37" t="s">
        <v>34</v>
      </c>
      <c r="L15" s="37" t="s">
        <v>4</v>
      </c>
      <c r="M15" s="40"/>
      <c r="N15" s="49"/>
      <c r="O15" s="49"/>
      <c r="P15" s="50"/>
      <c r="Q15" s="49"/>
      <c r="R15" s="49"/>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2">
        <f>total_amount_ba($B$2,$D$2,D15,F15,J15,K15,M15)</f>
        <v>968.67</v>
      </c>
      <c r="BB15" s="51">
        <f>BA15+SUM(N15:AZ15)</f>
        <v>968.67</v>
      </c>
      <c r="BC15" s="56" t="str">
        <f>SpellNumber(L15,BB15)</f>
        <v>INR  Nine Hundred &amp; Sixty Eight  and Paise Sixty Seven Only</v>
      </c>
      <c r="IA15" s="21">
        <v>1.02</v>
      </c>
      <c r="IB15" s="21" t="s">
        <v>50</v>
      </c>
      <c r="ID15" s="21">
        <v>0.15</v>
      </c>
      <c r="IE15" s="22" t="s">
        <v>46</v>
      </c>
      <c r="IF15" s="22"/>
      <c r="IG15" s="22"/>
      <c r="IH15" s="22"/>
      <c r="II15" s="22"/>
    </row>
    <row r="16" spans="1:243" s="21" customFormat="1" ht="15.75">
      <c r="A16" s="57">
        <v>2</v>
      </c>
      <c r="B16" s="58" t="s">
        <v>70</v>
      </c>
      <c r="C16" s="33"/>
      <c r="D16" s="66"/>
      <c r="E16" s="66"/>
      <c r="F16" s="66"/>
      <c r="G16" s="66"/>
      <c r="H16" s="66"/>
      <c r="I16" s="66"/>
      <c r="J16" s="66"/>
      <c r="K16" s="66"/>
      <c r="L16" s="66"/>
      <c r="M16" s="66"/>
      <c r="N16" s="67"/>
      <c r="O16" s="67"/>
      <c r="P16" s="67"/>
      <c r="Q16" s="67"/>
      <c r="R16" s="67"/>
      <c r="S16" s="67"/>
      <c r="T16" s="67"/>
      <c r="U16" s="67"/>
      <c r="V16" s="67"/>
      <c r="W16" s="67"/>
      <c r="X16" s="67"/>
      <c r="Y16" s="67"/>
      <c r="Z16" s="67"/>
      <c r="AA16" s="67"/>
      <c r="AB16" s="67"/>
      <c r="AC16" s="67"/>
      <c r="AD16" s="67"/>
      <c r="AE16" s="67"/>
      <c r="AF16" s="67"/>
      <c r="AG16" s="67"/>
      <c r="AH16" s="67"/>
      <c r="AI16" s="67"/>
      <c r="AJ16" s="67"/>
      <c r="AK16" s="67"/>
      <c r="AL16" s="67"/>
      <c r="AM16" s="67"/>
      <c r="AN16" s="67"/>
      <c r="AO16" s="67"/>
      <c r="AP16" s="67"/>
      <c r="AQ16" s="67"/>
      <c r="AR16" s="67"/>
      <c r="AS16" s="67"/>
      <c r="AT16" s="67"/>
      <c r="AU16" s="67"/>
      <c r="AV16" s="67"/>
      <c r="AW16" s="67"/>
      <c r="AX16" s="67"/>
      <c r="AY16" s="67"/>
      <c r="AZ16" s="67"/>
      <c r="BA16" s="67"/>
      <c r="BB16" s="67"/>
      <c r="BC16" s="67"/>
      <c r="IA16" s="21">
        <v>2</v>
      </c>
      <c r="IB16" s="21" t="s">
        <v>70</v>
      </c>
      <c r="IE16" s="22"/>
      <c r="IF16" s="22"/>
      <c r="IG16" s="22"/>
      <c r="IH16" s="22"/>
      <c r="II16" s="22"/>
    </row>
    <row r="17" spans="1:243" s="21" customFormat="1" ht="236.25">
      <c r="A17" s="57">
        <v>2.01</v>
      </c>
      <c r="B17" s="58" t="s">
        <v>54</v>
      </c>
      <c r="C17" s="33"/>
      <c r="D17" s="33">
        <v>12.5</v>
      </c>
      <c r="E17" s="59" t="s">
        <v>43</v>
      </c>
      <c r="F17" s="76">
        <v>932.44</v>
      </c>
      <c r="G17" s="43"/>
      <c r="H17" s="37"/>
      <c r="I17" s="38" t="s">
        <v>33</v>
      </c>
      <c r="J17" s="39">
        <f aca="true" t="shared" si="0" ref="J16:J23">IF(I17="Less(-)",-1,1)</f>
        <v>1</v>
      </c>
      <c r="K17" s="37" t="s">
        <v>34</v>
      </c>
      <c r="L17" s="37" t="s">
        <v>4</v>
      </c>
      <c r="M17" s="40"/>
      <c r="N17" s="49"/>
      <c r="O17" s="49"/>
      <c r="P17" s="50"/>
      <c r="Q17" s="49"/>
      <c r="R17" s="49"/>
      <c r="S17" s="50"/>
      <c r="T17" s="50"/>
      <c r="U17" s="50"/>
      <c r="V17" s="50"/>
      <c r="W17" s="50"/>
      <c r="X17" s="50"/>
      <c r="Y17" s="50"/>
      <c r="Z17" s="50"/>
      <c r="AA17" s="50"/>
      <c r="AB17" s="50"/>
      <c r="AC17" s="50"/>
      <c r="AD17" s="50"/>
      <c r="AE17" s="50"/>
      <c r="AF17" s="50"/>
      <c r="AG17" s="50"/>
      <c r="AH17" s="50"/>
      <c r="AI17" s="50"/>
      <c r="AJ17" s="50"/>
      <c r="AK17" s="50"/>
      <c r="AL17" s="50"/>
      <c r="AM17" s="50"/>
      <c r="AN17" s="50"/>
      <c r="AO17" s="50"/>
      <c r="AP17" s="50"/>
      <c r="AQ17" s="50"/>
      <c r="AR17" s="50"/>
      <c r="AS17" s="50"/>
      <c r="AT17" s="50"/>
      <c r="AU17" s="50"/>
      <c r="AV17" s="50"/>
      <c r="AW17" s="50"/>
      <c r="AX17" s="50"/>
      <c r="AY17" s="50"/>
      <c r="AZ17" s="50"/>
      <c r="BA17" s="52">
        <f aca="true" t="shared" si="1" ref="BA16:BA23">total_amount_ba($B$2,$D$2,D17,F17,J17,K17,M17)</f>
        <v>11655.5</v>
      </c>
      <c r="BB17" s="51">
        <f aca="true" t="shared" si="2" ref="BB16:BB23">BA17+SUM(N17:AZ17)</f>
        <v>11655.5</v>
      </c>
      <c r="BC17" s="56" t="str">
        <f aca="true" t="shared" si="3" ref="BC16:BC23">SpellNumber(L17,BB17)</f>
        <v>INR  Eleven Thousand Six Hundred &amp; Fifty Five  and Paise Fifty Only</v>
      </c>
      <c r="IA17" s="21">
        <v>2.01</v>
      </c>
      <c r="IB17" s="21" t="s">
        <v>54</v>
      </c>
      <c r="ID17" s="21">
        <v>12.5</v>
      </c>
      <c r="IE17" s="22" t="s">
        <v>43</v>
      </c>
      <c r="IF17" s="22"/>
      <c r="IG17" s="22"/>
      <c r="IH17" s="22"/>
      <c r="II17" s="22"/>
    </row>
    <row r="18" spans="1:243" s="21" customFormat="1" ht="18.75" customHeight="1">
      <c r="A18" s="57">
        <v>3</v>
      </c>
      <c r="B18" s="58" t="s">
        <v>71</v>
      </c>
      <c r="C18" s="33"/>
      <c r="D18" s="66"/>
      <c r="E18" s="66"/>
      <c r="F18" s="66"/>
      <c r="G18" s="66"/>
      <c r="H18" s="66"/>
      <c r="I18" s="66"/>
      <c r="J18" s="66"/>
      <c r="K18" s="66"/>
      <c r="L18" s="66"/>
      <c r="M18" s="66"/>
      <c r="N18" s="67"/>
      <c r="O18" s="67"/>
      <c r="P18" s="67"/>
      <c r="Q18" s="67"/>
      <c r="R18" s="67"/>
      <c r="S18" s="67"/>
      <c r="T18" s="67"/>
      <c r="U18" s="67"/>
      <c r="V18" s="67"/>
      <c r="W18" s="67"/>
      <c r="X18" s="67"/>
      <c r="Y18" s="67"/>
      <c r="Z18" s="67"/>
      <c r="AA18" s="67"/>
      <c r="AB18" s="67"/>
      <c r="AC18" s="67"/>
      <c r="AD18" s="67"/>
      <c r="AE18" s="67"/>
      <c r="AF18" s="67"/>
      <c r="AG18" s="67"/>
      <c r="AH18" s="67"/>
      <c r="AI18" s="67"/>
      <c r="AJ18" s="67"/>
      <c r="AK18" s="67"/>
      <c r="AL18" s="67"/>
      <c r="AM18" s="67"/>
      <c r="AN18" s="67"/>
      <c r="AO18" s="67"/>
      <c r="AP18" s="67"/>
      <c r="AQ18" s="67"/>
      <c r="AR18" s="67"/>
      <c r="AS18" s="67"/>
      <c r="AT18" s="67"/>
      <c r="AU18" s="67"/>
      <c r="AV18" s="67"/>
      <c r="AW18" s="67"/>
      <c r="AX18" s="67"/>
      <c r="AY18" s="67"/>
      <c r="AZ18" s="67"/>
      <c r="BA18" s="67"/>
      <c r="BB18" s="67"/>
      <c r="BC18" s="67"/>
      <c r="IA18" s="21">
        <v>3</v>
      </c>
      <c r="IB18" s="21" t="s">
        <v>71</v>
      </c>
      <c r="IE18" s="22"/>
      <c r="IF18" s="22"/>
      <c r="IG18" s="22"/>
      <c r="IH18" s="22"/>
      <c r="II18" s="22"/>
    </row>
    <row r="19" spans="1:243" s="21" customFormat="1" ht="29.25" customHeight="1">
      <c r="A19" s="57">
        <v>3.01</v>
      </c>
      <c r="B19" s="58" t="s">
        <v>72</v>
      </c>
      <c r="C19" s="33"/>
      <c r="D19" s="66"/>
      <c r="E19" s="66"/>
      <c r="F19" s="66"/>
      <c r="G19" s="66"/>
      <c r="H19" s="66"/>
      <c r="I19" s="66"/>
      <c r="J19" s="66"/>
      <c r="K19" s="66"/>
      <c r="L19" s="66"/>
      <c r="M19" s="66"/>
      <c r="N19" s="67"/>
      <c r="O19" s="67"/>
      <c r="P19" s="67"/>
      <c r="Q19" s="67"/>
      <c r="R19" s="67"/>
      <c r="S19" s="67"/>
      <c r="T19" s="67"/>
      <c r="U19" s="67"/>
      <c r="V19" s="67"/>
      <c r="W19" s="67"/>
      <c r="X19" s="67"/>
      <c r="Y19" s="67"/>
      <c r="Z19" s="67"/>
      <c r="AA19" s="67"/>
      <c r="AB19" s="67"/>
      <c r="AC19" s="67"/>
      <c r="AD19" s="67"/>
      <c r="AE19" s="67"/>
      <c r="AF19" s="67"/>
      <c r="AG19" s="67"/>
      <c r="AH19" s="67"/>
      <c r="AI19" s="67"/>
      <c r="AJ19" s="67"/>
      <c r="AK19" s="67"/>
      <c r="AL19" s="67"/>
      <c r="AM19" s="67"/>
      <c r="AN19" s="67"/>
      <c r="AO19" s="67"/>
      <c r="AP19" s="67"/>
      <c r="AQ19" s="67"/>
      <c r="AR19" s="67"/>
      <c r="AS19" s="67"/>
      <c r="AT19" s="67"/>
      <c r="AU19" s="67"/>
      <c r="AV19" s="67"/>
      <c r="AW19" s="67"/>
      <c r="AX19" s="67"/>
      <c r="AY19" s="67"/>
      <c r="AZ19" s="67"/>
      <c r="BA19" s="67"/>
      <c r="BB19" s="67"/>
      <c r="BC19" s="67"/>
      <c r="IA19" s="21">
        <v>3.01</v>
      </c>
      <c r="IB19" s="21" t="s">
        <v>72</v>
      </c>
      <c r="IE19" s="22"/>
      <c r="IF19" s="22"/>
      <c r="IG19" s="22"/>
      <c r="IH19" s="22"/>
      <c r="II19" s="22"/>
    </row>
    <row r="20" spans="1:243" s="21" customFormat="1" ht="33" customHeight="1">
      <c r="A20" s="57">
        <v>3.02</v>
      </c>
      <c r="B20" s="58" t="s">
        <v>73</v>
      </c>
      <c r="C20" s="33"/>
      <c r="D20" s="33">
        <v>2</v>
      </c>
      <c r="E20" s="59" t="s">
        <v>47</v>
      </c>
      <c r="F20" s="76">
        <v>145.46</v>
      </c>
      <c r="G20" s="43"/>
      <c r="H20" s="37"/>
      <c r="I20" s="38" t="s">
        <v>33</v>
      </c>
      <c r="J20" s="39">
        <f t="shared" si="0"/>
        <v>1</v>
      </c>
      <c r="K20" s="37" t="s">
        <v>34</v>
      </c>
      <c r="L20" s="37" t="s">
        <v>4</v>
      </c>
      <c r="M20" s="40"/>
      <c r="N20" s="49"/>
      <c r="O20" s="49"/>
      <c r="P20" s="50"/>
      <c r="Q20" s="49"/>
      <c r="R20" s="49"/>
      <c r="S20" s="50"/>
      <c r="T20" s="50"/>
      <c r="U20" s="50"/>
      <c r="V20" s="50"/>
      <c r="W20" s="50"/>
      <c r="X20" s="50"/>
      <c r="Y20" s="50"/>
      <c r="Z20" s="50"/>
      <c r="AA20" s="50"/>
      <c r="AB20" s="50"/>
      <c r="AC20" s="50"/>
      <c r="AD20" s="50"/>
      <c r="AE20" s="50"/>
      <c r="AF20" s="50"/>
      <c r="AG20" s="50"/>
      <c r="AH20" s="50"/>
      <c r="AI20" s="50"/>
      <c r="AJ20" s="50"/>
      <c r="AK20" s="50"/>
      <c r="AL20" s="50"/>
      <c r="AM20" s="50"/>
      <c r="AN20" s="50"/>
      <c r="AO20" s="50"/>
      <c r="AP20" s="50"/>
      <c r="AQ20" s="50"/>
      <c r="AR20" s="50"/>
      <c r="AS20" s="50"/>
      <c r="AT20" s="50"/>
      <c r="AU20" s="50"/>
      <c r="AV20" s="50"/>
      <c r="AW20" s="50"/>
      <c r="AX20" s="50"/>
      <c r="AY20" s="50"/>
      <c r="AZ20" s="50"/>
      <c r="BA20" s="52">
        <f t="shared" si="1"/>
        <v>290.92</v>
      </c>
      <c r="BB20" s="51">
        <f t="shared" si="2"/>
        <v>290.92</v>
      </c>
      <c r="BC20" s="56" t="str">
        <f t="shared" si="3"/>
        <v>INR  Two Hundred &amp; Ninety  and Paise Ninety Two Only</v>
      </c>
      <c r="IA20" s="21">
        <v>3.02</v>
      </c>
      <c r="IB20" s="21" t="s">
        <v>73</v>
      </c>
      <c r="ID20" s="21">
        <v>2</v>
      </c>
      <c r="IE20" s="22" t="s">
        <v>47</v>
      </c>
      <c r="IF20" s="22"/>
      <c r="IG20" s="22"/>
      <c r="IH20" s="22"/>
      <c r="II20" s="22"/>
    </row>
    <row r="21" spans="1:243" s="21" customFormat="1" ht="63">
      <c r="A21" s="57">
        <v>3.03</v>
      </c>
      <c r="B21" s="58" t="s">
        <v>74</v>
      </c>
      <c r="C21" s="33"/>
      <c r="D21" s="66"/>
      <c r="E21" s="66"/>
      <c r="F21" s="66"/>
      <c r="G21" s="66"/>
      <c r="H21" s="66"/>
      <c r="I21" s="66"/>
      <c r="J21" s="66"/>
      <c r="K21" s="66"/>
      <c r="L21" s="66"/>
      <c r="M21" s="66"/>
      <c r="N21" s="67"/>
      <c r="O21" s="67"/>
      <c r="P21" s="67"/>
      <c r="Q21" s="67"/>
      <c r="R21" s="67"/>
      <c r="S21" s="67"/>
      <c r="T21" s="67"/>
      <c r="U21" s="67"/>
      <c r="V21" s="67"/>
      <c r="W21" s="67"/>
      <c r="X21" s="67"/>
      <c r="Y21" s="67"/>
      <c r="Z21" s="67"/>
      <c r="AA21" s="67"/>
      <c r="AB21" s="67"/>
      <c r="AC21" s="67"/>
      <c r="AD21" s="67"/>
      <c r="AE21" s="67"/>
      <c r="AF21" s="67"/>
      <c r="AG21" s="67"/>
      <c r="AH21" s="67"/>
      <c r="AI21" s="67"/>
      <c r="AJ21" s="67"/>
      <c r="AK21" s="67"/>
      <c r="AL21" s="67"/>
      <c r="AM21" s="67"/>
      <c r="AN21" s="67"/>
      <c r="AO21" s="67"/>
      <c r="AP21" s="67"/>
      <c r="AQ21" s="67"/>
      <c r="AR21" s="67"/>
      <c r="AS21" s="67"/>
      <c r="AT21" s="67"/>
      <c r="AU21" s="67"/>
      <c r="AV21" s="67"/>
      <c r="AW21" s="67"/>
      <c r="AX21" s="67"/>
      <c r="AY21" s="67"/>
      <c r="AZ21" s="67"/>
      <c r="BA21" s="67"/>
      <c r="BB21" s="67"/>
      <c r="BC21" s="67"/>
      <c r="IA21" s="21">
        <v>3.03</v>
      </c>
      <c r="IB21" s="21" t="s">
        <v>74</v>
      </c>
      <c r="IE21" s="22"/>
      <c r="IF21" s="22"/>
      <c r="IG21" s="22"/>
      <c r="IH21" s="22"/>
      <c r="II21" s="22"/>
    </row>
    <row r="22" spans="1:243" s="21" customFormat="1" ht="28.5">
      <c r="A22" s="57">
        <v>3.04</v>
      </c>
      <c r="B22" s="58" t="s">
        <v>75</v>
      </c>
      <c r="C22" s="33"/>
      <c r="D22" s="33">
        <v>2</v>
      </c>
      <c r="E22" s="59" t="s">
        <v>47</v>
      </c>
      <c r="F22" s="76">
        <v>53.53</v>
      </c>
      <c r="G22" s="43"/>
      <c r="H22" s="37"/>
      <c r="I22" s="38" t="s">
        <v>33</v>
      </c>
      <c r="J22" s="39">
        <f t="shared" si="0"/>
        <v>1</v>
      </c>
      <c r="K22" s="37" t="s">
        <v>34</v>
      </c>
      <c r="L22" s="37" t="s">
        <v>4</v>
      </c>
      <c r="M22" s="40"/>
      <c r="N22" s="49"/>
      <c r="O22" s="49"/>
      <c r="P22" s="50"/>
      <c r="Q22" s="49"/>
      <c r="R22" s="49"/>
      <c r="S22" s="50"/>
      <c r="T22" s="50"/>
      <c r="U22" s="50"/>
      <c r="V22" s="50"/>
      <c r="W22" s="50"/>
      <c r="X22" s="50"/>
      <c r="Y22" s="50"/>
      <c r="Z22" s="50"/>
      <c r="AA22" s="50"/>
      <c r="AB22" s="50"/>
      <c r="AC22" s="50"/>
      <c r="AD22" s="50"/>
      <c r="AE22" s="50"/>
      <c r="AF22" s="50"/>
      <c r="AG22" s="50"/>
      <c r="AH22" s="50"/>
      <c r="AI22" s="50"/>
      <c r="AJ22" s="50"/>
      <c r="AK22" s="50"/>
      <c r="AL22" s="50"/>
      <c r="AM22" s="50"/>
      <c r="AN22" s="50"/>
      <c r="AO22" s="50"/>
      <c r="AP22" s="50"/>
      <c r="AQ22" s="50"/>
      <c r="AR22" s="50"/>
      <c r="AS22" s="50"/>
      <c r="AT22" s="50"/>
      <c r="AU22" s="50"/>
      <c r="AV22" s="50"/>
      <c r="AW22" s="50"/>
      <c r="AX22" s="50"/>
      <c r="AY22" s="50"/>
      <c r="AZ22" s="50"/>
      <c r="BA22" s="52">
        <f t="shared" si="1"/>
        <v>107.06</v>
      </c>
      <c r="BB22" s="51">
        <f t="shared" si="2"/>
        <v>107.06</v>
      </c>
      <c r="BC22" s="56" t="str">
        <f t="shared" si="3"/>
        <v>INR  One Hundred &amp; Seven  and Paise Six Only</v>
      </c>
      <c r="IA22" s="21">
        <v>3.04</v>
      </c>
      <c r="IB22" s="21" t="s">
        <v>75</v>
      </c>
      <c r="ID22" s="21">
        <v>2</v>
      </c>
      <c r="IE22" s="22" t="s">
        <v>47</v>
      </c>
      <c r="IF22" s="22"/>
      <c r="IG22" s="22"/>
      <c r="IH22" s="22"/>
      <c r="II22" s="22"/>
    </row>
    <row r="23" spans="1:243" s="21" customFormat="1" ht="19.5" customHeight="1">
      <c r="A23" s="57">
        <v>3.05</v>
      </c>
      <c r="B23" s="58" t="s">
        <v>55</v>
      </c>
      <c r="C23" s="33"/>
      <c r="D23" s="33">
        <v>2</v>
      </c>
      <c r="E23" s="59" t="s">
        <v>47</v>
      </c>
      <c r="F23" s="76">
        <v>46.51</v>
      </c>
      <c r="G23" s="43"/>
      <c r="H23" s="37"/>
      <c r="I23" s="38" t="s">
        <v>33</v>
      </c>
      <c r="J23" s="39">
        <f t="shared" si="0"/>
        <v>1</v>
      </c>
      <c r="K23" s="37" t="s">
        <v>34</v>
      </c>
      <c r="L23" s="37" t="s">
        <v>4</v>
      </c>
      <c r="M23" s="40"/>
      <c r="N23" s="49"/>
      <c r="O23" s="49"/>
      <c r="P23" s="50"/>
      <c r="Q23" s="49"/>
      <c r="R23" s="49"/>
      <c r="S23" s="50"/>
      <c r="T23" s="50"/>
      <c r="U23" s="50"/>
      <c r="V23" s="50"/>
      <c r="W23" s="50"/>
      <c r="X23" s="50"/>
      <c r="Y23" s="50"/>
      <c r="Z23" s="50"/>
      <c r="AA23" s="50"/>
      <c r="AB23" s="50"/>
      <c r="AC23" s="50"/>
      <c r="AD23" s="50"/>
      <c r="AE23" s="50"/>
      <c r="AF23" s="50"/>
      <c r="AG23" s="50"/>
      <c r="AH23" s="50"/>
      <c r="AI23" s="50"/>
      <c r="AJ23" s="50"/>
      <c r="AK23" s="50"/>
      <c r="AL23" s="50"/>
      <c r="AM23" s="50"/>
      <c r="AN23" s="50"/>
      <c r="AO23" s="50"/>
      <c r="AP23" s="50"/>
      <c r="AQ23" s="50"/>
      <c r="AR23" s="50"/>
      <c r="AS23" s="50"/>
      <c r="AT23" s="50"/>
      <c r="AU23" s="50"/>
      <c r="AV23" s="50"/>
      <c r="AW23" s="50"/>
      <c r="AX23" s="50"/>
      <c r="AY23" s="50"/>
      <c r="AZ23" s="50"/>
      <c r="BA23" s="52">
        <f t="shared" si="1"/>
        <v>93.02</v>
      </c>
      <c r="BB23" s="51">
        <f t="shared" si="2"/>
        <v>93.02</v>
      </c>
      <c r="BC23" s="56" t="str">
        <f t="shared" si="3"/>
        <v>INR  Ninety Three and Paise Two Only</v>
      </c>
      <c r="IA23" s="21">
        <v>3.05</v>
      </c>
      <c r="IB23" s="21" t="s">
        <v>55</v>
      </c>
      <c r="ID23" s="21">
        <v>2</v>
      </c>
      <c r="IE23" s="22" t="s">
        <v>47</v>
      </c>
      <c r="IF23" s="22"/>
      <c r="IG23" s="22"/>
      <c r="IH23" s="22"/>
      <c r="II23" s="22"/>
    </row>
    <row r="24" spans="1:243" s="21" customFormat="1" ht="48" customHeight="1">
      <c r="A24" s="57">
        <v>3.06</v>
      </c>
      <c r="B24" s="58" t="s">
        <v>76</v>
      </c>
      <c r="C24" s="33"/>
      <c r="D24" s="66"/>
      <c r="E24" s="66"/>
      <c r="F24" s="66"/>
      <c r="G24" s="66"/>
      <c r="H24" s="66"/>
      <c r="I24" s="66"/>
      <c r="J24" s="66"/>
      <c r="K24" s="66"/>
      <c r="L24" s="66"/>
      <c r="M24" s="66"/>
      <c r="N24" s="67"/>
      <c r="O24" s="67"/>
      <c r="P24" s="67"/>
      <c r="Q24" s="67"/>
      <c r="R24" s="67"/>
      <c r="S24" s="67"/>
      <c r="T24" s="67"/>
      <c r="U24" s="67"/>
      <c r="V24" s="67"/>
      <c r="W24" s="67"/>
      <c r="X24" s="67"/>
      <c r="Y24" s="67"/>
      <c r="Z24" s="67"/>
      <c r="AA24" s="67"/>
      <c r="AB24" s="67"/>
      <c r="AC24" s="67"/>
      <c r="AD24" s="67"/>
      <c r="AE24" s="67"/>
      <c r="AF24" s="67"/>
      <c r="AG24" s="67"/>
      <c r="AH24" s="67"/>
      <c r="AI24" s="67"/>
      <c r="AJ24" s="67"/>
      <c r="AK24" s="67"/>
      <c r="AL24" s="67"/>
      <c r="AM24" s="67"/>
      <c r="AN24" s="67"/>
      <c r="AO24" s="67"/>
      <c r="AP24" s="67"/>
      <c r="AQ24" s="67"/>
      <c r="AR24" s="67"/>
      <c r="AS24" s="67"/>
      <c r="AT24" s="67"/>
      <c r="AU24" s="67"/>
      <c r="AV24" s="67"/>
      <c r="AW24" s="67"/>
      <c r="AX24" s="67"/>
      <c r="AY24" s="67"/>
      <c r="AZ24" s="67"/>
      <c r="BA24" s="67"/>
      <c r="BB24" s="67"/>
      <c r="BC24" s="67"/>
      <c r="IA24" s="21">
        <v>3.06</v>
      </c>
      <c r="IB24" s="21" t="s">
        <v>76</v>
      </c>
      <c r="IE24" s="22"/>
      <c r="IF24" s="22"/>
      <c r="IG24" s="22"/>
      <c r="IH24" s="22"/>
      <c r="II24" s="22"/>
    </row>
    <row r="25" spans="1:243" s="21" customFormat="1" ht="31.5" customHeight="1">
      <c r="A25" s="57">
        <v>3.07</v>
      </c>
      <c r="B25" s="58" t="s">
        <v>77</v>
      </c>
      <c r="C25" s="33"/>
      <c r="D25" s="33">
        <v>4</v>
      </c>
      <c r="E25" s="59" t="s">
        <v>47</v>
      </c>
      <c r="F25" s="76">
        <v>30.86</v>
      </c>
      <c r="G25" s="43"/>
      <c r="H25" s="37"/>
      <c r="I25" s="38" t="s">
        <v>33</v>
      </c>
      <c r="J25" s="39">
        <f aca="true" t="shared" si="4" ref="J24:J82">IF(I25="Less(-)",-1,1)</f>
        <v>1</v>
      </c>
      <c r="K25" s="37" t="s">
        <v>34</v>
      </c>
      <c r="L25" s="37" t="s">
        <v>4</v>
      </c>
      <c r="M25" s="40"/>
      <c r="N25" s="49"/>
      <c r="O25" s="49"/>
      <c r="P25" s="50"/>
      <c r="Q25" s="49"/>
      <c r="R25" s="49"/>
      <c r="S25" s="50"/>
      <c r="T25" s="50"/>
      <c r="U25" s="50"/>
      <c r="V25" s="50"/>
      <c r="W25" s="50"/>
      <c r="X25" s="50"/>
      <c r="Y25" s="50"/>
      <c r="Z25" s="50"/>
      <c r="AA25" s="50"/>
      <c r="AB25" s="50"/>
      <c r="AC25" s="50"/>
      <c r="AD25" s="50"/>
      <c r="AE25" s="50"/>
      <c r="AF25" s="50"/>
      <c r="AG25" s="50"/>
      <c r="AH25" s="50"/>
      <c r="AI25" s="50"/>
      <c r="AJ25" s="50"/>
      <c r="AK25" s="50"/>
      <c r="AL25" s="50"/>
      <c r="AM25" s="50"/>
      <c r="AN25" s="50"/>
      <c r="AO25" s="50"/>
      <c r="AP25" s="50"/>
      <c r="AQ25" s="50"/>
      <c r="AR25" s="50"/>
      <c r="AS25" s="50"/>
      <c r="AT25" s="50"/>
      <c r="AU25" s="50"/>
      <c r="AV25" s="50"/>
      <c r="AW25" s="50"/>
      <c r="AX25" s="50"/>
      <c r="AY25" s="50"/>
      <c r="AZ25" s="50"/>
      <c r="BA25" s="52">
        <f aca="true" t="shared" si="5" ref="BA24:BA82">total_amount_ba($B$2,$D$2,D25,F25,J25,K25,M25)</f>
        <v>123.44</v>
      </c>
      <c r="BB25" s="51">
        <f aca="true" t="shared" si="6" ref="BB24:BB82">BA25+SUM(N25:AZ25)</f>
        <v>123.44</v>
      </c>
      <c r="BC25" s="56" t="str">
        <f aca="true" t="shared" si="7" ref="BC24:BC82">SpellNumber(L25,BB25)</f>
        <v>INR  One Hundred &amp; Twenty Three  and Paise Forty Four Only</v>
      </c>
      <c r="IA25" s="21">
        <v>3.07</v>
      </c>
      <c r="IB25" s="21" t="s">
        <v>77</v>
      </c>
      <c r="ID25" s="21">
        <v>4</v>
      </c>
      <c r="IE25" s="22" t="s">
        <v>47</v>
      </c>
      <c r="IF25" s="22"/>
      <c r="IG25" s="22"/>
      <c r="IH25" s="22"/>
      <c r="II25" s="22"/>
    </row>
    <row r="26" spans="1:243" s="21" customFormat="1" ht="110.25">
      <c r="A26" s="57">
        <v>3.08</v>
      </c>
      <c r="B26" s="58" t="s">
        <v>78</v>
      </c>
      <c r="C26" s="33"/>
      <c r="D26" s="66"/>
      <c r="E26" s="66"/>
      <c r="F26" s="66"/>
      <c r="G26" s="66"/>
      <c r="H26" s="66"/>
      <c r="I26" s="66"/>
      <c r="J26" s="66"/>
      <c r="K26" s="66"/>
      <c r="L26" s="66"/>
      <c r="M26" s="66"/>
      <c r="N26" s="67"/>
      <c r="O26" s="67"/>
      <c r="P26" s="67"/>
      <c r="Q26" s="67"/>
      <c r="R26" s="67"/>
      <c r="S26" s="67"/>
      <c r="T26" s="67"/>
      <c r="U26" s="67"/>
      <c r="V26" s="67"/>
      <c r="W26" s="67"/>
      <c r="X26" s="67"/>
      <c r="Y26" s="67"/>
      <c r="Z26" s="67"/>
      <c r="AA26" s="67"/>
      <c r="AB26" s="67"/>
      <c r="AC26" s="67"/>
      <c r="AD26" s="67"/>
      <c r="AE26" s="67"/>
      <c r="AF26" s="67"/>
      <c r="AG26" s="67"/>
      <c r="AH26" s="67"/>
      <c r="AI26" s="67"/>
      <c r="AJ26" s="67"/>
      <c r="AK26" s="67"/>
      <c r="AL26" s="67"/>
      <c r="AM26" s="67"/>
      <c r="AN26" s="67"/>
      <c r="AO26" s="67"/>
      <c r="AP26" s="67"/>
      <c r="AQ26" s="67"/>
      <c r="AR26" s="67"/>
      <c r="AS26" s="67"/>
      <c r="AT26" s="67"/>
      <c r="AU26" s="67"/>
      <c r="AV26" s="67"/>
      <c r="AW26" s="67"/>
      <c r="AX26" s="67"/>
      <c r="AY26" s="67"/>
      <c r="AZ26" s="67"/>
      <c r="BA26" s="67"/>
      <c r="BB26" s="67"/>
      <c r="BC26" s="67"/>
      <c r="IA26" s="21">
        <v>3.08</v>
      </c>
      <c r="IB26" s="21" t="s">
        <v>78</v>
      </c>
      <c r="IE26" s="22"/>
      <c r="IF26" s="22"/>
      <c r="IG26" s="22"/>
      <c r="IH26" s="22"/>
      <c r="II26" s="22"/>
    </row>
    <row r="27" spans="1:243" s="21" customFormat="1" ht="31.5" customHeight="1">
      <c r="A27" s="57">
        <v>3.09</v>
      </c>
      <c r="B27" s="58" t="s">
        <v>79</v>
      </c>
      <c r="C27" s="33"/>
      <c r="D27" s="33">
        <v>6</v>
      </c>
      <c r="E27" s="59" t="s">
        <v>47</v>
      </c>
      <c r="F27" s="76">
        <v>54.58</v>
      </c>
      <c r="G27" s="43"/>
      <c r="H27" s="37"/>
      <c r="I27" s="38" t="s">
        <v>33</v>
      </c>
      <c r="J27" s="39">
        <f t="shared" si="4"/>
        <v>1</v>
      </c>
      <c r="K27" s="37" t="s">
        <v>34</v>
      </c>
      <c r="L27" s="37" t="s">
        <v>4</v>
      </c>
      <c r="M27" s="40"/>
      <c r="N27" s="49"/>
      <c r="O27" s="49"/>
      <c r="P27" s="50"/>
      <c r="Q27" s="49"/>
      <c r="R27" s="49"/>
      <c r="S27" s="50"/>
      <c r="T27" s="50"/>
      <c r="U27" s="50"/>
      <c r="V27" s="50"/>
      <c r="W27" s="50"/>
      <c r="X27" s="50"/>
      <c r="Y27" s="50"/>
      <c r="Z27" s="50"/>
      <c r="AA27" s="50"/>
      <c r="AB27" s="50"/>
      <c r="AC27" s="50"/>
      <c r="AD27" s="50"/>
      <c r="AE27" s="50"/>
      <c r="AF27" s="50"/>
      <c r="AG27" s="50"/>
      <c r="AH27" s="50"/>
      <c r="AI27" s="50"/>
      <c r="AJ27" s="50"/>
      <c r="AK27" s="50"/>
      <c r="AL27" s="50"/>
      <c r="AM27" s="50"/>
      <c r="AN27" s="50"/>
      <c r="AO27" s="50"/>
      <c r="AP27" s="50"/>
      <c r="AQ27" s="50"/>
      <c r="AR27" s="50"/>
      <c r="AS27" s="50"/>
      <c r="AT27" s="50"/>
      <c r="AU27" s="50"/>
      <c r="AV27" s="50"/>
      <c r="AW27" s="50"/>
      <c r="AX27" s="50"/>
      <c r="AY27" s="50"/>
      <c r="AZ27" s="50"/>
      <c r="BA27" s="52">
        <f t="shared" si="5"/>
        <v>327.48</v>
      </c>
      <c r="BB27" s="51">
        <f t="shared" si="6"/>
        <v>327.48</v>
      </c>
      <c r="BC27" s="56" t="str">
        <f t="shared" si="7"/>
        <v>INR  Three Hundred &amp; Twenty Seven  and Paise Forty Eight Only</v>
      </c>
      <c r="IA27" s="21">
        <v>3.09</v>
      </c>
      <c r="IB27" s="21" t="s">
        <v>79</v>
      </c>
      <c r="ID27" s="21">
        <v>6</v>
      </c>
      <c r="IE27" s="22" t="s">
        <v>47</v>
      </c>
      <c r="IF27" s="22"/>
      <c r="IG27" s="22"/>
      <c r="IH27" s="22"/>
      <c r="II27" s="22"/>
    </row>
    <row r="28" spans="1:243" s="21" customFormat="1" ht="17.25" customHeight="1">
      <c r="A28" s="57">
        <v>4</v>
      </c>
      <c r="B28" s="58" t="s">
        <v>80</v>
      </c>
      <c r="C28" s="33"/>
      <c r="D28" s="66"/>
      <c r="E28" s="66"/>
      <c r="F28" s="66"/>
      <c r="G28" s="66"/>
      <c r="H28" s="66"/>
      <c r="I28" s="66"/>
      <c r="J28" s="66"/>
      <c r="K28" s="66"/>
      <c r="L28" s="66"/>
      <c r="M28" s="66"/>
      <c r="N28" s="67"/>
      <c r="O28" s="67"/>
      <c r="P28" s="67"/>
      <c r="Q28" s="67"/>
      <c r="R28" s="67"/>
      <c r="S28" s="67"/>
      <c r="T28" s="67"/>
      <c r="U28" s="67"/>
      <c r="V28" s="67"/>
      <c r="W28" s="67"/>
      <c r="X28" s="67"/>
      <c r="Y28" s="67"/>
      <c r="Z28" s="67"/>
      <c r="AA28" s="67"/>
      <c r="AB28" s="67"/>
      <c r="AC28" s="67"/>
      <c r="AD28" s="67"/>
      <c r="AE28" s="67"/>
      <c r="AF28" s="67"/>
      <c r="AG28" s="67"/>
      <c r="AH28" s="67"/>
      <c r="AI28" s="67"/>
      <c r="AJ28" s="67"/>
      <c r="AK28" s="67"/>
      <c r="AL28" s="67"/>
      <c r="AM28" s="67"/>
      <c r="AN28" s="67"/>
      <c r="AO28" s="67"/>
      <c r="AP28" s="67"/>
      <c r="AQ28" s="67"/>
      <c r="AR28" s="67"/>
      <c r="AS28" s="67"/>
      <c r="AT28" s="67"/>
      <c r="AU28" s="67"/>
      <c r="AV28" s="67"/>
      <c r="AW28" s="67"/>
      <c r="AX28" s="67"/>
      <c r="AY28" s="67"/>
      <c r="AZ28" s="67"/>
      <c r="BA28" s="67"/>
      <c r="BB28" s="67"/>
      <c r="BC28" s="67"/>
      <c r="IA28" s="21">
        <v>4</v>
      </c>
      <c r="IB28" s="21" t="s">
        <v>80</v>
      </c>
      <c r="IE28" s="22"/>
      <c r="IF28" s="22"/>
      <c r="IG28" s="22"/>
      <c r="IH28" s="22"/>
      <c r="II28" s="22"/>
    </row>
    <row r="29" spans="1:243" s="21" customFormat="1" ht="204.75">
      <c r="A29" s="60">
        <v>4.01</v>
      </c>
      <c r="B29" s="58" t="s">
        <v>81</v>
      </c>
      <c r="C29" s="33"/>
      <c r="D29" s="66"/>
      <c r="E29" s="66"/>
      <c r="F29" s="66"/>
      <c r="G29" s="66"/>
      <c r="H29" s="66"/>
      <c r="I29" s="66"/>
      <c r="J29" s="66"/>
      <c r="K29" s="66"/>
      <c r="L29" s="66"/>
      <c r="M29" s="66"/>
      <c r="N29" s="67"/>
      <c r="O29" s="67"/>
      <c r="P29" s="67"/>
      <c r="Q29" s="67"/>
      <c r="R29" s="67"/>
      <c r="S29" s="67"/>
      <c r="T29" s="67"/>
      <c r="U29" s="67"/>
      <c r="V29" s="67"/>
      <c r="W29" s="67"/>
      <c r="X29" s="67"/>
      <c r="Y29" s="67"/>
      <c r="Z29" s="67"/>
      <c r="AA29" s="67"/>
      <c r="AB29" s="67"/>
      <c r="AC29" s="67"/>
      <c r="AD29" s="67"/>
      <c r="AE29" s="67"/>
      <c r="AF29" s="67"/>
      <c r="AG29" s="67"/>
      <c r="AH29" s="67"/>
      <c r="AI29" s="67"/>
      <c r="AJ29" s="67"/>
      <c r="AK29" s="67"/>
      <c r="AL29" s="67"/>
      <c r="AM29" s="67"/>
      <c r="AN29" s="67"/>
      <c r="AO29" s="67"/>
      <c r="AP29" s="67"/>
      <c r="AQ29" s="67"/>
      <c r="AR29" s="67"/>
      <c r="AS29" s="67"/>
      <c r="AT29" s="67"/>
      <c r="AU29" s="67"/>
      <c r="AV29" s="67"/>
      <c r="AW29" s="67"/>
      <c r="AX29" s="67"/>
      <c r="AY29" s="67"/>
      <c r="AZ29" s="67"/>
      <c r="BA29" s="67"/>
      <c r="BB29" s="67"/>
      <c r="BC29" s="67"/>
      <c r="IA29" s="21">
        <v>4.01</v>
      </c>
      <c r="IB29" s="21" t="s">
        <v>81</v>
      </c>
      <c r="IE29" s="22"/>
      <c r="IF29" s="22"/>
      <c r="IG29" s="22"/>
      <c r="IH29" s="22"/>
      <c r="II29" s="22"/>
    </row>
    <row r="30" spans="1:243" s="21" customFormat="1" ht="31.5" customHeight="1">
      <c r="A30" s="57">
        <v>4.02</v>
      </c>
      <c r="B30" s="58" t="s">
        <v>56</v>
      </c>
      <c r="C30" s="33"/>
      <c r="D30" s="33">
        <v>5</v>
      </c>
      <c r="E30" s="59" t="s">
        <v>43</v>
      </c>
      <c r="F30" s="76">
        <v>1285.84</v>
      </c>
      <c r="G30" s="43"/>
      <c r="H30" s="37"/>
      <c r="I30" s="38" t="s">
        <v>33</v>
      </c>
      <c r="J30" s="39">
        <f t="shared" si="4"/>
        <v>1</v>
      </c>
      <c r="K30" s="37" t="s">
        <v>34</v>
      </c>
      <c r="L30" s="37" t="s">
        <v>4</v>
      </c>
      <c r="M30" s="40"/>
      <c r="N30" s="49"/>
      <c r="O30" s="49"/>
      <c r="P30" s="50"/>
      <c r="Q30" s="49"/>
      <c r="R30" s="49"/>
      <c r="S30" s="50"/>
      <c r="T30" s="50"/>
      <c r="U30" s="50"/>
      <c r="V30" s="50"/>
      <c r="W30" s="50"/>
      <c r="X30" s="50"/>
      <c r="Y30" s="50"/>
      <c r="Z30" s="50"/>
      <c r="AA30" s="50"/>
      <c r="AB30" s="50"/>
      <c r="AC30" s="50"/>
      <c r="AD30" s="50"/>
      <c r="AE30" s="50"/>
      <c r="AF30" s="50"/>
      <c r="AG30" s="50"/>
      <c r="AH30" s="50"/>
      <c r="AI30" s="50"/>
      <c r="AJ30" s="50"/>
      <c r="AK30" s="50"/>
      <c r="AL30" s="50"/>
      <c r="AM30" s="50"/>
      <c r="AN30" s="50"/>
      <c r="AO30" s="50"/>
      <c r="AP30" s="50"/>
      <c r="AQ30" s="50"/>
      <c r="AR30" s="50"/>
      <c r="AS30" s="50"/>
      <c r="AT30" s="50"/>
      <c r="AU30" s="50"/>
      <c r="AV30" s="50"/>
      <c r="AW30" s="50"/>
      <c r="AX30" s="50"/>
      <c r="AY30" s="50"/>
      <c r="AZ30" s="50"/>
      <c r="BA30" s="52">
        <f t="shared" si="5"/>
        <v>6429.2</v>
      </c>
      <c r="BB30" s="51">
        <f t="shared" si="6"/>
        <v>6429.2</v>
      </c>
      <c r="BC30" s="56" t="str">
        <f t="shared" si="7"/>
        <v>INR  Six Thousand Four Hundred &amp; Twenty Nine  and Paise Twenty Only</v>
      </c>
      <c r="IA30" s="21">
        <v>4.02</v>
      </c>
      <c r="IB30" s="21" t="s">
        <v>56</v>
      </c>
      <c r="ID30" s="21">
        <v>5</v>
      </c>
      <c r="IE30" s="22" t="s">
        <v>43</v>
      </c>
      <c r="IF30" s="22"/>
      <c r="IG30" s="22"/>
      <c r="IH30" s="22"/>
      <c r="II30" s="22"/>
    </row>
    <row r="31" spans="1:243" s="21" customFormat="1" ht="204.75">
      <c r="A31" s="57">
        <v>4.03</v>
      </c>
      <c r="B31" s="58" t="s">
        <v>82</v>
      </c>
      <c r="C31" s="33"/>
      <c r="D31" s="66"/>
      <c r="E31" s="66"/>
      <c r="F31" s="66"/>
      <c r="G31" s="66"/>
      <c r="H31" s="66"/>
      <c r="I31" s="66"/>
      <c r="J31" s="66"/>
      <c r="K31" s="66"/>
      <c r="L31" s="66"/>
      <c r="M31" s="66"/>
      <c r="N31" s="67"/>
      <c r="O31" s="67"/>
      <c r="P31" s="67"/>
      <c r="Q31" s="67"/>
      <c r="R31" s="67"/>
      <c r="S31" s="67"/>
      <c r="T31" s="67"/>
      <c r="U31" s="67"/>
      <c r="V31" s="67"/>
      <c r="W31" s="67"/>
      <c r="X31" s="67"/>
      <c r="Y31" s="67"/>
      <c r="Z31" s="67"/>
      <c r="AA31" s="67"/>
      <c r="AB31" s="67"/>
      <c r="AC31" s="67"/>
      <c r="AD31" s="67"/>
      <c r="AE31" s="67"/>
      <c r="AF31" s="67"/>
      <c r="AG31" s="67"/>
      <c r="AH31" s="67"/>
      <c r="AI31" s="67"/>
      <c r="AJ31" s="67"/>
      <c r="AK31" s="67"/>
      <c r="AL31" s="67"/>
      <c r="AM31" s="67"/>
      <c r="AN31" s="67"/>
      <c r="AO31" s="67"/>
      <c r="AP31" s="67"/>
      <c r="AQ31" s="67"/>
      <c r="AR31" s="67"/>
      <c r="AS31" s="67"/>
      <c r="AT31" s="67"/>
      <c r="AU31" s="67"/>
      <c r="AV31" s="67"/>
      <c r="AW31" s="67"/>
      <c r="AX31" s="67"/>
      <c r="AY31" s="67"/>
      <c r="AZ31" s="67"/>
      <c r="BA31" s="67"/>
      <c r="BB31" s="67"/>
      <c r="BC31" s="67"/>
      <c r="IA31" s="21">
        <v>4.03</v>
      </c>
      <c r="IB31" s="21" t="s">
        <v>82</v>
      </c>
      <c r="IE31" s="22"/>
      <c r="IF31" s="22"/>
      <c r="IG31" s="22"/>
      <c r="IH31" s="22"/>
      <c r="II31" s="22"/>
    </row>
    <row r="32" spans="1:243" s="21" customFormat="1" ht="31.5" customHeight="1">
      <c r="A32" s="57">
        <v>4.04</v>
      </c>
      <c r="B32" s="58" t="s">
        <v>56</v>
      </c>
      <c r="C32" s="33"/>
      <c r="D32" s="33">
        <v>37</v>
      </c>
      <c r="E32" s="59" t="s">
        <v>43</v>
      </c>
      <c r="F32" s="76">
        <v>1348.01</v>
      </c>
      <c r="G32" s="43"/>
      <c r="H32" s="37"/>
      <c r="I32" s="38" t="s">
        <v>33</v>
      </c>
      <c r="J32" s="39">
        <f t="shared" si="4"/>
        <v>1</v>
      </c>
      <c r="K32" s="37" t="s">
        <v>34</v>
      </c>
      <c r="L32" s="37" t="s">
        <v>4</v>
      </c>
      <c r="M32" s="40"/>
      <c r="N32" s="49"/>
      <c r="O32" s="49"/>
      <c r="P32" s="50"/>
      <c r="Q32" s="49"/>
      <c r="R32" s="49"/>
      <c r="S32" s="50"/>
      <c r="T32" s="50"/>
      <c r="U32" s="50"/>
      <c r="V32" s="50"/>
      <c r="W32" s="50"/>
      <c r="X32" s="50"/>
      <c r="Y32" s="50"/>
      <c r="Z32" s="50"/>
      <c r="AA32" s="50"/>
      <c r="AB32" s="50"/>
      <c r="AC32" s="50"/>
      <c r="AD32" s="50"/>
      <c r="AE32" s="50"/>
      <c r="AF32" s="50"/>
      <c r="AG32" s="50"/>
      <c r="AH32" s="50"/>
      <c r="AI32" s="50"/>
      <c r="AJ32" s="50"/>
      <c r="AK32" s="50"/>
      <c r="AL32" s="50"/>
      <c r="AM32" s="50"/>
      <c r="AN32" s="50"/>
      <c r="AO32" s="50"/>
      <c r="AP32" s="50"/>
      <c r="AQ32" s="50"/>
      <c r="AR32" s="50"/>
      <c r="AS32" s="50"/>
      <c r="AT32" s="50"/>
      <c r="AU32" s="50"/>
      <c r="AV32" s="50"/>
      <c r="AW32" s="50"/>
      <c r="AX32" s="50"/>
      <c r="AY32" s="50"/>
      <c r="AZ32" s="50"/>
      <c r="BA32" s="52">
        <f t="shared" si="5"/>
        <v>49876.37</v>
      </c>
      <c r="BB32" s="51">
        <f t="shared" si="6"/>
        <v>49876.37</v>
      </c>
      <c r="BC32" s="56" t="str">
        <f t="shared" si="7"/>
        <v>INR  Forty Nine Thousand Eight Hundred &amp; Seventy Six  and Paise Thirty Seven Only</v>
      </c>
      <c r="IA32" s="21">
        <v>4.04</v>
      </c>
      <c r="IB32" s="21" t="s">
        <v>56</v>
      </c>
      <c r="ID32" s="21">
        <v>37</v>
      </c>
      <c r="IE32" s="22" t="s">
        <v>43</v>
      </c>
      <c r="IF32" s="22"/>
      <c r="IG32" s="22"/>
      <c r="IH32" s="22"/>
      <c r="II32" s="22"/>
    </row>
    <row r="33" spans="1:243" s="21" customFormat="1" ht="15.75" customHeight="1">
      <c r="A33" s="57">
        <v>5</v>
      </c>
      <c r="B33" s="58" t="s">
        <v>83</v>
      </c>
      <c r="C33" s="33"/>
      <c r="D33" s="66"/>
      <c r="E33" s="66"/>
      <c r="F33" s="66"/>
      <c r="G33" s="66"/>
      <c r="H33" s="66"/>
      <c r="I33" s="66"/>
      <c r="J33" s="66"/>
      <c r="K33" s="66"/>
      <c r="L33" s="66"/>
      <c r="M33" s="66"/>
      <c r="N33" s="67"/>
      <c r="O33" s="67"/>
      <c r="P33" s="67"/>
      <c r="Q33" s="67"/>
      <c r="R33" s="67"/>
      <c r="S33" s="67"/>
      <c r="T33" s="67"/>
      <c r="U33" s="67"/>
      <c r="V33" s="67"/>
      <c r="W33" s="67"/>
      <c r="X33" s="67"/>
      <c r="Y33" s="67"/>
      <c r="Z33" s="67"/>
      <c r="AA33" s="67"/>
      <c r="AB33" s="67"/>
      <c r="AC33" s="67"/>
      <c r="AD33" s="67"/>
      <c r="AE33" s="67"/>
      <c r="AF33" s="67"/>
      <c r="AG33" s="67"/>
      <c r="AH33" s="67"/>
      <c r="AI33" s="67"/>
      <c r="AJ33" s="67"/>
      <c r="AK33" s="67"/>
      <c r="AL33" s="67"/>
      <c r="AM33" s="67"/>
      <c r="AN33" s="67"/>
      <c r="AO33" s="67"/>
      <c r="AP33" s="67"/>
      <c r="AQ33" s="67"/>
      <c r="AR33" s="67"/>
      <c r="AS33" s="67"/>
      <c r="AT33" s="67"/>
      <c r="AU33" s="67"/>
      <c r="AV33" s="67"/>
      <c r="AW33" s="67"/>
      <c r="AX33" s="67"/>
      <c r="AY33" s="67"/>
      <c r="AZ33" s="67"/>
      <c r="BA33" s="67"/>
      <c r="BB33" s="67"/>
      <c r="BC33" s="67"/>
      <c r="IA33" s="21">
        <v>5</v>
      </c>
      <c r="IB33" s="21" t="s">
        <v>83</v>
      </c>
      <c r="IE33" s="22"/>
      <c r="IF33" s="22"/>
      <c r="IG33" s="22"/>
      <c r="IH33" s="22"/>
      <c r="II33" s="22"/>
    </row>
    <row r="34" spans="1:243" s="21" customFormat="1" ht="94.5">
      <c r="A34" s="57">
        <v>5.01</v>
      </c>
      <c r="B34" s="58" t="s">
        <v>84</v>
      </c>
      <c r="C34" s="33"/>
      <c r="D34" s="66"/>
      <c r="E34" s="66"/>
      <c r="F34" s="66"/>
      <c r="G34" s="66"/>
      <c r="H34" s="66"/>
      <c r="I34" s="66"/>
      <c r="J34" s="66"/>
      <c r="K34" s="66"/>
      <c r="L34" s="66"/>
      <c r="M34" s="66"/>
      <c r="N34" s="67"/>
      <c r="O34" s="67"/>
      <c r="P34" s="67"/>
      <c r="Q34" s="67"/>
      <c r="R34" s="67"/>
      <c r="S34" s="67"/>
      <c r="T34" s="67"/>
      <c r="U34" s="67"/>
      <c r="V34" s="67"/>
      <c r="W34" s="67"/>
      <c r="X34" s="67"/>
      <c r="Y34" s="67"/>
      <c r="Z34" s="67"/>
      <c r="AA34" s="67"/>
      <c r="AB34" s="67"/>
      <c r="AC34" s="67"/>
      <c r="AD34" s="67"/>
      <c r="AE34" s="67"/>
      <c r="AF34" s="67"/>
      <c r="AG34" s="67"/>
      <c r="AH34" s="67"/>
      <c r="AI34" s="67"/>
      <c r="AJ34" s="67"/>
      <c r="AK34" s="67"/>
      <c r="AL34" s="67"/>
      <c r="AM34" s="67"/>
      <c r="AN34" s="67"/>
      <c r="AO34" s="67"/>
      <c r="AP34" s="67"/>
      <c r="AQ34" s="67"/>
      <c r="AR34" s="67"/>
      <c r="AS34" s="67"/>
      <c r="AT34" s="67"/>
      <c r="AU34" s="67"/>
      <c r="AV34" s="67"/>
      <c r="AW34" s="67"/>
      <c r="AX34" s="67"/>
      <c r="AY34" s="67"/>
      <c r="AZ34" s="67"/>
      <c r="BA34" s="67"/>
      <c r="BB34" s="67"/>
      <c r="BC34" s="67"/>
      <c r="IA34" s="21">
        <v>5.01</v>
      </c>
      <c r="IB34" s="21" t="s">
        <v>84</v>
      </c>
      <c r="IE34" s="22"/>
      <c r="IF34" s="22"/>
      <c r="IG34" s="22"/>
      <c r="IH34" s="22"/>
      <c r="II34" s="22"/>
    </row>
    <row r="35" spans="1:243" s="21" customFormat="1" ht="31.5" customHeight="1">
      <c r="A35" s="57">
        <v>5.02</v>
      </c>
      <c r="B35" s="58" t="s">
        <v>51</v>
      </c>
      <c r="C35" s="33"/>
      <c r="D35" s="33">
        <v>32</v>
      </c>
      <c r="E35" s="59" t="s">
        <v>43</v>
      </c>
      <c r="F35" s="76">
        <v>81.32</v>
      </c>
      <c r="G35" s="43"/>
      <c r="H35" s="37"/>
      <c r="I35" s="38" t="s">
        <v>33</v>
      </c>
      <c r="J35" s="39">
        <f t="shared" si="4"/>
        <v>1</v>
      </c>
      <c r="K35" s="37" t="s">
        <v>34</v>
      </c>
      <c r="L35" s="37" t="s">
        <v>4</v>
      </c>
      <c r="M35" s="40"/>
      <c r="N35" s="49"/>
      <c r="O35" s="49"/>
      <c r="P35" s="50"/>
      <c r="Q35" s="49"/>
      <c r="R35" s="49"/>
      <c r="S35" s="50"/>
      <c r="T35" s="50"/>
      <c r="U35" s="50"/>
      <c r="V35" s="50"/>
      <c r="W35" s="50"/>
      <c r="X35" s="50"/>
      <c r="Y35" s="50"/>
      <c r="Z35" s="50"/>
      <c r="AA35" s="50"/>
      <c r="AB35" s="50"/>
      <c r="AC35" s="50"/>
      <c r="AD35" s="50"/>
      <c r="AE35" s="50"/>
      <c r="AF35" s="50"/>
      <c r="AG35" s="50"/>
      <c r="AH35" s="50"/>
      <c r="AI35" s="50"/>
      <c r="AJ35" s="50"/>
      <c r="AK35" s="50"/>
      <c r="AL35" s="50"/>
      <c r="AM35" s="50"/>
      <c r="AN35" s="50"/>
      <c r="AO35" s="50"/>
      <c r="AP35" s="50"/>
      <c r="AQ35" s="50"/>
      <c r="AR35" s="50"/>
      <c r="AS35" s="50"/>
      <c r="AT35" s="50"/>
      <c r="AU35" s="50"/>
      <c r="AV35" s="50"/>
      <c r="AW35" s="50"/>
      <c r="AX35" s="50"/>
      <c r="AY35" s="50"/>
      <c r="AZ35" s="50"/>
      <c r="BA35" s="52">
        <f t="shared" si="5"/>
        <v>2602.24</v>
      </c>
      <c r="BB35" s="51">
        <f t="shared" si="6"/>
        <v>2602.24</v>
      </c>
      <c r="BC35" s="56" t="str">
        <f t="shared" si="7"/>
        <v>INR  Two Thousand Six Hundred &amp; Two  and Paise Twenty Four Only</v>
      </c>
      <c r="IA35" s="21">
        <v>5.02</v>
      </c>
      <c r="IB35" s="21" t="s">
        <v>51</v>
      </c>
      <c r="ID35" s="21">
        <v>32</v>
      </c>
      <c r="IE35" s="22" t="s">
        <v>43</v>
      </c>
      <c r="IF35" s="22"/>
      <c r="IG35" s="22"/>
      <c r="IH35" s="22"/>
      <c r="II35" s="22"/>
    </row>
    <row r="36" spans="1:243" s="21" customFormat="1" ht="63">
      <c r="A36" s="57">
        <v>5.03</v>
      </c>
      <c r="B36" s="58" t="s">
        <v>85</v>
      </c>
      <c r="C36" s="33"/>
      <c r="D36" s="66"/>
      <c r="E36" s="66"/>
      <c r="F36" s="66"/>
      <c r="G36" s="66"/>
      <c r="H36" s="66"/>
      <c r="I36" s="66"/>
      <c r="J36" s="66"/>
      <c r="K36" s="66"/>
      <c r="L36" s="66"/>
      <c r="M36" s="66"/>
      <c r="N36" s="67"/>
      <c r="O36" s="67"/>
      <c r="P36" s="67"/>
      <c r="Q36" s="67"/>
      <c r="R36" s="67"/>
      <c r="S36" s="67"/>
      <c r="T36" s="67"/>
      <c r="U36" s="67"/>
      <c r="V36" s="67"/>
      <c r="W36" s="67"/>
      <c r="X36" s="67"/>
      <c r="Y36" s="67"/>
      <c r="Z36" s="67"/>
      <c r="AA36" s="67"/>
      <c r="AB36" s="67"/>
      <c r="AC36" s="67"/>
      <c r="AD36" s="67"/>
      <c r="AE36" s="67"/>
      <c r="AF36" s="67"/>
      <c r="AG36" s="67"/>
      <c r="AH36" s="67"/>
      <c r="AI36" s="67"/>
      <c r="AJ36" s="67"/>
      <c r="AK36" s="67"/>
      <c r="AL36" s="67"/>
      <c r="AM36" s="67"/>
      <c r="AN36" s="67"/>
      <c r="AO36" s="67"/>
      <c r="AP36" s="67"/>
      <c r="AQ36" s="67"/>
      <c r="AR36" s="67"/>
      <c r="AS36" s="67"/>
      <c r="AT36" s="67"/>
      <c r="AU36" s="67"/>
      <c r="AV36" s="67"/>
      <c r="AW36" s="67"/>
      <c r="AX36" s="67"/>
      <c r="AY36" s="67"/>
      <c r="AZ36" s="67"/>
      <c r="BA36" s="67"/>
      <c r="BB36" s="67"/>
      <c r="BC36" s="67"/>
      <c r="IA36" s="21">
        <v>5.03</v>
      </c>
      <c r="IB36" s="21" t="s">
        <v>85</v>
      </c>
      <c r="IE36" s="22"/>
      <c r="IF36" s="22"/>
      <c r="IG36" s="22"/>
      <c r="IH36" s="22"/>
      <c r="II36" s="22"/>
    </row>
    <row r="37" spans="1:243" s="21" customFormat="1" ht="63">
      <c r="A37" s="57">
        <v>5.04</v>
      </c>
      <c r="B37" s="58" t="s">
        <v>57</v>
      </c>
      <c r="C37" s="33"/>
      <c r="D37" s="33">
        <v>8</v>
      </c>
      <c r="E37" s="59" t="s">
        <v>43</v>
      </c>
      <c r="F37" s="76">
        <v>167.82</v>
      </c>
      <c r="G37" s="43"/>
      <c r="H37" s="37"/>
      <c r="I37" s="38" t="s">
        <v>33</v>
      </c>
      <c r="J37" s="39">
        <f t="shared" si="4"/>
        <v>1</v>
      </c>
      <c r="K37" s="37" t="s">
        <v>34</v>
      </c>
      <c r="L37" s="37" t="s">
        <v>4</v>
      </c>
      <c r="M37" s="40"/>
      <c r="N37" s="49"/>
      <c r="O37" s="49"/>
      <c r="P37" s="50"/>
      <c r="Q37" s="49"/>
      <c r="R37" s="49"/>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50"/>
      <c r="AS37" s="50"/>
      <c r="AT37" s="50"/>
      <c r="AU37" s="50"/>
      <c r="AV37" s="50"/>
      <c r="AW37" s="50"/>
      <c r="AX37" s="50"/>
      <c r="AY37" s="50"/>
      <c r="AZ37" s="50"/>
      <c r="BA37" s="52">
        <f t="shared" si="5"/>
        <v>1342.56</v>
      </c>
      <c r="BB37" s="51">
        <f t="shared" si="6"/>
        <v>1342.56</v>
      </c>
      <c r="BC37" s="56" t="str">
        <f t="shared" si="7"/>
        <v>INR  One Thousand Three Hundred &amp; Forty Two  and Paise Fifty Six Only</v>
      </c>
      <c r="IA37" s="21">
        <v>5.04</v>
      </c>
      <c r="IB37" s="21" t="s">
        <v>57</v>
      </c>
      <c r="ID37" s="21">
        <v>8</v>
      </c>
      <c r="IE37" s="22" t="s">
        <v>43</v>
      </c>
      <c r="IF37" s="22"/>
      <c r="IG37" s="22"/>
      <c r="IH37" s="22"/>
      <c r="II37" s="22"/>
    </row>
    <row r="38" spans="1:243" s="21" customFormat="1" ht="94.5">
      <c r="A38" s="57">
        <v>5.05</v>
      </c>
      <c r="B38" s="58" t="s">
        <v>58</v>
      </c>
      <c r="C38" s="33"/>
      <c r="D38" s="33">
        <v>60</v>
      </c>
      <c r="E38" s="59" t="s">
        <v>43</v>
      </c>
      <c r="F38" s="76">
        <v>108.59</v>
      </c>
      <c r="G38" s="43"/>
      <c r="H38" s="37"/>
      <c r="I38" s="38" t="s">
        <v>33</v>
      </c>
      <c r="J38" s="39">
        <f t="shared" si="4"/>
        <v>1</v>
      </c>
      <c r="K38" s="37" t="s">
        <v>34</v>
      </c>
      <c r="L38" s="37" t="s">
        <v>4</v>
      </c>
      <c r="M38" s="40"/>
      <c r="N38" s="49"/>
      <c r="O38" s="49"/>
      <c r="P38" s="50"/>
      <c r="Q38" s="49"/>
      <c r="R38" s="49"/>
      <c r="S38" s="50"/>
      <c r="T38" s="50"/>
      <c r="U38" s="50"/>
      <c r="V38" s="50"/>
      <c r="W38" s="50"/>
      <c r="X38" s="50"/>
      <c r="Y38" s="50"/>
      <c r="Z38" s="50"/>
      <c r="AA38" s="50"/>
      <c r="AB38" s="50"/>
      <c r="AC38" s="50"/>
      <c r="AD38" s="50"/>
      <c r="AE38" s="50"/>
      <c r="AF38" s="50"/>
      <c r="AG38" s="50"/>
      <c r="AH38" s="50"/>
      <c r="AI38" s="50"/>
      <c r="AJ38" s="50"/>
      <c r="AK38" s="50"/>
      <c r="AL38" s="50"/>
      <c r="AM38" s="50"/>
      <c r="AN38" s="50"/>
      <c r="AO38" s="50"/>
      <c r="AP38" s="50"/>
      <c r="AQ38" s="50"/>
      <c r="AR38" s="50"/>
      <c r="AS38" s="50"/>
      <c r="AT38" s="50"/>
      <c r="AU38" s="50"/>
      <c r="AV38" s="50"/>
      <c r="AW38" s="50"/>
      <c r="AX38" s="50"/>
      <c r="AY38" s="50"/>
      <c r="AZ38" s="50"/>
      <c r="BA38" s="52">
        <f t="shared" si="5"/>
        <v>6515.4</v>
      </c>
      <c r="BB38" s="51">
        <f t="shared" si="6"/>
        <v>6515.4</v>
      </c>
      <c r="BC38" s="56" t="str">
        <f t="shared" si="7"/>
        <v>INR  Six Thousand Five Hundred &amp; Fifteen  and Paise Forty Only</v>
      </c>
      <c r="IA38" s="21">
        <v>5.05</v>
      </c>
      <c r="IB38" s="21" t="s">
        <v>58</v>
      </c>
      <c r="ID38" s="21">
        <v>60</v>
      </c>
      <c r="IE38" s="22" t="s">
        <v>43</v>
      </c>
      <c r="IF38" s="22"/>
      <c r="IG38" s="22"/>
      <c r="IH38" s="22"/>
      <c r="II38" s="22"/>
    </row>
    <row r="39" spans="1:243" s="21" customFormat="1" ht="15" customHeight="1">
      <c r="A39" s="57">
        <v>5.06</v>
      </c>
      <c r="B39" s="58" t="s">
        <v>86</v>
      </c>
      <c r="C39" s="33"/>
      <c r="D39" s="66"/>
      <c r="E39" s="66"/>
      <c r="F39" s="66"/>
      <c r="G39" s="66"/>
      <c r="H39" s="66"/>
      <c r="I39" s="66"/>
      <c r="J39" s="66"/>
      <c r="K39" s="66"/>
      <c r="L39" s="66"/>
      <c r="M39" s="66"/>
      <c r="N39" s="67"/>
      <c r="O39" s="67"/>
      <c r="P39" s="67"/>
      <c r="Q39" s="67"/>
      <c r="R39" s="67"/>
      <c r="S39" s="67"/>
      <c r="T39" s="67"/>
      <c r="U39" s="67"/>
      <c r="V39" s="67"/>
      <c r="W39" s="67"/>
      <c r="X39" s="67"/>
      <c r="Y39" s="67"/>
      <c r="Z39" s="67"/>
      <c r="AA39" s="67"/>
      <c r="AB39" s="67"/>
      <c r="AC39" s="67"/>
      <c r="AD39" s="67"/>
      <c r="AE39" s="67"/>
      <c r="AF39" s="67"/>
      <c r="AG39" s="67"/>
      <c r="AH39" s="67"/>
      <c r="AI39" s="67"/>
      <c r="AJ39" s="67"/>
      <c r="AK39" s="67"/>
      <c r="AL39" s="67"/>
      <c r="AM39" s="67"/>
      <c r="AN39" s="67"/>
      <c r="AO39" s="67"/>
      <c r="AP39" s="67"/>
      <c r="AQ39" s="67"/>
      <c r="AR39" s="67"/>
      <c r="AS39" s="67"/>
      <c r="AT39" s="67"/>
      <c r="AU39" s="67"/>
      <c r="AV39" s="67"/>
      <c r="AW39" s="67"/>
      <c r="AX39" s="67"/>
      <c r="AY39" s="67"/>
      <c r="AZ39" s="67"/>
      <c r="BA39" s="67"/>
      <c r="BB39" s="67"/>
      <c r="BC39" s="67"/>
      <c r="IA39" s="21">
        <v>5.06</v>
      </c>
      <c r="IB39" s="21" t="s">
        <v>86</v>
      </c>
      <c r="IE39" s="22"/>
      <c r="IF39" s="22"/>
      <c r="IG39" s="22"/>
      <c r="IH39" s="22"/>
      <c r="II39" s="22"/>
    </row>
    <row r="40" spans="1:243" s="21" customFormat="1" ht="31.5" customHeight="1">
      <c r="A40" s="60">
        <v>5.07</v>
      </c>
      <c r="B40" s="58" t="s">
        <v>87</v>
      </c>
      <c r="C40" s="33"/>
      <c r="D40" s="33">
        <v>40</v>
      </c>
      <c r="E40" s="59" t="s">
        <v>43</v>
      </c>
      <c r="F40" s="76">
        <v>16.66</v>
      </c>
      <c r="G40" s="43"/>
      <c r="H40" s="37"/>
      <c r="I40" s="38" t="s">
        <v>33</v>
      </c>
      <c r="J40" s="39">
        <f t="shared" si="4"/>
        <v>1</v>
      </c>
      <c r="K40" s="37" t="s">
        <v>34</v>
      </c>
      <c r="L40" s="37" t="s">
        <v>4</v>
      </c>
      <c r="M40" s="40"/>
      <c r="N40" s="49"/>
      <c r="O40" s="49"/>
      <c r="P40" s="50"/>
      <c r="Q40" s="49"/>
      <c r="R40" s="49"/>
      <c r="S40" s="50"/>
      <c r="T40" s="50"/>
      <c r="U40" s="50"/>
      <c r="V40" s="50"/>
      <c r="W40" s="50"/>
      <c r="X40" s="50"/>
      <c r="Y40" s="50"/>
      <c r="Z40" s="50"/>
      <c r="AA40" s="50"/>
      <c r="AB40" s="50"/>
      <c r="AC40" s="50"/>
      <c r="AD40" s="50"/>
      <c r="AE40" s="50"/>
      <c r="AF40" s="50"/>
      <c r="AG40" s="50"/>
      <c r="AH40" s="50"/>
      <c r="AI40" s="50"/>
      <c r="AJ40" s="50"/>
      <c r="AK40" s="50"/>
      <c r="AL40" s="50"/>
      <c r="AM40" s="50"/>
      <c r="AN40" s="50"/>
      <c r="AO40" s="50"/>
      <c r="AP40" s="50"/>
      <c r="AQ40" s="50"/>
      <c r="AR40" s="50"/>
      <c r="AS40" s="50"/>
      <c r="AT40" s="50"/>
      <c r="AU40" s="50"/>
      <c r="AV40" s="50"/>
      <c r="AW40" s="50"/>
      <c r="AX40" s="50"/>
      <c r="AY40" s="50"/>
      <c r="AZ40" s="50"/>
      <c r="BA40" s="52">
        <f t="shared" si="5"/>
        <v>666.4</v>
      </c>
      <c r="BB40" s="51">
        <f t="shared" si="6"/>
        <v>666.4</v>
      </c>
      <c r="BC40" s="56" t="str">
        <f t="shared" si="7"/>
        <v>INR  Six Hundred &amp; Sixty Six  and Paise Forty Only</v>
      </c>
      <c r="IA40" s="21">
        <v>5.07</v>
      </c>
      <c r="IB40" s="21" t="s">
        <v>87</v>
      </c>
      <c r="ID40" s="21">
        <v>40</v>
      </c>
      <c r="IE40" s="22" t="s">
        <v>43</v>
      </c>
      <c r="IF40" s="22"/>
      <c r="IG40" s="22"/>
      <c r="IH40" s="22"/>
      <c r="II40" s="22"/>
    </row>
    <row r="41" spans="1:243" s="21" customFormat="1" ht="78.75">
      <c r="A41" s="57">
        <v>5.08</v>
      </c>
      <c r="B41" s="58" t="s">
        <v>88</v>
      </c>
      <c r="C41" s="33"/>
      <c r="D41" s="66"/>
      <c r="E41" s="66"/>
      <c r="F41" s="66"/>
      <c r="G41" s="66"/>
      <c r="H41" s="66"/>
      <c r="I41" s="66"/>
      <c r="J41" s="66"/>
      <c r="K41" s="66"/>
      <c r="L41" s="66"/>
      <c r="M41" s="66"/>
      <c r="N41" s="67"/>
      <c r="O41" s="67"/>
      <c r="P41" s="67"/>
      <c r="Q41" s="67"/>
      <c r="R41" s="67"/>
      <c r="S41" s="67"/>
      <c r="T41" s="67"/>
      <c r="U41" s="67"/>
      <c r="V41" s="67"/>
      <c r="W41" s="67"/>
      <c r="X41" s="67"/>
      <c r="Y41" s="67"/>
      <c r="Z41" s="67"/>
      <c r="AA41" s="67"/>
      <c r="AB41" s="67"/>
      <c r="AC41" s="67"/>
      <c r="AD41" s="67"/>
      <c r="AE41" s="67"/>
      <c r="AF41" s="67"/>
      <c r="AG41" s="67"/>
      <c r="AH41" s="67"/>
      <c r="AI41" s="67"/>
      <c r="AJ41" s="67"/>
      <c r="AK41" s="67"/>
      <c r="AL41" s="67"/>
      <c r="AM41" s="67"/>
      <c r="AN41" s="67"/>
      <c r="AO41" s="67"/>
      <c r="AP41" s="67"/>
      <c r="AQ41" s="67"/>
      <c r="AR41" s="67"/>
      <c r="AS41" s="67"/>
      <c r="AT41" s="67"/>
      <c r="AU41" s="67"/>
      <c r="AV41" s="67"/>
      <c r="AW41" s="67"/>
      <c r="AX41" s="67"/>
      <c r="AY41" s="67"/>
      <c r="AZ41" s="67"/>
      <c r="BA41" s="67"/>
      <c r="BB41" s="67"/>
      <c r="BC41" s="67"/>
      <c r="IA41" s="21">
        <v>5.08</v>
      </c>
      <c r="IB41" s="21" t="s">
        <v>88</v>
      </c>
      <c r="IE41" s="22"/>
      <c r="IF41" s="22"/>
      <c r="IG41" s="22"/>
      <c r="IH41" s="22"/>
      <c r="II41" s="22"/>
    </row>
    <row r="42" spans="1:243" s="21" customFormat="1" ht="31.5" customHeight="1">
      <c r="A42" s="57">
        <v>5.09</v>
      </c>
      <c r="B42" s="58" t="s">
        <v>59</v>
      </c>
      <c r="C42" s="33"/>
      <c r="D42" s="33">
        <v>140</v>
      </c>
      <c r="E42" s="59" t="s">
        <v>43</v>
      </c>
      <c r="F42" s="76">
        <v>49.8</v>
      </c>
      <c r="G42" s="43"/>
      <c r="H42" s="37"/>
      <c r="I42" s="38" t="s">
        <v>33</v>
      </c>
      <c r="J42" s="39">
        <f t="shared" si="4"/>
        <v>1</v>
      </c>
      <c r="K42" s="37" t="s">
        <v>34</v>
      </c>
      <c r="L42" s="37" t="s">
        <v>4</v>
      </c>
      <c r="M42" s="40"/>
      <c r="N42" s="49"/>
      <c r="O42" s="49"/>
      <c r="P42" s="50"/>
      <c r="Q42" s="49"/>
      <c r="R42" s="49"/>
      <c r="S42" s="50"/>
      <c r="T42" s="50"/>
      <c r="U42" s="50"/>
      <c r="V42" s="50"/>
      <c r="W42" s="50"/>
      <c r="X42" s="50"/>
      <c r="Y42" s="50"/>
      <c r="Z42" s="50"/>
      <c r="AA42" s="50"/>
      <c r="AB42" s="50"/>
      <c r="AC42" s="50"/>
      <c r="AD42" s="50"/>
      <c r="AE42" s="50"/>
      <c r="AF42" s="50"/>
      <c r="AG42" s="50"/>
      <c r="AH42" s="50"/>
      <c r="AI42" s="50"/>
      <c r="AJ42" s="50"/>
      <c r="AK42" s="50"/>
      <c r="AL42" s="50"/>
      <c r="AM42" s="50"/>
      <c r="AN42" s="50"/>
      <c r="AO42" s="50"/>
      <c r="AP42" s="50"/>
      <c r="AQ42" s="50"/>
      <c r="AR42" s="50"/>
      <c r="AS42" s="50"/>
      <c r="AT42" s="50"/>
      <c r="AU42" s="50"/>
      <c r="AV42" s="50"/>
      <c r="AW42" s="50"/>
      <c r="AX42" s="50"/>
      <c r="AY42" s="50"/>
      <c r="AZ42" s="50"/>
      <c r="BA42" s="52">
        <f t="shared" si="5"/>
        <v>6972</v>
      </c>
      <c r="BB42" s="51">
        <f t="shared" si="6"/>
        <v>6972</v>
      </c>
      <c r="BC42" s="56" t="str">
        <f t="shared" si="7"/>
        <v>INR  Six Thousand Nine Hundred &amp; Seventy Two  Only</v>
      </c>
      <c r="IA42" s="21">
        <v>5.09</v>
      </c>
      <c r="IB42" s="21" t="s">
        <v>59</v>
      </c>
      <c r="ID42" s="21">
        <v>140</v>
      </c>
      <c r="IE42" s="22" t="s">
        <v>43</v>
      </c>
      <c r="IF42" s="22"/>
      <c r="IG42" s="22"/>
      <c r="IH42" s="22"/>
      <c r="II42" s="22"/>
    </row>
    <row r="43" spans="1:243" s="21" customFormat="1" ht="94.5">
      <c r="A43" s="60">
        <v>5.1</v>
      </c>
      <c r="B43" s="58" t="s">
        <v>60</v>
      </c>
      <c r="C43" s="33"/>
      <c r="D43" s="33">
        <v>60</v>
      </c>
      <c r="E43" s="59" t="s">
        <v>43</v>
      </c>
      <c r="F43" s="76">
        <v>18.28</v>
      </c>
      <c r="G43" s="43"/>
      <c r="H43" s="37"/>
      <c r="I43" s="38" t="s">
        <v>33</v>
      </c>
      <c r="J43" s="39">
        <f t="shared" si="4"/>
        <v>1</v>
      </c>
      <c r="K43" s="37" t="s">
        <v>34</v>
      </c>
      <c r="L43" s="37" t="s">
        <v>4</v>
      </c>
      <c r="M43" s="40"/>
      <c r="N43" s="49"/>
      <c r="O43" s="49"/>
      <c r="P43" s="50"/>
      <c r="Q43" s="49"/>
      <c r="R43" s="49"/>
      <c r="S43" s="50"/>
      <c r="T43" s="50"/>
      <c r="U43" s="50"/>
      <c r="V43" s="50"/>
      <c r="W43" s="50"/>
      <c r="X43" s="50"/>
      <c r="Y43" s="50"/>
      <c r="Z43" s="50"/>
      <c r="AA43" s="50"/>
      <c r="AB43" s="50"/>
      <c r="AC43" s="50"/>
      <c r="AD43" s="50"/>
      <c r="AE43" s="50"/>
      <c r="AF43" s="50"/>
      <c r="AG43" s="50"/>
      <c r="AH43" s="50"/>
      <c r="AI43" s="50"/>
      <c r="AJ43" s="50"/>
      <c r="AK43" s="50"/>
      <c r="AL43" s="50"/>
      <c r="AM43" s="50"/>
      <c r="AN43" s="50"/>
      <c r="AO43" s="50"/>
      <c r="AP43" s="50"/>
      <c r="AQ43" s="50"/>
      <c r="AR43" s="50"/>
      <c r="AS43" s="50"/>
      <c r="AT43" s="50"/>
      <c r="AU43" s="50"/>
      <c r="AV43" s="50"/>
      <c r="AW43" s="50"/>
      <c r="AX43" s="50"/>
      <c r="AY43" s="50"/>
      <c r="AZ43" s="50"/>
      <c r="BA43" s="52">
        <f t="shared" si="5"/>
        <v>1096.8</v>
      </c>
      <c r="BB43" s="51">
        <f t="shared" si="6"/>
        <v>1096.8</v>
      </c>
      <c r="BC43" s="56" t="str">
        <f t="shared" si="7"/>
        <v>INR  One Thousand  &amp;Ninety Six  and Paise Eighty Only</v>
      </c>
      <c r="IA43" s="21">
        <v>5.1</v>
      </c>
      <c r="IB43" s="21" t="s">
        <v>60</v>
      </c>
      <c r="ID43" s="21">
        <v>60</v>
      </c>
      <c r="IE43" s="22" t="s">
        <v>43</v>
      </c>
      <c r="IF43" s="22"/>
      <c r="IG43" s="22"/>
      <c r="IH43" s="22"/>
      <c r="II43" s="22"/>
    </row>
    <row r="44" spans="1:243" s="21" customFormat="1" ht="63">
      <c r="A44" s="57">
        <v>5.11</v>
      </c>
      <c r="B44" s="58" t="s">
        <v>85</v>
      </c>
      <c r="C44" s="33"/>
      <c r="D44" s="66"/>
      <c r="E44" s="66"/>
      <c r="F44" s="66"/>
      <c r="G44" s="66"/>
      <c r="H44" s="66"/>
      <c r="I44" s="66"/>
      <c r="J44" s="66"/>
      <c r="K44" s="66"/>
      <c r="L44" s="66"/>
      <c r="M44" s="66"/>
      <c r="N44" s="67"/>
      <c r="O44" s="67"/>
      <c r="P44" s="67"/>
      <c r="Q44" s="67"/>
      <c r="R44" s="67"/>
      <c r="S44" s="67"/>
      <c r="T44" s="67"/>
      <c r="U44" s="67"/>
      <c r="V44" s="67"/>
      <c r="W44" s="67"/>
      <c r="X44" s="67"/>
      <c r="Y44" s="67"/>
      <c r="Z44" s="67"/>
      <c r="AA44" s="67"/>
      <c r="AB44" s="67"/>
      <c r="AC44" s="67"/>
      <c r="AD44" s="67"/>
      <c r="AE44" s="67"/>
      <c r="AF44" s="67"/>
      <c r="AG44" s="67"/>
      <c r="AH44" s="67"/>
      <c r="AI44" s="67"/>
      <c r="AJ44" s="67"/>
      <c r="AK44" s="67"/>
      <c r="AL44" s="67"/>
      <c r="AM44" s="67"/>
      <c r="AN44" s="67"/>
      <c r="AO44" s="67"/>
      <c r="AP44" s="67"/>
      <c r="AQ44" s="67"/>
      <c r="AR44" s="67"/>
      <c r="AS44" s="67"/>
      <c r="AT44" s="67"/>
      <c r="AU44" s="67"/>
      <c r="AV44" s="67"/>
      <c r="AW44" s="67"/>
      <c r="AX44" s="67"/>
      <c r="AY44" s="67"/>
      <c r="AZ44" s="67"/>
      <c r="BA44" s="67"/>
      <c r="BB44" s="67"/>
      <c r="BC44" s="67"/>
      <c r="IA44" s="21">
        <v>5.11</v>
      </c>
      <c r="IB44" s="21" t="s">
        <v>85</v>
      </c>
      <c r="IE44" s="22"/>
      <c r="IF44" s="22"/>
      <c r="IG44" s="22"/>
      <c r="IH44" s="22"/>
      <c r="II44" s="22"/>
    </row>
    <row r="45" spans="1:243" s="21" customFormat="1" ht="31.5" customHeight="1">
      <c r="A45" s="57">
        <v>5.12</v>
      </c>
      <c r="B45" s="58" t="s">
        <v>61</v>
      </c>
      <c r="C45" s="33"/>
      <c r="D45" s="33">
        <v>52</v>
      </c>
      <c r="E45" s="59" t="s">
        <v>43</v>
      </c>
      <c r="F45" s="76">
        <v>75.89</v>
      </c>
      <c r="G45" s="43"/>
      <c r="H45" s="37"/>
      <c r="I45" s="38" t="s">
        <v>33</v>
      </c>
      <c r="J45" s="39">
        <f t="shared" si="4"/>
        <v>1</v>
      </c>
      <c r="K45" s="37" t="s">
        <v>34</v>
      </c>
      <c r="L45" s="37" t="s">
        <v>4</v>
      </c>
      <c r="M45" s="40"/>
      <c r="N45" s="49"/>
      <c r="O45" s="49"/>
      <c r="P45" s="50"/>
      <c r="Q45" s="49"/>
      <c r="R45" s="49"/>
      <c r="S45" s="50"/>
      <c r="T45" s="50"/>
      <c r="U45" s="50"/>
      <c r="V45" s="50"/>
      <c r="W45" s="50"/>
      <c r="X45" s="50"/>
      <c r="Y45" s="50"/>
      <c r="Z45" s="50"/>
      <c r="AA45" s="50"/>
      <c r="AB45" s="50"/>
      <c r="AC45" s="50"/>
      <c r="AD45" s="50"/>
      <c r="AE45" s="50"/>
      <c r="AF45" s="50"/>
      <c r="AG45" s="50"/>
      <c r="AH45" s="50"/>
      <c r="AI45" s="50"/>
      <c r="AJ45" s="50"/>
      <c r="AK45" s="50"/>
      <c r="AL45" s="50"/>
      <c r="AM45" s="50"/>
      <c r="AN45" s="50"/>
      <c r="AO45" s="50"/>
      <c r="AP45" s="50"/>
      <c r="AQ45" s="50"/>
      <c r="AR45" s="50"/>
      <c r="AS45" s="50"/>
      <c r="AT45" s="50"/>
      <c r="AU45" s="50"/>
      <c r="AV45" s="50"/>
      <c r="AW45" s="50"/>
      <c r="AX45" s="50"/>
      <c r="AY45" s="50"/>
      <c r="AZ45" s="50"/>
      <c r="BA45" s="52">
        <f t="shared" si="5"/>
        <v>3946.28</v>
      </c>
      <c r="BB45" s="51">
        <f t="shared" si="6"/>
        <v>3946.28</v>
      </c>
      <c r="BC45" s="56" t="str">
        <f t="shared" si="7"/>
        <v>INR  Three Thousand Nine Hundred &amp; Forty Six  and Paise Twenty Eight Only</v>
      </c>
      <c r="IA45" s="21">
        <v>5.12</v>
      </c>
      <c r="IB45" s="21" t="s">
        <v>61</v>
      </c>
      <c r="ID45" s="21">
        <v>52</v>
      </c>
      <c r="IE45" s="22" t="s">
        <v>43</v>
      </c>
      <c r="IF45" s="22"/>
      <c r="IG45" s="22"/>
      <c r="IH45" s="22"/>
      <c r="II45" s="22"/>
    </row>
    <row r="46" spans="1:243" s="21" customFormat="1" ht="47.25">
      <c r="A46" s="57">
        <v>5.13</v>
      </c>
      <c r="B46" s="58" t="s">
        <v>89</v>
      </c>
      <c r="C46" s="33"/>
      <c r="D46" s="66"/>
      <c r="E46" s="66"/>
      <c r="F46" s="66"/>
      <c r="G46" s="66"/>
      <c r="H46" s="66"/>
      <c r="I46" s="66"/>
      <c r="J46" s="66"/>
      <c r="K46" s="66"/>
      <c r="L46" s="66"/>
      <c r="M46" s="66"/>
      <c r="N46" s="67"/>
      <c r="O46" s="67"/>
      <c r="P46" s="67"/>
      <c r="Q46" s="67"/>
      <c r="R46" s="67"/>
      <c r="S46" s="67"/>
      <c r="T46" s="67"/>
      <c r="U46" s="67"/>
      <c r="V46" s="67"/>
      <c r="W46" s="67"/>
      <c r="X46" s="67"/>
      <c r="Y46" s="67"/>
      <c r="Z46" s="67"/>
      <c r="AA46" s="67"/>
      <c r="AB46" s="67"/>
      <c r="AC46" s="67"/>
      <c r="AD46" s="67"/>
      <c r="AE46" s="67"/>
      <c r="AF46" s="67"/>
      <c r="AG46" s="67"/>
      <c r="AH46" s="67"/>
      <c r="AI46" s="67"/>
      <c r="AJ46" s="67"/>
      <c r="AK46" s="67"/>
      <c r="AL46" s="67"/>
      <c r="AM46" s="67"/>
      <c r="AN46" s="67"/>
      <c r="AO46" s="67"/>
      <c r="AP46" s="67"/>
      <c r="AQ46" s="67"/>
      <c r="AR46" s="67"/>
      <c r="AS46" s="67"/>
      <c r="AT46" s="67"/>
      <c r="AU46" s="67"/>
      <c r="AV46" s="67"/>
      <c r="AW46" s="67"/>
      <c r="AX46" s="67"/>
      <c r="AY46" s="67"/>
      <c r="AZ46" s="67"/>
      <c r="BA46" s="67"/>
      <c r="BB46" s="67"/>
      <c r="BC46" s="67"/>
      <c r="IA46" s="21">
        <v>5.13</v>
      </c>
      <c r="IB46" s="21" t="s">
        <v>89</v>
      </c>
      <c r="IE46" s="22"/>
      <c r="IF46" s="22"/>
      <c r="IG46" s="22"/>
      <c r="IH46" s="22"/>
      <c r="II46" s="22"/>
    </row>
    <row r="47" spans="1:243" s="21" customFormat="1" ht="30" customHeight="1">
      <c r="A47" s="57">
        <v>5.14</v>
      </c>
      <c r="B47" s="58" t="s">
        <v>62</v>
      </c>
      <c r="C47" s="33"/>
      <c r="D47" s="33">
        <v>15</v>
      </c>
      <c r="E47" s="59" t="s">
        <v>43</v>
      </c>
      <c r="F47" s="76">
        <v>95.22</v>
      </c>
      <c r="G47" s="43"/>
      <c r="H47" s="37"/>
      <c r="I47" s="38" t="s">
        <v>33</v>
      </c>
      <c r="J47" s="39">
        <f t="shared" si="4"/>
        <v>1</v>
      </c>
      <c r="K47" s="37" t="s">
        <v>34</v>
      </c>
      <c r="L47" s="37" t="s">
        <v>4</v>
      </c>
      <c r="M47" s="40"/>
      <c r="N47" s="49"/>
      <c r="O47" s="49"/>
      <c r="P47" s="50"/>
      <c r="Q47" s="49"/>
      <c r="R47" s="49"/>
      <c r="S47" s="50"/>
      <c r="T47" s="50"/>
      <c r="U47" s="50"/>
      <c r="V47" s="50"/>
      <c r="W47" s="50"/>
      <c r="X47" s="50"/>
      <c r="Y47" s="50"/>
      <c r="Z47" s="50"/>
      <c r="AA47" s="50"/>
      <c r="AB47" s="50"/>
      <c r="AC47" s="50"/>
      <c r="AD47" s="50"/>
      <c r="AE47" s="50"/>
      <c r="AF47" s="50"/>
      <c r="AG47" s="50"/>
      <c r="AH47" s="50"/>
      <c r="AI47" s="50"/>
      <c r="AJ47" s="50"/>
      <c r="AK47" s="50"/>
      <c r="AL47" s="50"/>
      <c r="AM47" s="50"/>
      <c r="AN47" s="50"/>
      <c r="AO47" s="50"/>
      <c r="AP47" s="50"/>
      <c r="AQ47" s="50"/>
      <c r="AR47" s="50"/>
      <c r="AS47" s="50"/>
      <c r="AT47" s="50"/>
      <c r="AU47" s="50"/>
      <c r="AV47" s="50"/>
      <c r="AW47" s="50"/>
      <c r="AX47" s="50"/>
      <c r="AY47" s="50"/>
      <c r="AZ47" s="50"/>
      <c r="BA47" s="52">
        <f t="shared" si="5"/>
        <v>1428.3</v>
      </c>
      <c r="BB47" s="51">
        <f t="shared" si="6"/>
        <v>1428.3</v>
      </c>
      <c r="BC47" s="56" t="str">
        <f t="shared" si="7"/>
        <v>INR  One Thousand Four Hundred &amp; Twenty Eight  and Paise Thirty Only</v>
      </c>
      <c r="IA47" s="21">
        <v>5.14</v>
      </c>
      <c r="IB47" s="21" t="s">
        <v>62</v>
      </c>
      <c r="ID47" s="21">
        <v>15</v>
      </c>
      <c r="IE47" s="22" t="s">
        <v>43</v>
      </c>
      <c r="IF47" s="22"/>
      <c r="IG47" s="22"/>
      <c r="IH47" s="22"/>
      <c r="II47" s="22"/>
    </row>
    <row r="48" spans="1:243" s="21" customFormat="1" ht="15.75">
      <c r="A48" s="57">
        <v>6</v>
      </c>
      <c r="B48" s="58" t="s">
        <v>90</v>
      </c>
      <c r="C48" s="33"/>
      <c r="D48" s="66"/>
      <c r="E48" s="66"/>
      <c r="F48" s="66"/>
      <c r="G48" s="66"/>
      <c r="H48" s="66"/>
      <c r="I48" s="66"/>
      <c r="J48" s="66"/>
      <c r="K48" s="66"/>
      <c r="L48" s="66"/>
      <c r="M48" s="66"/>
      <c r="N48" s="67"/>
      <c r="O48" s="67"/>
      <c r="P48" s="67"/>
      <c r="Q48" s="67"/>
      <c r="R48" s="67"/>
      <c r="S48" s="67"/>
      <c r="T48" s="67"/>
      <c r="U48" s="67"/>
      <c r="V48" s="67"/>
      <c r="W48" s="67"/>
      <c r="X48" s="67"/>
      <c r="Y48" s="67"/>
      <c r="Z48" s="67"/>
      <c r="AA48" s="67"/>
      <c r="AB48" s="67"/>
      <c r="AC48" s="67"/>
      <c r="AD48" s="67"/>
      <c r="AE48" s="67"/>
      <c r="AF48" s="67"/>
      <c r="AG48" s="67"/>
      <c r="AH48" s="67"/>
      <c r="AI48" s="67"/>
      <c r="AJ48" s="67"/>
      <c r="AK48" s="67"/>
      <c r="AL48" s="67"/>
      <c r="AM48" s="67"/>
      <c r="AN48" s="67"/>
      <c r="AO48" s="67"/>
      <c r="AP48" s="67"/>
      <c r="AQ48" s="67"/>
      <c r="AR48" s="67"/>
      <c r="AS48" s="67"/>
      <c r="AT48" s="67"/>
      <c r="AU48" s="67"/>
      <c r="AV48" s="67"/>
      <c r="AW48" s="67"/>
      <c r="AX48" s="67"/>
      <c r="AY48" s="67"/>
      <c r="AZ48" s="67"/>
      <c r="BA48" s="67"/>
      <c r="BB48" s="67"/>
      <c r="BC48" s="67"/>
      <c r="IA48" s="21">
        <v>6</v>
      </c>
      <c r="IB48" s="21" t="s">
        <v>90</v>
      </c>
      <c r="IE48" s="22"/>
      <c r="IF48" s="22"/>
      <c r="IG48" s="22"/>
      <c r="IH48" s="22"/>
      <c r="II48" s="22"/>
    </row>
    <row r="49" spans="1:243" s="21" customFormat="1" ht="111" customHeight="1">
      <c r="A49" s="57">
        <v>6.01</v>
      </c>
      <c r="B49" s="58" t="s">
        <v>91</v>
      </c>
      <c r="C49" s="33"/>
      <c r="D49" s="66"/>
      <c r="E49" s="66"/>
      <c r="F49" s="66"/>
      <c r="G49" s="66"/>
      <c r="H49" s="66"/>
      <c r="I49" s="66"/>
      <c r="J49" s="66"/>
      <c r="K49" s="66"/>
      <c r="L49" s="66"/>
      <c r="M49" s="66"/>
      <c r="N49" s="67"/>
      <c r="O49" s="67"/>
      <c r="P49" s="67"/>
      <c r="Q49" s="67"/>
      <c r="R49" s="67"/>
      <c r="S49" s="67"/>
      <c r="T49" s="67"/>
      <c r="U49" s="67"/>
      <c r="V49" s="67"/>
      <c r="W49" s="67"/>
      <c r="X49" s="67"/>
      <c r="Y49" s="67"/>
      <c r="Z49" s="67"/>
      <c r="AA49" s="67"/>
      <c r="AB49" s="67"/>
      <c r="AC49" s="67"/>
      <c r="AD49" s="67"/>
      <c r="AE49" s="67"/>
      <c r="AF49" s="67"/>
      <c r="AG49" s="67"/>
      <c r="AH49" s="67"/>
      <c r="AI49" s="67"/>
      <c r="AJ49" s="67"/>
      <c r="AK49" s="67"/>
      <c r="AL49" s="67"/>
      <c r="AM49" s="67"/>
      <c r="AN49" s="67"/>
      <c r="AO49" s="67"/>
      <c r="AP49" s="67"/>
      <c r="AQ49" s="67"/>
      <c r="AR49" s="67"/>
      <c r="AS49" s="67"/>
      <c r="AT49" s="67"/>
      <c r="AU49" s="67"/>
      <c r="AV49" s="67"/>
      <c r="AW49" s="67"/>
      <c r="AX49" s="67"/>
      <c r="AY49" s="67"/>
      <c r="AZ49" s="67"/>
      <c r="BA49" s="67"/>
      <c r="BB49" s="67"/>
      <c r="BC49" s="67"/>
      <c r="IA49" s="21">
        <v>6.01</v>
      </c>
      <c r="IB49" s="21" t="s">
        <v>91</v>
      </c>
      <c r="IE49" s="22"/>
      <c r="IF49" s="22"/>
      <c r="IG49" s="22"/>
      <c r="IH49" s="22"/>
      <c r="II49" s="22"/>
    </row>
    <row r="50" spans="1:243" s="21" customFormat="1" ht="42.75">
      <c r="A50" s="57">
        <v>6.02</v>
      </c>
      <c r="B50" s="58" t="s">
        <v>63</v>
      </c>
      <c r="C50" s="33"/>
      <c r="D50" s="33">
        <v>9</v>
      </c>
      <c r="E50" s="59" t="s">
        <v>43</v>
      </c>
      <c r="F50" s="76">
        <v>419.11</v>
      </c>
      <c r="G50" s="43"/>
      <c r="H50" s="37"/>
      <c r="I50" s="38" t="s">
        <v>33</v>
      </c>
      <c r="J50" s="39">
        <f t="shared" si="4"/>
        <v>1</v>
      </c>
      <c r="K50" s="37" t="s">
        <v>34</v>
      </c>
      <c r="L50" s="37" t="s">
        <v>4</v>
      </c>
      <c r="M50" s="40"/>
      <c r="N50" s="49"/>
      <c r="O50" s="49"/>
      <c r="P50" s="50"/>
      <c r="Q50" s="49"/>
      <c r="R50" s="49"/>
      <c r="S50" s="50"/>
      <c r="T50" s="50"/>
      <c r="U50" s="50"/>
      <c r="V50" s="50"/>
      <c r="W50" s="50"/>
      <c r="X50" s="50"/>
      <c r="Y50" s="50"/>
      <c r="Z50" s="50"/>
      <c r="AA50" s="50"/>
      <c r="AB50" s="50"/>
      <c r="AC50" s="50"/>
      <c r="AD50" s="50"/>
      <c r="AE50" s="50"/>
      <c r="AF50" s="50"/>
      <c r="AG50" s="50"/>
      <c r="AH50" s="50"/>
      <c r="AI50" s="50"/>
      <c r="AJ50" s="50"/>
      <c r="AK50" s="50"/>
      <c r="AL50" s="50"/>
      <c r="AM50" s="50"/>
      <c r="AN50" s="50"/>
      <c r="AO50" s="50"/>
      <c r="AP50" s="50"/>
      <c r="AQ50" s="50"/>
      <c r="AR50" s="50"/>
      <c r="AS50" s="50"/>
      <c r="AT50" s="50"/>
      <c r="AU50" s="50"/>
      <c r="AV50" s="50"/>
      <c r="AW50" s="50"/>
      <c r="AX50" s="50"/>
      <c r="AY50" s="50"/>
      <c r="AZ50" s="50"/>
      <c r="BA50" s="52">
        <f t="shared" si="5"/>
        <v>3771.99</v>
      </c>
      <c r="BB50" s="51">
        <f t="shared" si="6"/>
        <v>3771.99</v>
      </c>
      <c r="BC50" s="56" t="str">
        <f t="shared" si="7"/>
        <v>INR  Three Thousand Seven Hundred &amp; Seventy One  and Paise Ninety Nine Only</v>
      </c>
      <c r="IA50" s="21">
        <v>6.02</v>
      </c>
      <c r="IB50" s="21" t="s">
        <v>63</v>
      </c>
      <c r="ID50" s="21">
        <v>9</v>
      </c>
      <c r="IE50" s="22" t="s">
        <v>43</v>
      </c>
      <c r="IF50" s="22"/>
      <c r="IG50" s="22"/>
      <c r="IH50" s="22"/>
      <c r="II50" s="22"/>
    </row>
    <row r="51" spans="1:243" s="21" customFormat="1" ht="51" customHeight="1">
      <c r="A51" s="57">
        <v>6.03</v>
      </c>
      <c r="B51" s="58" t="s">
        <v>92</v>
      </c>
      <c r="C51" s="33"/>
      <c r="D51" s="33">
        <v>37</v>
      </c>
      <c r="E51" s="59" t="s">
        <v>43</v>
      </c>
      <c r="F51" s="76">
        <v>2.5</v>
      </c>
      <c r="G51" s="43"/>
      <c r="H51" s="37"/>
      <c r="I51" s="38" t="s">
        <v>33</v>
      </c>
      <c r="J51" s="39">
        <f t="shared" si="4"/>
        <v>1</v>
      </c>
      <c r="K51" s="37" t="s">
        <v>34</v>
      </c>
      <c r="L51" s="37" t="s">
        <v>4</v>
      </c>
      <c r="M51" s="40"/>
      <c r="N51" s="49"/>
      <c r="O51" s="49"/>
      <c r="P51" s="50"/>
      <c r="Q51" s="49"/>
      <c r="R51" s="49"/>
      <c r="S51" s="50"/>
      <c r="T51" s="50"/>
      <c r="U51" s="50"/>
      <c r="V51" s="50"/>
      <c r="W51" s="50"/>
      <c r="X51" s="50"/>
      <c r="Y51" s="50"/>
      <c r="Z51" s="50"/>
      <c r="AA51" s="50"/>
      <c r="AB51" s="50"/>
      <c r="AC51" s="50"/>
      <c r="AD51" s="50"/>
      <c r="AE51" s="50"/>
      <c r="AF51" s="50"/>
      <c r="AG51" s="50"/>
      <c r="AH51" s="50"/>
      <c r="AI51" s="50"/>
      <c r="AJ51" s="50"/>
      <c r="AK51" s="50"/>
      <c r="AL51" s="50"/>
      <c r="AM51" s="50"/>
      <c r="AN51" s="50"/>
      <c r="AO51" s="50"/>
      <c r="AP51" s="50"/>
      <c r="AQ51" s="50"/>
      <c r="AR51" s="50"/>
      <c r="AS51" s="50"/>
      <c r="AT51" s="50"/>
      <c r="AU51" s="50"/>
      <c r="AV51" s="50"/>
      <c r="AW51" s="50"/>
      <c r="AX51" s="50"/>
      <c r="AY51" s="50"/>
      <c r="AZ51" s="50"/>
      <c r="BA51" s="52">
        <f t="shared" si="5"/>
        <v>92.5</v>
      </c>
      <c r="BB51" s="51">
        <f t="shared" si="6"/>
        <v>92.5</v>
      </c>
      <c r="BC51" s="56" t="str">
        <f t="shared" si="7"/>
        <v>INR  Ninety Two and Paise Fifty Only</v>
      </c>
      <c r="IA51" s="21">
        <v>6.03</v>
      </c>
      <c r="IB51" s="21" t="s">
        <v>92</v>
      </c>
      <c r="ID51" s="21">
        <v>37</v>
      </c>
      <c r="IE51" s="22" t="s">
        <v>43</v>
      </c>
      <c r="IF51" s="22"/>
      <c r="IG51" s="22"/>
      <c r="IH51" s="22"/>
      <c r="II51" s="22"/>
    </row>
    <row r="52" spans="1:243" s="21" customFormat="1" ht="15.75">
      <c r="A52" s="57">
        <v>7</v>
      </c>
      <c r="B52" s="58" t="s">
        <v>93</v>
      </c>
      <c r="C52" s="33"/>
      <c r="D52" s="66"/>
      <c r="E52" s="66"/>
      <c r="F52" s="66"/>
      <c r="G52" s="66"/>
      <c r="H52" s="66"/>
      <c r="I52" s="66"/>
      <c r="J52" s="66"/>
      <c r="K52" s="66"/>
      <c r="L52" s="66"/>
      <c r="M52" s="66"/>
      <c r="N52" s="67"/>
      <c r="O52" s="67"/>
      <c r="P52" s="67"/>
      <c r="Q52" s="67"/>
      <c r="R52" s="67"/>
      <c r="S52" s="67"/>
      <c r="T52" s="67"/>
      <c r="U52" s="67"/>
      <c r="V52" s="67"/>
      <c r="W52" s="67"/>
      <c r="X52" s="67"/>
      <c r="Y52" s="67"/>
      <c r="Z52" s="67"/>
      <c r="AA52" s="67"/>
      <c r="AB52" s="67"/>
      <c r="AC52" s="67"/>
      <c r="AD52" s="67"/>
      <c r="AE52" s="67"/>
      <c r="AF52" s="67"/>
      <c r="AG52" s="67"/>
      <c r="AH52" s="67"/>
      <c r="AI52" s="67"/>
      <c r="AJ52" s="67"/>
      <c r="AK52" s="67"/>
      <c r="AL52" s="67"/>
      <c r="AM52" s="67"/>
      <c r="AN52" s="67"/>
      <c r="AO52" s="67"/>
      <c r="AP52" s="67"/>
      <c r="AQ52" s="67"/>
      <c r="AR52" s="67"/>
      <c r="AS52" s="67"/>
      <c r="AT52" s="67"/>
      <c r="AU52" s="67"/>
      <c r="AV52" s="67"/>
      <c r="AW52" s="67"/>
      <c r="AX52" s="67"/>
      <c r="AY52" s="67"/>
      <c r="AZ52" s="67"/>
      <c r="BA52" s="67"/>
      <c r="BB52" s="67"/>
      <c r="BC52" s="67"/>
      <c r="IA52" s="21">
        <v>7</v>
      </c>
      <c r="IB52" s="21" t="s">
        <v>93</v>
      </c>
      <c r="IE52" s="22"/>
      <c r="IF52" s="22"/>
      <c r="IG52" s="22"/>
      <c r="IH52" s="22"/>
      <c r="II52" s="22"/>
    </row>
    <row r="53" spans="1:243" s="21" customFormat="1" ht="78.75">
      <c r="A53" s="57">
        <v>7.01</v>
      </c>
      <c r="B53" s="58" t="s">
        <v>94</v>
      </c>
      <c r="C53" s="33"/>
      <c r="D53" s="66"/>
      <c r="E53" s="66"/>
      <c r="F53" s="66"/>
      <c r="G53" s="66"/>
      <c r="H53" s="66"/>
      <c r="I53" s="66"/>
      <c r="J53" s="66"/>
      <c r="K53" s="66"/>
      <c r="L53" s="66"/>
      <c r="M53" s="66"/>
      <c r="N53" s="67"/>
      <c r="O53" s="67"/>
      <c r="P53" s="67"/>
      <c r="Q53" s="67"/>
      <c r="R53" s="67"/>
      <c r="S53" s="67"/>
      <c r="T53" s="67"/>
      <c r="U53" s="67"/>
      <c r="V53" s="67"/>
      <c r="W53" s="67"/>
      <c r="X53" s="67"/>
      <c r="Y53" s="67"/>
      <c r="Z53" s="67"/>
      <c r="AA53" s="67"/>
      <c r="AB53" s="67"/>
      <c r="AC53" s="67"/>
      <c r="AD53" s="67"/>
      <c r="AE53" s="67"/>
      <c r="AF53" s="67"/>
      <c r="AG53" s="67"/>
      <c r="AH53" s="67"/>
      <c r="AI53" s="67"/>
      <c r="AJ53" s="67"/>
      <c r="AK53" s="67"/>
      <c r="AL53" s="67"/>
      <c r="AM53" s="67"/>
      <c r="AN53" s="67"/>
      <c r="AO53" s="67"/>
      <c r="AP53" s="67"/>
      <c r="AQ53" s="67"/>
      <c r="AR53" s="67"/>
      <c r="AS53" s="67"/>
      <c r="AT53" s="67"/>
      <c r="AU53" s="67"/>
      <c r="AV53" s="67"/>
      <c r="AW53" s="67"/>
      <c r="AX53" s="67"/>
      <c r="AY53" s="67"/>
      <c r="AZ53" s="67"/>
      <c r="BA53" s="67"/>
      <c r="BB53" s="67"/>
      <c r="BC53" s="67"/>
      <c r="IA53" s="21">
        <v>7.01</v>
      </c>
      <c r="IB53" s="21" t="s">
        <v>94</v>
      </c>
      <c r="IE53" s="22"/>
      <c r="IF53" s="22"/>
      <c r="IG53" s="22"/>
      <c r="IH53" s="22"/>
      <c r="II53" s="22"/>
    </row>
    <row r="54" spans="1:243" s="21" customFormat="1" ht="31.5">
      <c r="A54" s="57">
        <v>7.02</v>
      </c>
      <c r="B54" s="58" t="s">
        <v>52</v>
      </c>
      <c r="C54" s="33"/>
      <c r="D54" s="33">
        <v>0.3</v>
      </c>
      <c r="E54" s="59" t="s">
        <v>46</v>
      </c>
      <c r="F54" s="76">
        <v>1759.84</v>
      </c>
      <c r="G54" s="43"/>
      <c r="H54" s="37"/>
      <c r="I54" s="38" t="s">
        <v>33</v>
      </c>
      <c r="J54" s="39">
        <f t="shared" si="4"/>
        <v>1</v>
      </c>
      <c r="K54" s="37" t="s">
        <v>34</v>
      </c>
      <c r="L54" s="37" t="s">
        <v>4</v>
      </c>
      <c r="M54" s="40"/>
      <c r="N54" s="49"/>
      <c r="O54" s="49"/>
      <c r="P54" s="50"/>
      <c r="Q54" s="49"/>
      <c r="R54" s="49"/>
      <c r="S54" s="50"/>
      <c r="T54" s="50"/>
      <c r="U54" s="50"/>
      <c r="V54" s="50"/>
      <c r="W54" s="50"/>
      <c r="X54" s="50"/>
      <c r="Y54" s="50"/>
      <c r="Z54" s="50"/>
      <c r="AA54" s="50"/>
      <c r="AB54" s="50"/>
      <c r="AC54" s="50"/>
      <c r="AD54" s="50"/>
      <c r="AE54" s="50"/>
      <c r="AF54" s="50"/>
      <c r="AG54" s="50"/>
      <c r="AH54" s="50"/>
      <c r="AI54" s="50"/>
      <c r="AJ54" s="50"/>
      <c r="AK54" s="50"/>
      <c r="AL54" s="50"/>
      <c r="AM54" s="50"/>
      <c r="AN54" s="50"/>
      <c r="AO54" s="50"/>
      <c r="AP54" s="50"/>
      <c r="AQ54" s="50"/>
      <c r="AR54" s="50"/>
      <c r="AS54" s="50"/>
      <c r="AT54" s="50"/>
      <c r="AU54" s="50"/>
      <c r="AV54" s="50"/>
      <c r="AW54" s="50"/>
      <c r="AX54" s="50"/>
      <c r="AY54" s="50"/>
      <c r="AZ54" s="50"/>
      <c r="BA54" s="52">
        <f t="shared" si="5"/>
        <v>527.95</v>
      </c>
      <c r="BB54" s="51">
        <f t="shared" si="6"/>
        <v>527.95</v>
      </c>
      <c r="BC54" s="56" t="str">
        <f t="shared" si="7"/>
        <v>INR  Five Hundred &amp; Twenty Seven  and Paise Ninety Five Only</v>
      </c>
      <c r="IA54" s="21">
        <v>7.02</v>
      </c>
      <c r="IB54" s="21" t="s">
        <v>52</v>
      </c>
      <c r="ID54" s="21">
        <v>0.3</v>
      </c>
      <c r="IE54" s="22" t="s">
        <v>46</v>
      </c>
      <c r="IF54" s="22"/>
      <c r="IG54" s="22"/>
      <c r="IH54" s="22"/>
      <c r="II54" s="22"/>
    </row>
    <row r="55" spans="1:243" s="21" customFormat="1" ht="63">
      <c r="A55" s="57">
        <v>7.03</v>
      </c>
      <c r="B55" s="58" t="s">
        <v>95</v>
      </c>
      <c r="C55" s="33"/>
      <c r="D55" s="66"/>
      <c r="E55" s="66"/>
      <c r="F55" s="66"/>
      <c r="G55" s="66"/>
      <c r="H55" s="66"/>
      <c r="I55" s="66"/>
      <c r="J55" s="66"/>
      <c r="K55" s="66"/>
      <c r="L55" s="66"/>
      <c r="M55" s="66"/>
      <c r="N55" s="67"/>
      <c r="O55" s="67"/>
      <c r="P55" s="67"/>
      <c r="Q55" s="67"/>
      <c r="R55" s="67"/>
      <c r="S55" s="67"/>
      <c r="T55" s="67"/>
      <c r="U55" s="67"/>
      <c r="V55" s="67"/>
      <c r="W55" s="67"/>
      <c r="X55" s="67"/>
      <c r="Y55" s="67"/>
      <c r="Z55" s="67"/>
      <c r="AA55" s="67"/>
      <c r="AB55" s="67"/>
      <c r="AC55" s="67"/>
      <c r="AD55" s="67"/>
      <c r="AE55" s="67"/>
      <c r="AF55" s="67"/>
      <c r="AG55" s="67"/>
      <c r="AH55" s="67"/>
      <c r="AI55" s="67"/>
      <c r="AJ55" s="67"/>
      <c r="AK55" s="67"/>
      <c r="AL55" s="67"/>
      <c r="AM55" s="67"/>
      <c r="AN55" s="67"/>
      <c r="AO55" s="67"/>
      <c r="AP55" s="67"/>
      <c r="AQ55" s="67"/>
      <c r="AR55" s="67"/>
      <c r="AS55" s="67"/>
      <c r="AT55" s="67"/>
      <c r="AU55" s="67"/>
      <c r="AV55" s="67"/>
      <c r="AW55" s="67"/>
      <c r="AX55" s="67"/>
      <c r="AY55" s="67"/>
      <c r="AZ55" s="67"/>
      <c r="BA55" s="67"/>
      <c r="BB55" s="67"/>
      <c r="BC55" s="67"/>
      <c r="IA55" s="21">
        <v>7.03</v>
      </c>
      <c r="IB55" s="21" t="s">
        <v>95</v>
      </c>
      <c r="IE55" s="22"/>
      <c r="IF55" s="22"/>
      <c r="IG55" s="22"/>
      <c r="IH55" s="22"/>
      <c r="II55" s="22"/>
    </row>
    <row r="56" spans="1:243" s="21" customFormat="1" ht="33" customHeight="1">
      <c r="A56" s="57">
        <v>7.04</v>
      </c>
      <c r="B56" s="58" t="s">
        <v>64</v>
      </c>
      <c r="C56" s="33"/>
      <c r="D56" s="33">
        <v>2</v>
      </c>
      <c r="E56" s="59" t="s">
        <v>47</v>
      </c>
      <c r="F56" s="76">
        <v>103.73</v>
      </c>
      <c r="G56" s="43"/>
      <c r="H56" s="37"/>
      <c r="I56" s="38" t="s">
        <v>33</v>
      </c>
      <c r="J56" s="39">
        <f t="shared" si="4"/>
        <v>1</v>
      </c>
      <c r="K56" s="37" t="s">
        <v>34</v>
      </c>
      <c r="L56" s="37" t="s">
        <v>4</v>
      </c>
      <c r="M56" s="40"/>
      <c r="N56" s="49"/>
      <c r="O56" s="49"/>
      <c r="P56" s="50"/>
      <c r="Q56" s="49"/>
      <c r="R56" s="49"/>
      <c r="S56" s="50"/>
      <c r="T56" s="50"/>
      <c r="U56" s="50"/>
      <c r="V56" s="50"/>
      <c r="W56" s="50"/>
      <c r="X56" s="50"/>
      <c r="Y56" s="50"/>
      <c r="Z56" s="50"/>
      <c r="AA56" s="50"/>
      <c r="AB56" s="50"/>
      <c r="AC56" s="50"/>
      <c r="AD56" s="50"/>
      <c r="AE56" s="50"/>
      <c r="AF56" s="50"/>
      <c r="AG56" s="50"/>
      <c r="AH56" s="50"/>
      <c r="AI56" s="50"/>
      <c r="AJ56" s="50"/>
      <c r="AK56" s="50"/>
      <c r="AL56" s="50"/>
      <c r="AM56" s="50"/>
      <c r="AN56" s="50"/>
      <c r="AO56" s="50"/>
      <c r="AP56" s="50"/>
      <c r="AQ56" s="50"/>
      <c r="AR56" s="50"/>
      <c r="AS56" s="50"/>
      <c r="AT56" s="50"/>
      <c r="AU56" s="50"/>
      <c r="AV56" s="50"/>
      <c r="AW56" s="50"/>
      <c r="AX56" s="50"/>
      <c r="AY56" s="50"/>
      <c r="AZ56" s="50"/>
      <c r="BA56" s="52">
        <f t="shared" si="5"/>
        <v>207.46</v>
      </c>
      <c r="BB56" s="51">
        <f t="shared" si="6"/>
        <v>207.46</v>
      </c>
      <c r="BC56" s="56" t="str">
        <f t="shared" si="7"/>
        <v>INR  Two Hundred &amp; Seven  and Paise Forty Six Only</v>
      </c>
      <c r="IA56" s="21">
        <v>7.04</v>
      </c>
      <c r="IB56" s="21" t="s">
        <v>64</v>
      </c>
      <c r="ID56" s="21">
        <v>2</v>
      </c>
      <c r="IE56" s="22" t="s">
        <v>47</v>
      </c>
      <c r="IF56" s="22"/>
      <c r="IG56" s="22"/>
      <c r="IH56" s="22"/>
      <c r="II56" s="22"/>
    </row>
    <row r="57" spans="1:243" s="21" customFormat="1" ht="78.75">
      <c r="A57" s="57">
        <v>7.05</v>
      </c>
      <c r="B57" s="58" t="s">
        <v>65</v>
      </c>
      <c r="C57" s="33"/>
      <c r="D57" s="33">
        <v>30</v>
      </c>
      <c r="E57" s="59" t="s">
        <v>43</v>
      </c>
      <c r="F57" s="76">
        <v>39.5</v>
      </c>
      <c r="G57" s="43"/>
      <c r="H57" s="37"/>
      <c r="I57" s="38" t="s">
        <v>33</v>
      </c>
      <c r="J57" s="39">
        <f t="shared" si="4"/>
        <v>1</v>
      </c>
      <c r="K57" s="37" t="s">
        <v>34</v>
      </c>
      <c r="L57" s="37" t="s">
        <v>4</v>
      </c>
      <c r="M57" s="40"/>
      <c r="N57" s="49"/>
      <c r="O57" s="49"/>
      <c r="P57" s="50"/>
      <c r="Q57" s="49"/>
      <c r="R57" s="49"/>
      <c r="S57" s="50"/>
      <c r="T57" s="50"/>
      <c r="U57" s="50"/>
      <c r="V57" s="50"/>
      <c r="W57" s="50"/>
      <c r="X57" s="50"/>
      <c r="Y57" s="50"/>
      <c r="Z57" s="50"/>
      <c r="AA57" s="50"/>
      <c r="AB57" s="50"/>
      <c r="AC57" s="50"/>
      <c r="AD57" s="50"/>
      <c r="AE57" s="50"/>
      <c r="AF57" s="50"/>
      <c r="AG57" s="50"/>
      <c r="AH57" s="50"/>
      <c r="AI57" s="50"/>
      <c r="AJ57" s="50"/>
      <c r="AK57" s="50"/>
      <c r="AL57" s="50"/>
      <c r="AM57" s="50"/>
      <c r="AN57" s="50"/>
      <c r="AO57" s="50"/>
      <c r="AP57" s="50"/>
      <c r="AQ57" s="50"/>
      <c r="AR57" s="50"/>
      <c r="AS57" s="50"/>
      <c r="AT57" s="50"/>
      <c r="AU57" s="50"/>
      <c r="AV57" s="50"/>
      <c r="AW57" s="50"/>
      <c r="AX57" s="50"/>
      <c r="AY57" s="50"/>
      <c r="AZ57" s="50"/>
      <c r="BA57" s="52">
        <f t="shared" si="5"/>
        <v>1185</v>
      </c>
      <c r="BB57" s="51">
        <f t="shared" si="6"/>
        <v>1185</v>
      </c>
      <c r="BC57" s="56" t="str">
        <f t="shared" si="7"/>
        <v>INR  One Thousand One Hundred &amp; Eighty Five  Only</v>
      </c>
      <c r="IA57" s="21">
        <v>7.05</v>
      </c>
      <c r="IB57" s="21" t="s">
        <v>65</v>
      </c>
      <c r="ID57" s="21">
        <v>30</v>
      </c>
      <c r="IE57" s="22" t="s">
        <v>43</v>
      </c>
      <c r="IF57" s="22"/>
      <c r="IG57" s="22"/>
      <c r="IH57" s="22"/>
      <c r="II57" s="22"/>
    </row>
    <row r="58" spans="1:243" s="21" customFormat="1" ht="141.75">
      <c r="A58" s="57">
        <v>7.06</v>
      </c>
      <c r="B58" s="58" t="s">
        <v>66</v>
      </c>
      <c r="C58" s="33"/>
      <c r="D58" s="33">
        <v>1</v>
      </c>
      <c r="E58" s="59" t="s">
        <v>46</v>
      </c>
      <c r="F58" s="76">
        <v>192.33</v>
      </c>
      <c r="G58" s="43"/>
      <c r="H58" s="37"/>
      <c r="I58" s="38" t="s">
        <v>33</v>
      </c>
      <c r="J58" s="39">
        <f t="shared" si="4"/>
        <v>1</v>
      </c>
      <c r="K58" s="37" t="s">
        <v>34</v>
      </c>
      <c r="L58" s="37" t="s">
        <v>4</v>
      </c>
      <c r="M58" s="40"/>
      <c r="N58" s="49"/>
      <c r="O58" s="49"/>
      <c r="P58" s="50"/>
      <c r="Q58" s="49"/>
      <c r="R58" s="49"/>
      <c r="S58" s="50"/>
      <c r="T58" s="50"/>
      <c r="U58" s="50"/>
      <c r="V58" s="50"/>
      <c r="W58" s="50"/>
      <c r="X58" s="50"/>
      <c r="Y58" s="50"/>
      <c r="Z58" s="50"/>
      <c r="AA58" s="50"/>
      <c r="AB58" s="50"/>
      <c r="AC58" s="50"/>
      <c r="AD58" s="50"/>
      <c r="AE58" s="50"/>
      <c r="AF58" s="50"/>
      <c r="AG58" s="50"/>
      <c r="AH58" s="50"/>
      <c r="AI58" s="50"/>
      <c r="AJ58" s="50"/>
      <c r="AK58" s="50"/>
      <c r="AL58" s="50"/>
      <c r="AM58" s="50"/>
      <c r="AN58" s="50"/>
      <c r="AO58" s="50"/>
      <c r="AP58" s="50"/>
      <c r="AQ58" s="50"/>
      <c r="AR58" s="50"/>
      <c r="AS58" s="50"/>
      <c r="AT58" s="50"/>
      <c r="AU58" s="50"/>
      <c r="AV58" s="50"/>
      <c r="AW58" s="50"/>
      <c r="AX58" s="50"/>
      <c r="AY58" s="50"/>
      <c r="AZ58" s="50"/>
      <c r="BA58" s="52">
        <f t="shared" si="5"/>
        <v>192.33</v>
      </c>
      <c r="BB58" s="51">
        <f t="shared" si="6"/>
        <v>192.33</v>
      </c>
      <c r="BC58" s="56" t="str">
        <f t="shared" si="7"/>
        <v>INR  One Hundred &amp; Ninety Two  and Paise Thirty Three Only</v>
      </c>
      <c r="IA58" s="21">
        <v>7.06</v>
      </c>
      <c r="IB58" s="21" t="s">
        <v>66</v>
      </c>
      <c r="ID58" s="21">
        <v>1</v>
      </c>
      <c r="IE58" s="22" t="s">
        <v>46</v>
      </c>
      <c r="IF58" s="22"/>
      <c r="IG58" s="22"/>
      <c r="IH58" s="22"/>
      <c r="II58" s="22"/>
    </row>
    <row r="59" spans="1:243" s="21" customFormat="1" ht="15.75">
      <c r="A59" s="57">
        <v>8</v>
      </c>
      <c r="B59" s="58" t="s">
        <v>96</v>
      </c>
      <c r="C59" s="33"/>
      <c r="D59" s="66"/>
      <c r="E59" s="66"/>
      <c r="F59" s="66"/>
      <c r="G59" s="66"/>
      <c r="H59" s="66"/>
      <c r="I59" s="66"/>
      <c r="J59" s="66"/>
      <c r="K59" s="66"/>
      <c r="L59" s="66"/>
      <c r="M59" s="66"/>
      <c r="N59" s="67"/>
      <c r="O59" s="67"/>
      <c r="P59" s="67"/>
      <c r="Q59" s="67"/>
      <c r="R59" s="67"/>
      <c r="S59" s="67"/>
      <c r="T59" s="67"/>
      <c r="U59" s="67"/>
      <c r="V59" s="67"/>
      <c r="W59" s="67"/>
      <c r="X59" s="67"/>
      <c r="Y59" s="67"/>
      <c r="Z59" s="67"/>
      <c r="AA59" s="67"/>
      <c r="AB59" s="67"/>
      <c r="AC59" s="67"/>
      <c r="AD59" s="67"/>
      <c r="AE59" s="67"/>
      <c r="AF59" s="67"/>
      <c r="AG59" s="67"/>
      <c r="AH59" s="67"/>
      <c r="AI59" s="67"/>
      <c r="AJ59" s="67"/>
      <c r="AK59" s="67"/>
      <c r="AL59" s="67"/>
      <c r="AM59" s="67"/>
      <c r="AN59" s="67"/>
      <c r="AO59" s="67"/>
      <c r="AP59" s="67"/>
      <c r="AQ59" s="67"/>
      <c r="AR59" s="67"/>
      <c r="AS59" s="67"/>
      <c r="AT59" s="67"/>
      <c r="AU59" s="67"/>
      <c r="AV59" s="67"/>
      <c r="AW59" s="67"/>
      <c r="AX59" s="67"/>
      <c r="AY59" s="67"/>
      <c r="AZ59" s="67"/>
      <c r="BA59" s="67"/>
      <c r="BB59" s="67"/>
      <c r="BC59" s="67"/>
      <c r="IA59" s="21">
        <v>8</v>
      </c>
      <c r="IB59" s="21" t="s">
        <v>96</v>
      </c>
      <c r="IE59" s="22"/>
      <c r="IF59" s="22"/>
      <c r="IG59" s="22"/>
      <c r="IH59" s="22"/>
      <c r="II59" s="22"/>
    </row>
    <row r="60" spans="1:243" s="21" customFormat="1" ht="47.25">
      <c r="A60" s="57">
        <v>8.01</v>
      </c>
      <c r="B60" s="58" t="s">
        <v>97</v>
      </c>
      <c r="C60" s="33"/>
      <c r="D60" s="66"/>
      <c r="E60" s="66"/>
      <c r="F60" s="66"/>
      <c r="G60" s="66"/>
      <c r="H60" s="66"/>
      <c r="I60" s="66"/>
      <c r="J60" s="66"/>
      <c r="K60" s="66"/>
      <c r="L60" s="66"/>
      <c r="M60" s="66"/>
      <c r="N60" s="67"/>
      <c r="O60" s="67"/>
      <c r="P60" s="67"/>
      <c r="Q60" s="67"/>
      <c r="R60" s="67"/>
      <c r="S60" s="67"/>
      <c r="T60" s="67"/>
      <c r="U60" s="67"/>
      <c r="V60" s="67"/>
      <c r="W60" s="67"/>
      <c r="X60" s="67"/>
      <c r="Y60" s="67"/>
      <c r="Z60" s="67"/>
      <c r="AA60" s="67"/>
      <c r="AB60" s="67"/>
      <c r="AC60" s="67"/>
      <c r="AD60" s="67"/>
      <c r="AE60" s="67"/>
      <c r="AF60" s="67"/>
      <c r="AG60" s="67"/>
      <c r="AH60" s="67"/>
      <c r="AI60" s="67"/>
      <c r="AJ60" s="67"/>
      <c r="AK60" s="67"/>
      <c r="AL60" s="67"/>
      <c r="AM60" s="67"/>
      <c r="AN60" s="67"/>
      <c r="AO60" s="67"/>
      <c r="AP60" s="67"/>
      <c r="AQ60" s="67"/>
      <c r="AR60" s="67"/>
      <c r="AS60" s="67"/>
      <c r="AT60" s="67"/>
      <c r="AU60" s="67"/>
      <c r="AV60" s="67"/>
      <c r="AW60" s="67"/>
      <c r="AX60" s="67"/>
      <c r="AY60" s="67"/>
      <c r="AZ60" s="67"/>
      <c r="BA60" s="67"/>
      <c r="BB60" s="67"/>
      <c r="BC60" s="67"/>
      <c r="IA60" s="21">
        <v>8.01</v>
      </c>
      <c r="IB60" s="21" t="s">
        <v>97</v>
      </c>
      <c r="IE60" s="22"/>
      <c r="IF60" s="22"/>
      <c r="IG60" s="22"/>
      <c r="IH60" s="22"/>
      <c r="II60" s="22"/>
    </row>
    <row r="61" spans="1:243" s="21" customFormat="1" ht="15.75">
      <c r="A61" s="57">
        <v>8.02</v>
      </c>
      <c r="B61" s="58" t="s">
        <v>98</v>
      </c>
      <c r="C61" s="33"/>
      <c r="D61" s="66"/>
      <c r="E61" s="66"/>
      <c r="F61" s="66"/>
      <c r="G61" s="66"/>
      <c r="H61" s="66"/>
      <c r="I61" s="66"/>
      <c r="J61" s="66"/>
      <c r="K61" s="66"/>
      <c r="L61" s="66"/>
      <c r="M61" s="66"/>
      <c r="N61" s="67"/>
      <c r="O61" s="67"/>
      <c r="P61" s="67"/>
      <c r="Q61" s="67"/>
      <c r="R61" s="67"/>
      <c r="S61" s="67"/>
      <c r="T61" s="67"/>
      <c r="U61" s="67"/>
      <c r="V61" s="67"/>
      <c r="W61" s="67"/>
      <c r="X61" s="67"/>
      <c r="Y61" s="67"/>
      <c r="Z61" s="67"/>
      <c r="AA61" s="67"/>
      <c r="AB61" s="67"/>
      <c r="AC61" s="67"/>
      <c r="AD61" s="67"/>
      <c r="AE61" s="67"/>
      <c r="AF61" s="67"/>
      <c r="AG61" s="67"/>
      <c r="AH61" s="67"/>
      <c r="AI61" s="67"/>
      <c r="AJ61" s="67"/>
      <c r="AK61" s="67"/>
      <c r="AL61" s="67"/>
      <c r="AM61" s="67"/>
      <c r="AN61" s="67"/>
      <c r="AO61" s="67"/>
      <c r="AP61" s="67"/>
      <c r="AQ61" s="67"/>
      <c r="AR61" s="67"/>
      <c r="AS61" s="67"/>
      <c r="AT61" s="67"/>
      <c r="AU61" s="67"/>
      <c r="AV61" s="67"/>
      <c r="AW61" s="67"/>
      <c r="AX61" s="67"/>
      <c r="AY61" s="67"/>
      <c r="AZ61" s="67"/>
      <c r="BA61" s="67"/>
      <c r="BB61" s="67"/>
      <c r="BC61" s="67"/>
      <c r="IA61" s="21">
        <v>8.02</v>
      </c>
      <c r="IB61" s="21" t="s">
        <v>98</v>
      </c>
      <c r="IE61" s="22"/>
      <c r="IF61" s="22"/>
      <c r="IG61" s="22"/>
      <c r="IH61" s="22"/>
      <c r="II61" s="22"/>
    </row>
    <row r="62" spans="1:243" s="21" customFormat="1" ht="28.5">
      <c r="A62" s="57">
        <v>8.03</v>
      </c>
      <c r="B62" s="58" t="s">
        <v>99</v>
      </c>
      <c r="C62" s="33"/>
      <c r="D62" s="33">
        <v>2</v>
      </c>
      <c r="E62" s="59" t="s">
        <v>47</v>
      </c>
      <c r="F62" s="76">
        <v>91.49</v>
      </c>
      <c r="G62" s="43"/>
      <c r="H62" s="37"/>
      <c r="I62" s="38" t="s">
        <v>33</v>
      </c>
      <c r="J62" s="39">
        <f t="shared" si="4"/>
        <v>1</v>
      </c>
      <c r="K62" s="37" t="s">
        <v>34</v>
      </c>
      <c r="L62" s="37" t="s">
        <v>4</v>
      </c>
      <c r="M62" s="40"/>
      <c r="N62" s="49"/>
      <c r="O62" s="49"/>
      <c r="P62" s="50"/>
      <c r="Q62" s="49"/>
      <c r="R62" s="49"/>
      <c r="S62" s="50"/>
      <c r="T62" s="50"/>
      <c r="U62" s="50"/>
      <c r="V62" s="50"/>
      <c r="W62" s="50"/>
      <c r="X62" s="50"/>
      <c r="Y62" s="50"/>
      <c r="Z62" s="50"/>
      <c r="AA62" s="50"/>
      <c r="AB62" s="50"/>
      <c r="AC62" s="50"/>
      <c r="AD62" s="50"/>
      <c r="AE62" s="50"/>
      <c r="AF62" s="50"/>
      <c r="AG62" s="50"/>
      <c r="AH62" s="50"/>
      <c r="AI62" s="50"/>
      <c r="AJ62" s="50"/>
      <c r="AK62" s="50"/>
      <c r="AL62" s="50"/>
      <c r="AM62" s="50"/>
      <c r="AN62" s="50"/>
      <c r="AO62" s="50"/>
      <c r="AP62" s="50"/>
      <c r="AQ62" s="50"/>
      <c r="AR62" s="50"/>
      <c r="AS62" s="50"/>
      <c r="AT62" s="50"/>
      <c r="AU62" s="50"/>
      <c r="AV62" s="50"/>
      <c r="AW62" s="50"/>
      <c r="AX62" s="50"/>
      <c r="AY62" s="50"/>
      <c r="AZ62" s="50"/>
      <c r="BA62" s="52">
        <f t="shared" si="5"/>
        <v>182.98</v>
      </c>
      <c r="BB62" s="51">
        <f t="shared" si="6"/>
        <v>182.98</v>
      </c>
      <c r="BC62" s="56" t="str">
        <f t="shared" si="7"/>
        <v>INR  One Hundred &amp; Eighty Two  and Paise Ninety Eight Only</v>
      </c>
      <c r="IA62" s="21">
        <v>8.03</v>
      </c>
      <c r="IB62" s="21" t="s">
        <v>99</v>
      </c>
      <c r="ID62" s="21">
        <v>2</v>
      </c>
      <c r="IE62" s="22" t="s">
        <v>47</v>
      </c>
      <c r="IF62" s="22"/>
      <c r="IG62" s="22"/>
      <c r="IH62" s="22"/>
      <c r="II62" s="22"/>
    </row>
    <row r="63" spans="1:243" s="21" customFormat="1" ht="15.75">
      <c r="A63" s="57">
        <v>9</v>
      </c>
      <c r="B63" s="58" t="s">
        <v>100</v>
      </c>
      <c r="C63" s="33"/>
      <c r="D63" s="66"/>
      <c r="E63" s="66"/>
      <c r="F63" s="66"/>
      <c r="G63" s="66"/>
      <c r="H63" s="66"/>
      <c r="I63" s="66"/>
      <c r="J63" s="66"/>
      <c r="K63" s="66"/>
      <c r="L63" s="66"/>
      <c r="M63" s="66"/>
      <c r="N63" s="67"/>
      <c r="O63" s="67"/>
      <c r="P63" s="67"/>
      <c r="Q63" s="67"/>
      <c r="R63" s="67"/>
      <c r="S63" s="67"/>
      <c r="T63" s="67"/>
      <c r="U63" s="67"/>
      <c r="V63" s="67"/>
      <c r="W63" s="67"/>
      <c r="X63" s="67"/>
      <c r="Y63" s="67"/>
      <c r="Z63" s="67"/>
      <c r="AA63" s="67"/>
      <c r="AB63" s="67"/>
      <c r="AC63" s="67"/>
      <c r="AD63" s="67"/>
      <c r="AE63" s="67"/>
      <c r="AF63" s="67"/>
      <c r="AG63" s="67"/>
      <c r="AH63" s="67"/>
      <c r="AI63" s="67"/>
      <c r="AJ63" s="67"/>
      <c r="AK63" s="67"/>
      <c r="AL63" s="67"/>
      <c r="AM63" s="67"/>
      <c r="AN63" s="67"/>
      <c r="AO63" s="67"/>
      <c r="AP63" s="67"/>
      <c r="AQ63" s="67"/>
      <c r="AR63" s="67"/>
      <c r="AS63" s="67"/>
      <c r="AT63" s="67"/>
      <c r="AU63" s="67"/>
      <c r="AV63" s="67"/>
      <c r="AW63" s="67"/>
      <c r="AX63" s="67"/>
      <c r="AY63" s="67"/>
      <c r="AZ63" s="67"/>
      <c r="BA63" s="67"/>
      <c r="BB63" s="67"/>
      <c r="BC63" s="67"/>
      <c r="IA63" s="21">
        <v>9</v>
      </c>
      <c r="IB63" s="21" t="s">
        <v>100</v>
      </c>
      <c r="IE63" s="22"/>
      <c r="IF63" s="22"/>
      <c r="IG63" s="22"/>
      <c r="IH63" s="22"/>
      <c r="II63" s="22"/>
    </row>
    <row r="64" spans="1:243" s="21" customFormat="1" ht="110.25">
      <c r="A64" s="57">
        <v>9.01</v>
      </c>
      <c r="B64" s="58" t="s">
        <v>101</v>
      </c>
      <c r="C64" s="33"/>
      <c r="D64" s="66"/>
      <c r="E64" s="66"/>
      <c r="F64" s="66"/>
      <c r="G64" s="66"/>
      <c r="H64" s="66"/>
      <c r="I64" s="66"/>
      <c r="J64" s="66"/>
      <c r="K64" s="66"/>
      <c r="L64" s="66"/>
      <c r="M64" s="66"/>
      <c r="N64" s="67"/>
      <c r="O64" s="67"/>
      <c r="P64" s="67"/>
      <c r="Q64" s="67"/>
      <c r="R64" s="67"/>
      <c r="S64" s="67"/>
      <c r="T64" s="67"/>
      <c r="U64" s="67"/>
      <c r="V64" s="67"/>
      <c r="W64" s="67"/>
      <c r="X64" s="67"/>
      <c r="Y64" s="67"/>
      <c r="Z64" s="67"/>
      <c r="AA64" s="67"/>
      <c r="AB64" s="67"/>
      <c r="AC64" s="67"/>
      <c r="AD64" s="67"/>
      <c r="AE64" s="67"/>
      <c r="AF64" s="67"/>
      <c r="AG64" s="67"/>
      <c r="AH64" s="67"/>
      <c r="AI64" s="67"/>
      <c r="AJ64" s="67"/>
      <c r="AK64" s="67"/>
      <c r="AL64" s="67"/>
      <c r="AM64" s="67"/>
      <c r="AN64" s="67"/>
      <c r="AO64" s="67"/>
      <c r="AP64" s="67"/>
      <c r="AQ64" s="67"/>
      <c r="AR64" s="67"/>
      <c r="AS64" s="67"/>
      <c r="AT64" s="67"/>
      <c r="AU64" s="67"/>
      <c r="AV64" s="67"/>
      <c r="AW64" s="67"/>
      <c r="AX64" s="67"/>
      <c r="AY64" s="67"/>
      <c r="AZ64" s="67"/>
      <c r="BA64" s="67"/>
      <c r="BB64" s="67"/>
      <c r="BC64" s="67"/>
      <c r="IA64" s="21">
        <v>9.01</v>
      </c>
      <c r="IB64" s="21" t="s">
        <v>101</v>
      </c>
      <c r="IE64" s="22"/>
      <c r="IF64" s="22"/>
      <c r="IG64" s="22"/>
      <c r="IH64" s="22"/>
      <c r="II64" s="22"/>
    </row>
    <row r="65" spans="1:243" s="21" customFormat="1" ht="42.75">
      <c r="A65" s="57">
        <v>9.02</v>
      </c>
      <c r="B65" s="58" t="s">
        <v>102</v>
      </c>
      <c r="C65" s="33"/>
      <c r="D65" s="33">
        <v>4</v>
      </c>
      <c r="E65" s="59" t="s">
        <v>44</v>
      </c>
      <c r="F65" s="76">
        <v>425.43</v>
      </c>
      <c r="G65" s="43"/>
      <c r="H65" s="37"/>
      <c r="I65" s="38" t="s">
        <v>33</v>
      </c>
      <c r="J65" s="39">
        <f t="shared" si="4"/>
        <v>1</v>
      </c>
      <c r="K65" s="37" t="s">
        <v>34</v>
      </c>
      <c r="L65" s="37" t="s">
        <v>4</v>
      </c>
      <c r="M65" s="40"/>
      <c r="N65" s="49"/>
      <c r="O65" s="49"/>
      <c r="P65" s="50"/>
      <c r="Q65" s="49"/>
      <c r="R65" s="49"/>
      <c r="S65" s="50"/>
      <c r="T65" s="50"/>
      <c r="U65" s="50"/>
      <c r="V65" s="50"/>
      <c r="W65" s="50"/>
      <c r="X65" s="50"/>
      <c r="Y65" s="50"/>
      <c r="Z65" s="50"/>
      <c r="AA65" s="50"/>
      <c r="AB65" s="50"/>
      <c r="AC65" s="50"/>
      <c r="AD65" s="50"/>
      <c r="AE65" s="50"/>
      <c r="AF65" s="50"/>
      <c r="AG65" s="50"/>
      <c r="AH65" s="50"/>
      <c r="AI65" s="50"/>
      <c r="AJ65" s="50"/>
      <c r="AK65" s="50"/>
      <c r="AL65" s="50"/>
      <c r="AM65" s="50"/>
      <c r="AN65" s="50"/>
      <c r="AO65" s="50"/>
      <c r="AP65" s="50"/>
      <c r="AQ65" s="50"/>
      <c r="AR65" s="50"/>
      <c r="AS65" s="50"/>
      <c r="AT65" s="50"/>
      <c r="AU65" s="50"/>
      <c r="AV65" s="50"/>
      <c r="AW65" s="50"/>
      <c r="AX65" s="50"/>
      <c r="AY65" s="50"/>
      <c r="AZ65" s="50"/>
      <c r="BA65" s="52">
        <f t="shared" si="5"/>
        <v>1701.72</v>
      </c>
      <c r="BB65" s="51">
        <f t="shared" si="6"/>
        <v>1701.72</v>
      </c>
      <c r="BC65" s="56" t="str">
        <f t="shared" si="7"/>
        <v>INR  One Thousand Seven Hundred &amp; One  and Paise Seventy Two Only</v>
      </c>
      <c r="IA65" s="21">
        <v>9.02</v>
      </c>
      <c r="IB65" s="21" t="s">
        <v>102</v>
      </c>
      <c r="ID65" s="21">
        <v>4</v>
      </c>
      <c r="IE65" s="22" t="s">
        <v>44</v>
      </c>
      <c r="IF65" s="22"/>
      <c r="IG65" s="22"/>
      <c r="IH65" s="22"/>
      <c r="II65" s="22"/>
    </row>
    <row r="66" spans="1:243" s="21" customFormat="1" ht="31.5">
      <c r="A66" s="57">
        <v>9.03</v>
      </c>
      <c r="B66" s="58" t="s">
        <v>103</v>
      </c>
      <c r="C66" s="33"/>
      <c r="D66" s="66"/>
      <c r="E66" s="66"/>
      <c r="F66" s="66"/>
      <c r="G66" s="66"/>
      <c r="H66" s="66"/>
      <c r="I66" s="66"/>
      <c r="J66" s="66"/>
      <c r="K66" s="66"/>
      <c r="L66" s="66"/>
      <c r="M66" s="66"/>
      <c r="N66" s="67"/>
      <c r="O66" s="67"/>
      <c r="P66" s="67"/>
      <c r="Q66" s="67"/>
      <c r="R66" s="67"/>
      <c r="S66" s="67"/>
      <c r="T66" s="67"/>
      <c r="U66" s="67"/>
      <c r="V66" s="67"/>
      <c r="W66" s="67"/>
      <c r="X66" s="67"/>
      <c r="Y66" s="67"/>
      <c r="Z66" s="67"/>
      <c r="AA66" s="67"/>
      <c r="AB66" s="67"/>
      <c r="AC66" s="67"/>
      <c r="AD66" s="67"/>
      <c r="AE66" s="67"/>
      <c r="AF66" s="67"/>
      <c r="AG66" s="67"/>
      <c r="AH66" s="67"/>
      <c r="AI66" s="67"/>
      <c r="AJ66" s="67"/>
      <c r="AK66" s="67"/>
      <c r="AL66" s="67"/>
      <c r="AM66" s="67"/>
      <c r="AN66" s="67"/>
      <c r="AO66" s="67"/>
      <c r="AP66" s="67"/>
      <c r="AQ66" s="67"/>
      <c r="AR66" s="67"/>
      <c r="AS66" s="67"/>
      <c r="AT66" s="67"/>
      <c r="AU66" s="67"/>
      <c r="AV66" s="67"/>
      <c r="AW66" s="67"/>
      <c r="AX66" s="67"/>
      <c r="AY66" s="67"/>
      <c r="AZ66" s="67"/>
      <c r="BA66" s="67"/>
      <c r="BB66" s="67"/>
      <c r="BC66" s="67"/>
      <c r="IA66" s="21">
        <v>9.03</v>
      </c>
      <c r="IB66" s="21" t="s">
        <v>103</v>
      </c>
      <c r="IE66" s="22"/>
      <c r="IF66" s="22"/>
      <c r="IG66" s="22"/>
      <c r="IH66" s="22"/>
      <c r="II66" s="22"/>
    </row>
    <row r="67" spans="1:243" s="21" customFormat="1" ht="15.75">
      <c r="A67" s="57">
        <v>9.04</v>
      </c>
      <c r="B67" s="58" t="s">
        <v>104</v>
      </c>
      <c r="C67" s="33"/>
      <c r="D67" s="66"/>
      <c r="E67" s="66"/>
      <c r="F67" s="66"/>
      <c r="G67" s="66"/>
      <c r="H67" s="66"/>
      <c r="I67" s="66"/>
      <c r="J67" s="66"/>
      <c r="K67" s="66"/>
      <c r="L67" s="66"/>
      <c r="M67" s="66"/>
      <c r="N67" s="67"/>
      <c r="O67" s="67"/>
      <c r="P67" s="67"/>
      <c r="Q67" s="67"/>
      <c r="R67" s="67"/>
      <c r="S67" s="67"/>
      <c r="T67" s="67"/>
      <c r="U67" s="67"/>
      <c r="V67" s="67"/>
      <c r="W67" s="67"/>
      <c r="X67" s="67"/>
      <c r="Y67" s="67"/>
      <c r="Z67" s="67"/>
      <c r="AA67" s="67"/>
      <c r="AB67" s="67"/>
      <c r="AC67" s="67"/>
      <c r="AD67" s="67"/>
      <c r="AE67" s="67"/>
      <c r="AF67" s="67"/>
      <c r="AG67" s="67"/>
      <c r="AH67" s="67"/>
      <c r="AI67" s="67"/>
      <c r="AJ67" s="67"/>
      <c r="AK67" s="67"/>
      <c r="AL67" s="67"/>
      <c r="AM67" s="67"/>
      <c r="AN67" s="67"/>
      <c r="AO67" s="67"/>
      <c r="AP67" s="67"/>
      <c r="AQ67" s="67"/>
      <c r="AR67" s="67"/>
      <c r="AS67" s="67"/>
      <c r="AT67" s="67"/>
      <c r="AU67" s="67"/>
      <c r="AV67" s="67"/>
      <c r="AW67" s="67"/>
      <c r="AX67" s="67"/>
      <c r="AY67" s="67"/>
      <c r="AZ67" s="67"/>
      <c r="BA67" s="67"/>
      <c r="BB67" s="67"/>
      <c r="BC67" s="67"/>
      <c r="IA67" s="21">
        <v>9.04</v>
      </c>
      <c r="IB67" s="21" t="s">
        <v>104</v>
      </c>
      <c r="IE67" s="22"/>
      <c r="IF67" s="22"/>
      <c r="IG67" s="22"/>
      <c r="IH67" s="22"/>
      <c r="II67" s="22"/>
    </row>
    <row r="68" spans="1:243" s="21" customFormat="1" ht="30.75" customHeight="1">
      <c r="A68" s="57">
        <v>9.05</v>
      </c>
      <c r="B68" s="58" t="s">
        <v>105</v>
      </c>
      <c r="C68" s="33"/>
      <c r="D68" s="33">
        <v>1</v>
      </c>
      <c r="E68" s="59" t="s">
        <v>47</v>
      </c>
      <c r="F68" s="76">
        <v>74.7</v>
      </c>
      <c r="G68" s="43"/>
      <c r="H68" s="37"/>
      <c r="I68" s="38" t="s">
        <v>33</v>
      </c>
      <c r="J68" s="39">
        <f t="shared" si="4"/>
        <v>1</v>
      </c>
      <c r="K68" s="37" t="s">
        <v>34</v>
      </c>
      <c r="L68" s="37" t="s">
        <v>4</v>
      </c>
      <c r="M68" s="40"/>
      <c r="N68" s="49"/>
      <c r="O68" s="49"/>
      <c r="P68" s="50"/>
      <c r="Q68" s="49"/>
      <c r="R68" s="49"/>
      <c r="S68" s="50"/>
      <c r="T68" s="50"/>
      <c r="U68" s="50"/>
      <c r="V68" s="50"/>
      <c r="W68" s="50"/>
      <c r="X68" s="50"/>
      <c r="Y68" s="50"/>
      <c r="Z68" s="50"/>
      <c r="AA68" s="50"/>
      <c r="AB68" s="50"/>
      <c r="AC68" s="50"/>
      <c r="AD68" s="50"/>
      <c r="AE68" s="50"/>
      <c r="AF68" s="50"/>
      <c r="AG68" s="50"/>
      <c r="AH68" s="50"/>
      <c r="AI68" s="50"/>
      <c r="AJ68" s="50"/>
      <c r="AK68" s="50"/>
      <c r="AL68" s="50"/>
      <c r="AM68" s="50"/>
      <c r="AN68" s="50"/>
      <c r="AO68" s="50"/>
      <c r="AP68" s="50"/>
      <c r="AQ68" s="50"/>
      <c r="AR68" s="50"/>
      <c r="AS68" s="50"/>
      <c r="AT68" s="50"/>
      <c r="AU68" s="50"/>
      <c r="AV68" s="50"/>
      <c r="AW68" s="50"/>
      <c r="AX68" s="50"/>
      <c r="AY68" s="50"/>
      <c r="AZ68" s="50"/>
      <c r="BA68" s="52">
        <f t="shared" si="5"/>
        <v>74.7</v>
      </c>
      <c r="BB68" s="51">
        <f t="shared" si="6"/>
        <v>74.7</v>
      </c>
      <c r="BC68" s="56" t="str">
        <f t="shared" si="7"/>
        <v>INR  Seventy Four and Paise Seventy Only</v>
      </c>
      <c r="IA68" s="21">
        <v>9.05</v>
      </c>
      <c r="IB68" s="21" t="s">
        <v>105</v>
      </c>
      <c r="ID68" s="21">
        <v>1</v>
      </c>
      <c r="IE68" s="22" t="s">
        <v>47</v>
      </c>
      <c r="IF68" s="22"/>
      <c r="IG68" s="22"/>
      <c r="IH68" s="22"/>
      <c r="II68" s="22"/>
    </row>
    <row r="69" spans="1:243" s="21" customFormat="1" ht="63">
      <c r="A69" s="57">
        <v>9.06</v>
      </c>
      <c r="B69" s="58" t="s">
        <v>106</v>
      </c>
      <c r="C69" s="33"/>
      <c r="D69" s="66"/>
      <c r="E69" s="66"/>
      <c r="F69" s="66"/>
      <c r="G69" s="66"/>
      <c r="H69" s="66"/>
      <c r="I69" s="66"/>
      <c r="J69" s="66"/>
      <c r="K69" s="66"/>
      <c r="L69" s="66"/>
      <c r="M69" s="66"/>
      <c r="N69" s="67"/>
      <c r="O69" s="67"/>
      <c r="P69" s="67"/>
      <c r="Q69" s="67"/>
      <c r="R69" s="67"/>
      <c r="S69" s="67"/>
      <c r="T69" s="67"/>
      <c r="U69" s="67"/>
      <c r="V69" s="67"/>
      <c r="W69" s="67"/>
      <c r="X69" s="67"/>
      <c r="Y69" s="67"/>
      <c r="Z69" s="67"/>
      <c r="AA69" s="67"/>
      <c r="AB69" s="67"/>
      <c r="AC69" s="67"/>
      <c r="AD69" s="67"/>
      <c r="AE69" s="67"/>
      <c r="AF69" s="67"/>
      <c r="AG69" s="67"/>
      <c r="AH69" s="67"/>
      <c r="AI69" s="67"/>
      <c r="AJ69" s="67"/>
      <c r="AK69" s="67"/>
      <c r="AL69" s="67"/>
      <c r="AM69" s="67"/>
      <c r="AN69" s="67"/>
      <c r="AO69" s="67"/>
      <c r="AP69" s="67"/>
      <c r="AQ69" s="67"/>
      <c r="AR69" s="67"/>
      <c r="AS69" s="67"/>
      <c r="AT69" s="67"/>
      <c r="AU69" s="67"/>
      <c r="AV69" s="67"/>
      <c r="AW69" s="67"/>
      <c r="AX69" s="67"/>
      <c r="AY69" s="67"/>
      <c r="AZ69" s="67"/>
      <c r="BA69" s="67"/>
      <c r="BB69" s="67"/>
      <c r="BC69" s="67"/>
      <c r="IA69" s="21">
        <v>9.06</v>
      </c>
      <c r="IB69" s="21" t="s">
        <v>106</v>
      </c>
      <c r="IE69" s="22"/>
      <c r="IF69" s="22"/>
      <c r="IG69" s="22"/>
      <c r="IH69" s="22"/>
      <c r="II69" s="22"/>
    </row>
    <row r="70" spans="1:243" s="21" customFormat="1" ht="42.75">
      <c r="A70" s="57">
        <v>9.07</v>
      </c>
      <c r="B70" s="58" t="s">
        <v>105</v>
      </c>
      <c r="C70" s="33"/>
      <c r="D70" s="33">
        <v>2</v>
      </c>
      <c r="E70" s="59" t="s">
        <v>47</v>
      </c>
      <c r="F70" s="76">
        <v>621.13</v>
      </c>
      <c r="G70" s="43"/>
      <c r="H70" s="37"/>
      <c r="I70" s="38" t="s">
        <v>33</v>
      </c>
      <c r="J70" s="39">
        <f t="shared" si="4"/>
        <v>1</v>
      </c>
      <c r="K70" s="37" t="s">
        <v>34</v>
      </c>
      <c r="L70" s="37" t="s">
        <v>4</v>
      </c>
      <c r="M70" s="40"/>
      <c r="N70" s="49"/>
      <c r="O70" s="49"/>
      <c r="P70" s="50"/>
      <c r="Q70" s="49"/>
      <c r="R70" s="49"/>
      <c r="S70" s="50"/>
      <c r="T70" s="50"/>
      <c r="U70" s="50"/>
      <c r="V70" s="50"/>
      <c r="W70" s="50"/>
      <c r="X70" s="50"/>
      <c r="Y70" s="50"/>
      <c r="Z70" s="50"/>
      <c r="AA70" s="50"/>
      <c r="AB70" s="50"/>
      <c r="AC70" s="50"/>
      <c r="AD70" s="50"/>
      <c r="AE70" s="50"/>
      <c r="AF70" s="50"/>
      <c r="AG70" s="50"/>
      <c r="AH70" s="50"/>
      <c r="AI70" s="50"/>
      <c r="AJ70" s="50"/>
      <c r="AK70" s="50"/>
      <c r="AL70" s="50"/>
      <c r="AM70" s="50"/>
      <c r="AN70" s="50"/>
      <c r="AO70" s="50"/>
      <c r="AP70" s="50"/>
      <c r="AQ70" s="50"/>
      <c r="AR70" s="50"/>
      <c r="AS70" s="50"/>
      <c r="AT70" s="50"/>
      <c r="AU70" s="50"/>
      <c r="AV70" s="50"/>
      <c r="AW70" s="50"/>
      <c r="AX70" s="50"/>
      <c r="AY70" s="50"/>
      <c r="AZ70" s="50"/>
      <c r="BA70" s="52">
        <f t="shared" si="5"/>
        <v>1242.26</v>
      </c>
      <c r="BB70" s="51">
        <f t="shared" si="6"/>
        <v>1242.26</v>
      </c>
      <c r="BC70" s="56" t="str">
        <f t="shared" si="7"/>
        <v>INR  One Thousand Two Hundred &amp; Forty Two  and Paise Twenty Six Only</v>
      </c>
      <c r="IA70" s="21">
        <v>9.07</v>
      </c>
      <c r="IB70" s="21" t="s">
        <v>105</v>
      </c>
      <c r="ID70" s="21">
        <v>2</v>
      </c>
      <c r="IE70" s="22" t="s">
        <v>47</v>
      </c>
      <c r="IF70" s="22"/>
      <c r="IG70" s="22"/>
      <c r="IH70" s="22"/>
      <c r="II70" s="22"/>
    </row>
    <row r="71" spans="1:243" s="21" customFormat="1" ht="63">
      <c r="A71" s="57">
        <v>9.08</v>
      </c>
      <c r="B71" s="58" t="s">
        <v>107</v>
      </c>
      <c r="C71" s="33"/>
      <c r="D71" s="66"/>
      <c r="E71" s="66"/>
      <c r="F71" s="66"/>
      <c r="G71" s="66"/>
      <c r="H71" s="66"/>
      <c r="I71" s="66"/>
      <c r="J71" s="66"/>
      <c r="K71" s="66"/>
      <c r="L71" s="66"/>
      <c r="M71" s="66"/>
      <c r="N71" s="67"/>
      <c r="O71" s="67"/>
      <c r="P71" s="67"/>
      <c r="Q71" s="67"/>
      <c r="R71" s="67"/>
      <c r="S71" s="67"/>
      <c r="T71" s="67"/>
      <c r="U71" s="67"/>
      <c r="V71" s="67"/>
      <c r="W71" s="67"/>
      <c r="X71" s="67"/>
      <c r="Y71" s="67"/>
      <c r="Z71" s="67"/>
      <c r="AA71" s="67"/>
      <c r="AB71" s="67"/>
      <c r="AC71" s="67"/>
      <c r="AD71" s="67"/>
      <c r="AE71" s="67"/>
      <c r="AF71" s="67"/>
      <c r="AG71" s="67"/>
      <c r="AH71" s="67"/>
      <c r="AI71" s="67"/>
      <c r="AJ71" s="67"/>
      <c r="AK71" s="67"/>
      <c r="AL71" s="67"/>
      <c r="AM71" s="67"/>
      <c r="AN71" s="67"/>
      <c r="AO71" s="67"/>
      <c r="AP71" s="67"/>
      <c r="AQ71" s="67"/>
      <c r="AR71" s="67"/>
      <c r="AS71" s="67"/>
      <c r="AT71" s="67"/>
      <c r="AU71" s="67"/>
      <c r="AV71" s="67"/>
      <c r="AW71" s="67"/>
      <c r="AX71" s="67"/>
      <c r="AY71" s="67"/>
      <c r="AZ71" s="67"/>
      <c r="BA71" s="67"/>
      <c r="BB71" s="67"/>
      <c r="BC71" s="67"/>
      <c r="IA71" s="21">
        <v>9.08</v>
      </c>
      <c r="IB71" s="21" t="s">
        <v>107</v>
      </c>
      <c r="IE71" s="22"/>
      <c r="IF71" s="22"/>
      <c r="IG71" s="22"/>
      <c r="IH71" s="22"/>
      <c r="II71" s="22"/>
    </row>
    <row r="72" spans="1:243" s="21" customFormat="1" ht="28.5">
      <c r="A72" s="57">
        <v>9.09</v>
      </c>
      <c r="B72" s="58" t="s">
        <v>108</v>
      </c>
      <c r="C72" s="33"/>
      <c r="D72" s="33">
        <v>2</v>
      </c>
      <c r="E72" s="59" t="s">
        <v>47</v>
      </c>
      <c r="F72" s="76">
        <v>438.71</v>
      </c>
      <c r="G72" s="43"/>
      <c r="H72" s="37"/>
      <c r="I72" s="38" t="s">
        <v>33</v>
      </c>
      <c r="J72" s="39">
        <f t="shared" si="4"/>
        <v>1</v>
      </c>
      <c r="K72" s="37" t="s">
        <v>34</v>
      </c>
      <c r="L72" s="37" t="s">
        <v>4</v>
      </c>
      <c r="M72" s="40"/>
      <c r="N72" s="49"/>
      <c r="O72" s="49"/>
      <c r="P72" s="50"/>
      <c r="Q72" s="49"/>
      <c r="R72" s="49"/>
      <c r="S72" s="50"/>
      <c r="T72" s="50"/>
      <c r="U72" s="50"/>
      <c r="V72" s="50"/>
      <c r="W72" s="50"/>
      <c r="X72" s="50"/>
      <c r="Y72" s="50"/>
      <c r="Z72" s="50"/>
      <c r="AA72" s="50"/>
      <c r="AB72" s="50"/>
      <c r="AC72" s="50"/>
      <c r="AD72" s="50"/>
      <c r="AE72" s="50"/>
      <c r="AF72" s="50"/>
      <c r="AG72" s="50"/>
      <c r="AH72" s="50"/>
      <c r="AI72" s="50"/>
      <c r="AJ72" s="50"/>
      <c r="AK72" s="50"/>
      <c r="AL72" s="50"/>
      <c r="AM72" s="50"/>
      <c r="AN72" s="50"/>
      <c r="AO72" s="50"/>
      <c r="AP72" s="50"/>
      <c r="AQ72" s="50"/>
      <c r="AR72" s="50"/>
      <c r="AS72" s="50"/>
      <c r="AT72" s="50"/>
      <c r="AU72" s="50"/>
      <c r="AV72" s="50"/>
      <c r="AW72" s="50"/>
      <c r="AX72" s="50"/>
      <c r="AY72" s="50"/>
      <c r="AZ72" s="50"/>
      <c r="BA72" s="52">
        <f t="shared" si="5"/>
        <v>877.42</v>
      </c>
      <c r="BB72" s="51">
        <f t="shared" si="6"/>
        <v>877.42</v>
      </c>
      <c r="BC72" s="56" t="str">
        <f t="shared" si="7"/>
        <v>INR  Eight Hundred &amp; Seventy Seven  and Paise Forty Two Only</v>
      </c>
      <c r="IA72" s="21">
        <v>9.09</v>
      </c>
      <c r="IB72" s="21" t="s">
        <v>108</v>
      </c>
      <c r="ID72" s="21">
        <v>2</v>
      </c>
      <c r="IE72" s="22" t="s">
        <v>47</v>
      </c>
      <c r="IF72" s="22"/>
      <c r="IG72" s="22"/>
      <c r="IH72" s="22"/>
      <c r="II72" s="22"/>
    </row>
    <row r="73" spans="1:243" s="21" customFormat="1" ht="63">
      <c r="A73" s="60">
        <v>9.1</v>
      </c>
      <c r="B73" s="58" t="s">
        <v>109</v>
      </c>
      <c r="C73" s="33"/>
      <c r="D73" s="33">
        <v>4</v>
      </c>
      <c r="E73" s="59" t="s">
        <v>47</v>
      </c>
      <c r="F73" s="76">
        <v>54.1</v>
      </c>
      <c r="G73" s="43"/>
      <c r="H73" s="37"/>
      <c r="I73" s="38" t="s">
        <v>33</v>
      </c>
      <c r="J73" s="39">
        <f t="shared" si="4"/>
        <v>1</v>
      </c>
      <c r="K73" s="37" t="s">
        <v>34</v>
      </c>
      <c r="L73" s="37" t="s">
        <v>4</v>
      </c>
      <c r="M73" s="40"/>
      <c r="N73" s="49"/>
      <c r="O73" s="49"/>
      <c r="P73" s="50"/>
      <c r="Q73" s="49"/>
      <c r="R73" s="49"/>
      <c r="S73" s="50"/>
      <c r="T73" s="50"/>
      <c r="U73" s="50"/>
      <c r="V73" s="50"/>
      <c r="W73" s="50"/>
      <c r="X73" s="50"/>
      <c r="Y73" s="50"/>
      <c r="Z73" s="50"/>
      <c r="AA73" s="50"/>
      <c r="AB73" s="50"/>
      <c r="AC73" s="50"/>
      <c r="AD73" s="50"/>
      <c r="AE73" s="50"/>
      <c r="AF73" s="50"/>
      <c r="AG73" s="50"/>
      <c r="AH73" s="50"/>
      <c r="AI73" s="50"/>
      <c r="AJ73" s="50"/>
      <c r="AK73" s="50"/>
      <c r="AL73" s="50"/>
      <c r="AM73" s="50"/>
      <c r="AN73" s="50"/>
      <c r="AO73" s="50"/>
      <c r="AP73" s="50"/>
      <c r="AQ73" s="50"/>
      <c r="AR73" s="50"/>
      <c r="AS73" s="50"/>
      <c r="AT73" s="50"/>
      <c r="AU73" s="50"/>
      <c r="AV73" s="50"/>
      <c r="AW73" s="50"/>
      <c r="AX73" s="50"/>
      <c r="AY73" s="50"/>
      <c r="AZ73" s="50"/>
      <c r="BA73" s="52">
        <f t="shared" si="5"/>
        <v>216.4</v>
      </c>
      <c r="BB73" s="51">
        <f t="shared" si="6"/>
        <v>216.4</v>
      </c>
      <c r="BC73" s="56" t="str">
        <f t="shared" si="7"/>
        <v>INR  Two Hundred &amp; Sixteen  and Paise Forty Only</v>
      </c>
      <c r="IA73" s="21">
        <v>9.1</v>
      </c>
      <c r="IB73" s="21" t="s">
        <v>109</v>
      </c>
      <c r="ID73" s="21">
        <v>4</v>
      </c>
      <c r="IE73" s="22" t="s">
        <v>47</v>
      </c>
      <c r="IF73" s="22"/>
      <c r="IG73" s="22"/>
      <c r="IH73" s="22"/>
      <c r="II73" s="22"/>
    </row>
    <row r="74" spans="1:243" s="21" customFormat="1" ht="31.5">
      <c r="A74" s="57">
        <v>10</v>
      </c>
      <c r="B74" s="58" t="s">
        <v>110</v>
      </c>
      <c r="C74" s="33"/>
      <c r="D74" s="66"/>
      <c r="E74" s="66"/>
      <c r="F74" s="66"/>
      <c r="G74" s="66"/>
      <c r="H74" s="66"/>
      <c r="I74" s="66"/>
      <c r="J74" s="66"/>
      <c r="K74" s="66"/>
      <c r="L74" s="66"/>
      <c r="M74" s="66"/>
      <c r="N74" s="67"/>
      <c r="O74" s="67"/>
      <c r="P74" s="67"/>
      <c r="Q74" s="67"/>
      <c r="R74" s="67"/>
      <c r="S74" s="67"/>
      <c r="T74" s="67"/>
      <c r="U74" s="67"/>
      <c r="V74" s="67"/>
      <c r="W74" s="67"/>
      <c r="X74" s="67"/>
      <c r="Y74" s="67"/>
      <c r="Z74" s="67"/>
      <c r="AA74" s="67"/>
      <c r="AB74" s="67"/>
      <c r="AC74" s="67"/>
      <c r="AD74" s="67"/>
      <c r="AE74" s="67"/>
      <c r="AF74" s="67"/>
      <c r="AG74" s="67"/>
      <c r="AH74" s="67"/>
      <c r="AI74" s="67"/>
      <c r="AJ74" s="67"/>
      <c r="AK74" s="67"/>
      <c r="AL74" s="67"/>
      <c r="AM74" s="67"/>
      <c r="AN74" s="67"/>
      <c r="AO74" s="67"/>
      <c r="AP74" s="67"/>
      <c r="AQ74" s="67"/>
      <c r="AR74" s="67"/>
      <c r="AS74" s="67"/>
      <c r="AT74" s="67"/>
      <c r="AU74" s="67"/>
      <c r="AV74" s="67"/>
      <c r="AW74" s="67"/>
      <c r="AX74" s="67"/>
      <c r="AY74" s="67"/>
      <c r="AZ74" s="67"/>
      <c r="BA74" s="67"/>
      <c r="BB74" s="67"/>
      <c r="BC74" s="67"/>
      <c r="IA74" s="21">
        <v>10</v>
      </c>
      <c r="IB74" s="21" t="s">
        <v>110</v>
      </c>
      <c r="IE74" s="22"/>
      <c r="IF74" s="22"/>
      <c r="IG74" s="22"/>
      <c r="IH74" s="22"/>
      <c r="II74" s="22"/>
    </row>
    <row r="75" spans="1:243" s="21" customFormat="1" ht="94.5">
      <c r="A75" s="57">
        <v>10.01</v>
      </c>
      <c r="B75" s="58" t="s">
        <v>111</v>
      </c>
      <c r="C75" s="33"/>
      <c r="D75" s="66"/>
      <c r="E75" s="66"/>
      <c r="F75" s="66"/>
      <c r="G75" s="66"/>
      <c r="H75" s="66"/>
      <c r="I75" s="66"/>
      <c r="J75" s="66"/>
      <c r="K75" s="66"/>
      <c r="L75" s="66"/>
      <c r="M75" s="66"/>
      <c r="N75" s="67"/>
      <c r="O75" s="67"/>
      <c r="P75" s="67"/>
      <c r="Q75" s="67"/>
      <c r="R75" s="67"/>
      <c r="S75" s="67"/>
      <c r="T75" s="67"/>
      <c r="U75" s="67"/>
      <c r="V75" s="67"/>
      <c r="W75" s="67"/>
      <c r="X75" s="67"/>
      <c r="Y75" s="67"/>
      <c r="Z75" s="67"/>
      <c r="AA75" s="67"/>
      <c r="AB75" s="67"/>
      <c r="AC75" s="67"/>
      <c r="AD75" s="67"/>
      <c r="AE75" s="67"/>
      <c r="AF75" s="67"/>
      <c r="AG75" s="67"/>
      <c r="AH75" s="67"/>
      <c r="AI75" s="67"/>
      <c r="AJ75" s="67"/>
      <c r="AK75" s="67"/>
      <c r="AL75" s="67"/>
      <c r="AM75" s="67"/>
      <c r="AN75" s="67"/>
      <c r="AO75" s="67"/>
      <c r="AP75" s="67"/>
      <c r="AQ75" s="67"/>
      <c r="AR75" s="67"/>
      <c r="AS75" s="67"/>
      <c r="AT75" s="67"/>
      <c r="AU75" s="67"/>
      <c r="AV75" s="67"/>
      <c r="AW75" s="67"/>
      <c r="AX75" s="67"/>
      <c r="AY75" s="67"/>
      <c r="AZ75" s="67"/>
      <c r="BA75" s="67"/>
      <c r="BB75" s="67"/>
      <c r="BC75" s="67"/>
      <c r="IA75" s="21">
        <v>10.01</v>
      </c>
      <c r="IB75" s="21" t="s">
        <v>111</v>
      </c>
      <c r="IE75" s="22"/>
      <c r="IF75" s="22"/>
      <c r="IG75" s="22"/>
      <c r="IH75" s="22"/>
      <c r="II75" s="22"/>
    </row>
    <row r="76" spans="1:243" s="21" customFormat="1" ht="78.75">
      <c r="A76" s="57">
        <v>10.02</v>
      </c>
      <c r="B76" s="58" t="s">
        <v>112</v>
      </c>
      <c r="C76" s="33"/>
      <c r="D76" s="33">
        <v>4</v>
      </c>
      <c r="E76" s="59" t="s">
        <v>43</v>
      </c>
      <c r="F76" s="76">
        <v>103.24</v>
      </c>
      <c r="G76" s="43"/>
      <c r="H76" s="37"/>
      <c r="I76" s="38" t="s">
        <v>33</v>
      </c>
      <c r="J76" s="39">
        <f t="shared" si="4"/>
        <v>1</v>
      </c>
      <c r="K76" s="37" t="s">
        <v>34</v>
      </c>
      <c r="L76" s="37" t="s">
        <v>4</v>
      </c>
      <c r="M76" s="40"/>
      <c r="N76" s="49"/>
      <c r="O76" s="49"/>
      <c r="P76" s="50"/>
      <c r="Q76" s="49"/>
      <c r="R76" s="49"/>
      <c r="S76" s="50"/>
      <c r="T76" s="50"/>
      <c r="U76" s="50"/>
      <c r="V76" s="50"/>
      <c r="W76" s="50"/>
      <c r="X76" s="50"/>
      <c r="Y76" s="50"/>
      <c r="Z76" s="50"/>
      <c r="AA76" s="50"/>
      <c r="AB76" s="50"/>
      <c r="AC76" s="50"/>
      <c r="AD76" s="50"/>
      <c r="AE76" s="50"/>
      <c r="AF76" s="50"/>
      <c r="AG76" s="50"/>
      <c r="AH76" s="50"/>
      <c r="AI76" s="50"/>
      <c r="AJ76" s="50"/>
      <c r="AK76" s="50"/>
      <c r="AL76" s="50"/>
      <c r="AM76" s="50"/>
      <c r="AN76" s="50"/>
      <c r="AO76" s="50"/>
      <c r="AP76" s="50"/>
      <c r="AQ76" s="50"/>
      <c r="AR76" s="50"/>
      <c r="AS76" s="50"/>
      <c r="AT76" s="50"/>
      <c r="AU76" s="50"/>
      <c r="AV76" s="50"/>
      <c r="AW76" s="50"/>
      <c r="AX76" s="50"/>
      <c r="AY76" s="50"/>
      <c r="AZ76" s="50"/>
      <c r="BA76" s="52">
        <f t="shared" si="5"/>
        <v>412.96</v>
      </c>
      <c r="BB76" s="51">
        <f t="shared" si="6"/>
        <v>412.96</v>
      </c>
      <c r="BC76" s="56" t="str">
        <f t="shared" si="7"/>
        <v>INR  Four Hundred &amp; Twelve  and Paise Ninety Six Only</v>
      </c>
      <c r="IA76" s="21">
        <v>10.02</v>
      </c>
      <c r="IB76" s="21" t="s">
        <v>112</v>
      </c>
      <c r="ID76" s="21">
        <v>4</v>
      </c>
      <c r="IE76" s="22" t="s">
        <v>43</v>
      </c>
      <c r="IF76" s="22"/>
      <c r="IG76" s="22"/>
      <c r="IH76" s="22"/>
      <c r="II76" s="22"/>
    </row>
    <row r="77" spans="1:243" s="21" customFormat="1" ht="110.25">
      <c r="A77" s="57">
        <v>10.03</v>
      </c>
      <c r="B77" s="58" t="s">
        <v>113</v>
      </c>
      <c r="C77" s="33"/>
      <c r="D77" s="66"/>
      <c r="E77" s="66"/>
      <c r="F77" s="66"/>
      <c r="G77" s="66"/>
      <c r="H77" s="66"/>
      <c r="I77" s="66"/>
      <c r="J77" s="66"/>
      <c r="K77" s="66"/>
      <c r="L77" s="66"/>
      <c r="M77" s="66"/>
      <c r="N77" s="67"/>
      <c r="O77" s="67"/>
      <c r="P77" s="67"/>
      <c r="Q77" s="67"/>
      <c r="R77" s="67"/>
      <c r="S77" s="67"/>
      <c r="T77" s="67"/>
      <c r="U77" s="67"/>
      <c r="V77" s="67"/>
      <c r="W77" s="67"/>
      <c r="X77" s="67"/>
      <c r="Y77" s="67"/>
      <c r="Z77" s="67"/>
      <c r="AA77" s="67"/>
      <c r="AB77" s="67"/>
      <c r="AC77" s="67"/>
      <c r="AD77" s="67"/>
      <c r="AE77" s="67"/>
      <c r="AF77" s="67"/>
      <c r="AG77" s="67"/>
      <c r="AH77" s="67"/>
      <c r="AI77" s="67"/>
      <c r="AJ77" s="67"/>
      <c r="AK77" s="67"/>
      <c r="AL77" s="67"/>
      <c r="AM77" s="67"/>
      <c r="AN77" s="67"/>
      <c r="AO77" s="67"/>
      <c r="AP77" s="67"/>
      <c r="AQ77" s="67"/>
      <c r="AR77" s="67"/>
      <c r="AS77" s="67"/>
      <c r="AT77" s="67"/>
      <c r="AU77" s="67"/>
      <c r="AV77" s="67"/>
      <c r="AW77" s="67"/>
      <c r="AX77" s="67"/>
      <c r="AY77" s="67"/>
      <c r="AZ77" s="67"/>
      <c r="BA77" s="67"/>
      <c r="BB77" s="67"/>
      <c r="BC77" s="67"/>
      <c r="IA77" s="21">
        <v>10.03</v>
      </c>
      <c r="IB77" s="21" t="s">
        <v>113</v>
      </c>
      <c r="IE77" s="22"/>
      <c r="IF77" s="22"/>
      <c r="IG77" s="22"/>
      <c r="IH77" s="22"/>
      <c r="II77" s="22"/>
    </row>
    <row r="78" spans="1:243" s="21" customFormat="1" ht="42.75">
      <c r="A78" s="57">
        <v>10.04</v>
      </c>
      <c r="B78" s="58" t="s">
        <v>114</v>
      </c>
      <c r="C78" s="33"/>
      <c r="D78" s="33">
        <v>4</v>
      </c>
      <c r="E78" s="59" t="s">
        <v>43</v>
      </c>
      <c r="F78" s="76">
        <v>447.61</v>
      </c>
      <c r="G78" s="43"/>
      <c r="H78" s="37"/>
      <c r="I78" s="38" t="s">
        <v>33</v>
      </c>
      <c r="J78" s="39">
        <f t="shared" si="4"/>
        <v>1</v>
      </c>
      <c r="K78" s="37" t="s">
        <v>34</v>
      </c>
      <c r="L78" s="37" t="s">
        <v>4</v>
      </c>
      <c r="M78" s="40"/>
      <c r="N78" s="49"/>
      <c r="O78" s="49"/>
      <c r="P78" s="50"/>
      <c r="Q78" s="49"/>
      <c r="R78" s="49"/>
      <c r="S78" s="50"/>
      <c r="T78" s="50"/>
      <c r="U78" s="50"/>
      <c r="V78" s="50"/>
      <c r="W78" s="50"/>
      <c r="X78" s="50"/>
      <c r="Y78" s="50"/>
      <c r="Z78" s="50"/>
      <c r="AA78" s="50"/>
      <c r="AB78" s="50"/>
      <c r="AC78" s="50"/>
      <c r="AD78" s="50"/>
      <c r="AE78" s="50"/>
      <c r="AF78" s="50"/>
      <c r="AG78" s="50"/>
      <c r="AH78" s="50"/>
      <c r="AI78" s="50"/>
      <c r="AJ78" s="50"/>
      <c r="AK78" s="50"/>
      <c r="AL78" s="50"/>
      <c r="AM78" s="50"/>
      <c r="AN78" s="50"/>
      <c r="AO78" s="50"/>
      <c r="AP78" s="50"/>
      <c r="AQ78" s="50"/>
      <c r="AR78" s="50"/>
      <c r="AS78" s="50"/>
      <c r="AT78" s="50"/>
      <c r="AU78" s="50"/>
      <c r="AV78" s="50"/>
      <c r="AW78" s="50"/>
      <c r="AX78" s="50"/>
      <c r="AY78" s="50"/>
      <c r="AZ78" s="50"/>
      <c r="BA78" s="52">
        <f t="shared" si="5"/>
        <v>1790.44</v>
      </c>
      <c r="BB78" s="51">
        <f t="shared" si="6"/>
        <v>1790.44</v>
      </c>
      <c r="BC78" s="56" t="str">
        <f t="shared" si="7"/>
        <v>INR  One Thousand Seven Hundred &amp; Ninety  and Paise Forty Four Only</v>
      </c>
      <c r="IA78" s="21">
        <v>10.04</v>
      </c>
      <c r="IB78" s="21" t="s">
        <v>114</v>
      </c>
      <c r="ID78" s="21">
        <v>4</v>
      </c>
      <c r="IE78" s="22" t="s">
        <v>43</v>
      </c>
      <c r="IF78" s="22"/>
      <c r="IG78" s="22"/>
      <c r="IH78" s="22"/>
      <c r="II78" s="22"/>
    </row>
    <row r="79" spans="1:243" s="21" customFormat="1" ht="15.75">
      <c r="A79" s="57">
        <v>11</v>
      </c>
      <c r="B79" s="58" t="s">
        <v>115</v>
      </c>
      <c r="C79" s="33"/>
      <c r="D79" s="66"/>
      <c r="E79" s="66"/>
      <c r="F79" s="66"/>
      <c r="G79" s="66"/>
      <c r="H79" s="66"/>
      <c r="I79" s="66"/>
      <c r="J79" s="66"/>
      <c r="K79" s="66"/>
      <c r="L79" s="66"/>
      <c r="M79" s="66"/>
      <c r="N79" s="67"/>
      <c r="O79" s="67"/>
      <c r="P79" s="67"/>
      <c r="Q79" s="67"/>
      <c r="R79" s="67"/>
      <c r="S79" s="67"/>
      <c r="T79" s="67"/>
      <c r="U79" s="67"/>
      <c r="V79" s="67"/>
      <c r="W79" s="67"/>
      <c r="X79" s="67"/>
      <c r="Y79" s="67"/>
      <c r="Z79" s="67"/>
      <c r="AA79" s="67"/>
      <c r="AB79" s="67"/>
      <c r="AC79" s="67"/>
      <c r="AD79" s="67"/>
      <c r="AE79" s="67"/>
      <c r="AF79" s="67"/>
      <c r="AG79" s="67"/>
      <c r="AH79" s="67"/>
      <c r="AI79" s="67"/>
      <c r="AJ79" s="67"/>
      <c r="AK79" s="67"/>
      <c r="AL79" s="67"/>
      <c r="AM79" s="67"/>
      <c r="AN79" s="67"/>
      <c r="AO79" s="67"/>
      <c r="AP79" s="67"/>
      <c r="AQ79" s="67"/>
      <c r="AR79" s="67"/>
      <c r="AS79" s="67"/>
      <c r="AT79" s="67"/>
      <c r="AU79" s="67"/>
      <c r="AV79" s="67"/>
      <c r="AW79" s="67"/>
      <c r="AX79" s="67"/>
      <c r="AY79" s="67"/>
      <c r="AZ79" s="67"/>
      <c r="BA79" s="67"/>
      <c r="BB79" s="67"/>
      <c r="BC79" s="67"/>
      <c r="IA79" s="21">
        <v>11</v>
      </c>
      <c r="IB79" s="21" t="s">
        <v>115</v>
      </c>
      <c r="IE79" s="22"/>
      <c r="IF79" s="22"/>
      <c r="IG79" s="22"/>
      <c r="IH79" s="22"/>
      <c r="II79" s="22"/>
    </row>
    <row r="80" spans="1:243" s="21" customFormat="1" ht="48" customHeight="1">
      <c r="A80" s="57">
        <v>11.01</v>
      </c>
      <c r="B80" s="58" t="s">
        <v>116</v>
      </c>
      <c r="C80" s="33"/>
      <c r="D80" s="33">
        <v>3</v>
      </c>
      <c r="E80" s="59" t="s">
        <v>119</v>
      </c>
      <c r="F80" s="76">
        <v>58.66</v>
      </c>
      <c r="G80" s="43"/>
      <c r="H80" s="37"/>
      <c r="I80" s="38" t="s">
        <v>33</v>
      </c>
      <c r="J80" s="39">
        <f t="shared" si="4"/>
        <v>1</v>
      </c>
      <c r="K80" s="37" t="s">
        <v>34</v>
      </c>
      <c r="L80" s="37" t="s">
        <v>4</v>
      </c>
      <c r="M80" s="40"/>
      <c r="N80" s="49"/>
      <c r="O80" s="49"/>
      <c r="P80" s="50"/>
      <c r="Q80" s="49"/>
      <c r="R80" s="49"/>
      <c r="S80" s="50"/>
      <c r="T80" s="50"/>
      <c r="U80" s="50"/>
      <c r="V80" s="50"/>
      <c r="W80" s="50"/>
      <c r="X80" s="50"/>
      <c r="Y80" s="50"/>
      <c r="Z80" s="50"/>
      <c r="AA80" s="50"/>
      <c r="AB80" s="50"/>
      <c r="AC80" s="50"/>
      <c r="AD80" s="50"/>
      <c r="AE80" s="50"/>
      <c r="AF80" s="50"/>
      <c r="AG80" s="50"/>
      <c r="AH80" s="50"/>
      <c r="AI80" s="50"/>
      <c r="AJ80" s="50"/>
      <c r="AK80" s="50"/>
      <c r="AL80" s="50"/>
      <c r="AM80" s="50"/>
      <c r="AN80" s="50"/>
      <c r="AO80" s="50"/>
      <c r="AP80" s="50"/>
      <c r="AQ80" s="50"/>
      <c r="AR80" s="50"/>
      <c r="AS80" s="50"/>
      <c r="AT80" s="50"/>
      <c r="AU80" s="50"/>
      <c r="AV80" s="50"/>
      <c r="AW80" s="50"/>
      <c r="AX80" s="50"/>
      <c r="AY80" s="50"/>
      <c r="AZ80" s="50"/>
      <c r="BA80" s="52">
        <f t="shared" si="5"/>
        <v>175.98</v>
      </c>
      <c r="BB80" s="51">
        <f t="shared" si="6"/>
        <v>175.98</v>
      </c>
      <c r="BC80" s="56" t="str">
        <f t="shared" si="7"/>
        <v>INR  One Hundred &amp; Seventy Five  and Paise Ninety Eight Only</v>
      </c>
      <c r="IA80" s="21">
        <v>11.01</v>
      </c>
      <c r="IB80" s="21" t="s">
        <v>116</v>
      </c>
      <c r="ID80" s="21">
        <v>3</v>
      </c>
      <c r="IE80" s="22" t="s">
        <v>119</v>
      </c>
      <c r="IF80" s="22"/>
      <c r="IG80" s="22"/>
      <c r="IH80" s="22"/>
      <c r="II80" s="22"/>
    </row>
    <row r="81" spans="1:243" s="21" customFormat="1" ht="31.5">
      <c r="A81" s="57">
        <v>11.02</v>
      </c>
      <c r="B81" s="58" t="s">
        <v>117</v>
      </c>
      <c r="C81" s="33"/>
      <c r="D81" s="33">
        <v>4</v>
      </c>
      <c r="E81" s="59" t="s">
        <v>119</v>
      </c>
      <c r="F81" s="76">
        <v>29.33</v>
      </c>
      <c r="G81" s="43"/>
      <c r="H81" s="37"/>
      <c r="I81" s="38" t="s">
        <v>33</v>
      </c>
      <c r="J81" s="39">
        <f t="shared" si="4"/>
        <v>1</v>
      </c>
      <c r="K81" s="37" t="s">
        <v>34</v>
      </c>
      <c r="L81" s="37" t="s">
        <v>4</v>
      </c>
      <c r="M81" s="40"/>
      <c r="N81" s="49"/>
      <c r="O81" s="49"/>
      <c r="P81" s="50"/>
      <c r="Q81" s="49"/>
      <c r="R81" s="49"/>
      <c r="S81" s="50"/>
      <c r="T81" s="50"/>
      <c r="U81" s="50"/>
      <c r="V81" s="50"/>
      <c r="W81" s="50"/>
      <c r="X81" s="50"/>
      <c r="Y81" s="50"/>
      <c r="Z81" s="50"/>
      <c r="AA81" s="50"/>
      <c r="AB81" s="50"/>
      <c r="AC81" s="50"/>
      <c r="AD81" s="50"/>
      <c r="AE81" s="50"/>
      <c r="AF81" s="50"/>
      <c r="AG81" s="50"/>
      <c r="AH81" s="50"/>
      <c r="AI81" s="50"/>
      <c r="AJ81" s="50"/>
      <c r="AK81" s="50"/>
      <c r="AL81" s="50"/>
      <c r="AM81" s="50"/>
      <c r="AN81" s="50"/>
      <c r="AO81" s="50"/>
      <c r="AP81" s="50"/>
      <c r="AQ81" s="50"/>
      <c r="AR81" s="50"/>
      <c r="AS81" s="50"/>
      <c r="AT81" s="50"/>
      <c r="AU81" s="50"/>
      <c r="AV81" s="50"/>
      <c r="AW81" s="50"/>
      <c r="AX81" s="50"/>
      <c r="AY81" s="50"/>
      <c r="AZ81" s="50"/>
      <c r="BA81" s="52">
        <f t="shared" si="5"/>
        <v>117.32</v>
      </c>
      <c r="BB81" s="51">
        <f t="shared" si="6"/>
        <v>117.32</v>
      </c>
      <c r="BC81" s="56" t="str">
        <f t="shared" si="7"/>
        <v>INR  One Hundred &amp; Seventeen  and Paise Thirty Two Only</v>
      </c>
      <c r="IA81" s="21">
        <v>11.02</v>
      </c>
      <c r="IB81" s="21" t="s">
        <v>117</v>
      </c>
      <c r="ID81" s="21">
        <v>4</v>
      </c>
      <c r="IE81" s="22" t="s">
        <v>119</v>
      </c>
      <c r="IF81" s="22"/>
      <c r="IG81" s="22"/>
      <c r="IH81" s="22"/>
      <c r="II81" s="22"/>
    </row>
    <row r="82" spans="1:243" s="21" customFormat="1" ht="128.25" customHeight="1">
      <c r="A82" s="57">
        <v>11.03</v>
      </c>
      <c r="B82" s="58" t="s">
        <v>118</v>
      </c>
      <c r="C82" s="33"/>
      <c r="D82" s="33">
        <v>3</v>
      </c>
      <c r="E82" s="59" t="s">
        <v>120</v>
      </c>
      <c r="F82" s="76">
        <v>1981.72</v>
      </c>
      <c r="G82" s="43"/>
      <c r="H82" s="37"/>
      <c r="I82" s="38" t="s">
        <v>33</v>
      </c>
      <c r="J82" s="39">
        <f t="shared" si="4"/>
        <v>1</v>
      </c>
      <c r="K82" s="37" t="s">
        <v>34</v>
      </c>
      <c r="L82" s="37" t="s">
        <v>4</v>
      </c>
      <c r="M82" s="40"/>
      <c r="N82" s="49"/>
      <c r="O82" s="49"/>
      <c r="P82" s="50"/>
      <c r="Q82" s="49"/>
      <c r="R82" s="49"/>
      <c r="S82" s="50"/>
      <c r="T82" s="50"/>
      <c r="U82" s="50"/>
      <c r="V82" s="50"/>
      <c r="W82" s="50"/>
      <c r="X82" s="50"/>
      <c r="Y82" s="50"/>
      <c r="Z82" s="50"/>
      <c r="AA82" s="50"/>
      <c r="AB82" s="50"/>
      <c r="AC82" s="50"/>
      <c r="AD82" s="50"/>
      <c r="AE82" s="50"/>
      <c r="AF82" s="50"/>
      <c r="AG82" s="50"/>
      <c r="AH82" s="50"/>
      <c r="AI82" s="50"/>
      <c r="AJ82" s="50"/>
      <c r="AK82" s="50"/>
      <c r="AL82" s="50"/>
      <c r="AM82" s="50"/>
      <c r="AN82" s="50"/>
      <c r="AO82" s="50"/>
      <c r="AP82" s="50"/>
      <c r="AQ82" s="50"/>
      <c r="AR82" s="50"/>
      <c r="AS82" s="50"/>
      <c r="AT82" s="50"/>
      <c r="AU82" s="50"/>
      <c r="AV82" s="50"/>
      <c r="AW82" s="50"/>
      <c r="AX82" s="50"/>
      <c r="AY82" s="50"/>
      <c r="AZ82" s="50"/>
      <c r="BA82" s="52">
        <f t="shared" si="5"/>
        <v>5945.16</v>
      </c>
      <c r="BB82" s="51">
        <f t="shared" si="6"/>
        <v>5945.16</v>
      </c>
      <c r="BC82" s="56" t="str">
        <f t="shared" si="7"/>
        <v>INR  Five Thousand Nine Hundred &amp; Forty Five  and Paise Sixteen Only</v>
      </c>
      <c r="IA82" s="21">
        <v>11.03</v>
      </c>
      <c r="IB82" s="77" t="s">
        <v>118</v>
      </c>
      <c r="ID82" s="21">
        <v>3</v>
      </c>
      <c r="IE82" s="22" t="s">
        <v>120</v>
      </c>
      <c r="IF82" s="22"/>
      <c r="IG82" s="22"/>
      <c r="IH82" s="22"/>
      <c r="II82" s="22"/>
    </row>
    <row r="83" spans="1:55" ht="42.75">
      <c r="A83" s="44" t="s">
        <v>35</v>
      </c>
      <c r="B83" s="45"/>
      <c r="C83" s="46"/>
      <c r="D83" s="74"/>
      <c r="E83" s="74"/>
      <c r="F83" s="74"/>
      <c r="G83" s="34"/>
      <c r="H83" s="47"/>
      <c r="I83" s="47"/>
      <c r="J83" s="47"/>
      <c r="K83" s="47"/>
      <c r="L83" s="48"/>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1"/>
      <c r="AY83" s="21"/>
      <c r="AZ83" s="21"/>
      <c r="BA83" s="55">
        <f>SUM(BA13:BA82)</f>
        <v>113156.21</v>
      </c>
      <c r="BB83" s="55">
        <f>SUM(BB13:BB82)</f>
        <v>113156.21</v>
      </c>
      <c r="BC83" s="75" t="str">
        <f>SpellNumber($E$2,BB83)</f>
        <v>INR  One Lakh Thirteen Thousand One Hundred &amp; Fifty Six  and Paise Twenty One Only</v>
      </c>
    </row>
    <row r="84" spans="1:55" ht="46.5" customHeight="1">
      <c r="A84" s="24" t="s">
        <v>36</v>
      </c>
      <c r="B84" s="25"/>
      <c r="C84" s="26"/>
      <c r="D84" s="71"/>
      <c r="E84" s="72" t="s">
        <v>45</v>
      </c>
      <c r="F84" s="73"/>
      <c r="G84" s="27"/>
      <c r="H84" s="28"/>
      <c r="I84" s="28"/>
      <c r="J84" s="28"/>
      <c r="K84" s="29"/>
      <c r="L84" s="30"/>
      <c r="M84" s="31"/>
      <c r="N84" s="32"/>
      <c r="O84" s="21"/>
      <c r="P84" s="21"/>
      <c r="Q84" s="21"/>
      <c r="R84" s="21"/>
      <c r="S84" s="21"/>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53">
        <f>IF(ISBLANK(F84),0,IF(E84="Excess (+)",ROUND(BA83+(BA83*F84),2),IF(E84="Less (-)",ROUND(BA83+(BA83*F84*(-1)),2),IF(E84="At Par",BA83,0))))</f>
        <v>0</v>
      </c>
      <c r="BB84" s="54">
        <f>ROUND(BA84,0)</f>
        <v>0</v>
      </c>
      <c r="BC84" s="36" t="str">
        <f>SpellNumber($E$2,BB84)</f>
        <v>INR Zero Only</v>
      </c>
    </row>
    <row r="85" spans="1:55" ht="45.75" customHeight="1">
      <c r="A85" s="23" t="s">
        <v>37</v>
      </c>
      <c r="B85" s="23"/>
      <c r="C85" s="61" t="str">
        <f>SpellNumber($E$2,BB84)</f>
        <v>INR Zero Only</v>
      </c>
      <c r="D85" s="61"/>
      <c r="E85" s="61"/>
      <c r="F85" s="61"/>
      <c r="G85" s="61"/>
      <c r="H85" s="61"/>
      <c r="I85" s="61"/>
      <c r="J85" s="61"/>
      <c r="K85" s="61"/>
      <c r="L85" s="61"/>
      <c r="M85" s="61"/>
      <c r="N85" s="61"/>
      <c r="O85" s="61"/>
      <c r="P85" s="61"/>
      <c r="Q85" s="61"/>
      <c r="R85" s="61"/>
      <c r="S85" s="61"/>
      <c r="T85" s="61"/>
      <c r="U85" s="61"/>
      <c r="V85" s="61"/>
      <c r="W85" s="61"/>
      <c r="X85" s="61"/>
      <c r="Y85" s="61"/>
      <c r="Z85" s="61"/>
      <c r="AA85" s="61"/>
      <c r="AB85" s="61"/>
      <c r="AC85" s="61"/>
      <c r="AD85" s="61"/>
      <c r="AE85" s="61"/>
      <c r="AF85" s="61"/>
      <c r="AG85" s="61"/>
      <c r="AH85" s="61"/>
      <c r="AI85" s="61"/>
      <c r="AJ85" s="61"/>
      <c r="AK85" s="61"/>
      <c r="AL85" s="61"/>
      <c r="AM85" s="61"/>
      <c r="AN85" s="61"/>
      <c r="AO85" s="61"/>
      <c r="AP85" s="61"/>
      <c r="AQ85" s="61"/>
      <c r="AR85" s="61"/>
      <c r="AS85" s="61"/>
      <c r="AT85" s="61"/>
      <c r="AU85" s="61"/>
      <c r="AV85" s="61"/>
      <c r="AW85" s="61"/>
      <c r="AX85" s="61"/>
      <c r="AY85" s="61"/>
      <c r="AZ85" s="61"/>
      <c r="BA85" s="61"/>
      <c r="BB85" s="61"/>
      <c r="BC85" s="61"/>
    </row>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7" ht="15"/>
    <row r="2028"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3" ht="15"/>
    <row r="2094" ht="15"/>
    <row r="2095" ht="15"/>
    <row r="2096" ht="15"/>
    <row r="2097" ht="15"/>
    <row r="2098" ht="15"/>
    <row r="2099" ht="15"/>
    <row r="2100" ht="15"/>
    <row r="2101" ht="15"/>
    <row r="2102" ht="15"/>
    <row r="2103" ht="15"/>
    <row r="2104" ht="15"/>
    <row r="2105" ht="15"/>
    <row r="2106" ht="15"/>
    <row r="2107" ht="15"/>
    <row r="2108" ht="15"/>
    <row r="2109" ht="15"/>
    <row r="2110" ht="15"/>
  </sheetData>
  <sheetProtection password="8F23" sheet="1"/>
  <mergeCells count="44">
    <mergeCell ref="D77:BC77"/>
    <mergeCell ref="D79:BC79"/>
    <mergeCell ref="D67:BC67"/>
    <mergeCell ref="D64:BC64"/>
    <mergeCell ref="D66:BC66"/>
    <mergeCell ref="D69:BC69"/>
    <mergeCell ref="D71:BC71"/>
    <mergeCell ref="D74:BC74"/>
    <mergeCell ref="D75:BC75"/>
    <mergeCell ref="D53:BC53"/>
    <mergeCell ref="D55:BC55"/>
    <mergeCell ref="D59:BC59"/>
    <mergeCell ref="D60:BC60"/>
    <mergeCell ref="D61:BC61"/>
    <mergeCell ref="D63:BC63"/>
    <mergeCell ref="D41:BC41"/>
    <mergeCell ref="D44:BC44"/>
    <mergeCell ref="D46:BC46"/>
    <mergeCell ref="D48:BC48"/>
    <mergeCell ref="D49:BC49"/>
    <mergeCell ref="D52:BC52"/>
    <mergeCell ref="D28:BC28"/>
    <mergeCell ref="D29:BC29"/>
    <mergeCell ref="D31:BC31"/>
    <mergeCell ref="D33:BC33"/>
    <mergeCell ref="D34:BC34"/>
    <mergeCell ref="D39:BC39"/>
    <mergeCell ref="D36:BC36"/>
    <mergeCell ref="D16:BC16"/>
    <mergeCell ref="D18:BC18"/>
    <mergeCell ref="D19:BC19"/>
    <mergeCell ref="D21:BC21"/>
    <mergeCell ref="D24:BC24"/>
    <mergeCell ref="D26:BC26"/>
    <mergeCell ref="C85:BC85"/>
    <mergeCell ref="A1:L1"/>
    <mergeCell ref="A4:BC4"/>
    <mergeCell ref="A5:BC5"/>
    <mergeCell ref="A6:BC6"/>
    <mergeCell ref="A7:BC7"/>
    <mergeCell ref="A9:BC9"/>
    <mergeCell ref="D13:BC13"/>
    <mergeCell ref="B8:BC8"/>
    <mergeCell ref="D14:BC14"/>
  </mergeCells>
  <dataValidations count="20">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84">
      <formula1>IF(E84="Select",-1,IF(E84="At Par",0,0))</formula1>
      <formula2>IF(E84="Select",-1,IF(E84="At Par",0,0.99))</formula2>
    </dataValidation>
    <dataValidation type="list" allowBlank="1" showErrorMessage="1" sqref="E84">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84">
      <formula1>0</formula1>
      <formula2>99.9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84">
      <formula1>0</formula1>
      <formula2>IF(#REF!&lt;&gt;"Select",99.9,0)</formula2>
    </dataValidation>
    <dataValidation allowBlank="1" showInputMessage="1" showErrorMessage="1" promptTitle="Units" prompt="Please enter Units in text" sqref="D15:E15 D17:E17 D20:E20 D22:E23 D25:E25 D27:E27 D30:E30 D32:E32 D37:E38 D35:E35 D40:E40 D42:E43 D45:E45 D47:E47 D50:E51 D54:E54 D56:E58 D62:E62 D65:E65 D80:E82 D70:E70 D72:E73 D76:E76 D78:E78 D68:E68">
      <formula1>0</formula1>
      <formula2>0</formula2>
    </dataValidation>
    <dataValidation type="decimal" allowBlank="1" showInputMessage="1" showErrorMessage="1" promptTitle="Quantity" prompt="Please enter the Quantity for this item. " errorTitle="Invalid Entry" error="Only Numeric Values are allowed. " sqref="F15 F17 F20 F22:F23 F25 F27 F30 F32 F37:F38 F35 F40 F42:F43 F45 F47 F50:F51 F54 F56:F58 F62 F65 F80:F82 F70 F72:F73 F76 F78 F68">
      <formula1>0</formula1>
      <formula2>999999999999999</formula2>
    </dataValidation>
    <dataValidation type="list" allowBlank="1" showErrorMessage="1" sqref="D13:D14 K15 D16 K17 D18:D19 K20 D21 K22:K23 D24 K25 D26 K27 D28:D29 K30 D31 K32 D33:D34 D39 D36 K35 K37:K38 K40 D41 K42:K43 D44 K45 D46 K47 D48:D49 K50:K51 D52:D53 K54 D55 K56:K58 D59:D61 K62 D63:D64 K65 D66:D67 D79 D69 K70 D71 K72:K73 D74:D75 K76 D77 K78 K80:K82 K68">
      <formula1>"Partial Conversion,Full Conversion"</formula1>
      <formula2>0</formula2>
    </dataValidation>
    <dataValidation type="decimal" allowBlank="1" showInputMessage="1" showErrorMessage="1" promptTitle="Rate Entry" prompt="Please enter the Basic Price in Rupees for this item. " errorTitle="Invaid Entry" error="Only Numeric Values are allowed. " sqref="G15:H15 G17:H17 G20:H20 G22:H23 G25:H25 G27:H27 G30:H30 G32:H32 G37:H38 G35:H35 G40:H40 G42:H43 G45:H45 G47:H47 G50:H51 G54:H54 G56:H58 G62:H62 G65:H65 G80:H82 G70:H70 G72:H73 G76:H76 G78:H78 G68:H68">
      <formula1>0</formula1>
      <formula2>999999999999999</formula2>
    </dataValidation>
    <dataValidation allowBlank="1" showInputMessage="1" showErrorMessage="1" promptTitle="Addition / Deduction" prompt="Please Choose the correct One" sqref="J15 J17 J20 J22:J23 J25 J27 J30 J32 J37:J38 J35 J40 J42:J43 J45 J47 J50:J51 J54 J56:J58 J62 J65 J80:J82 J70 J72:J73 J76 J78 J68">
      <formula1>0</formula1>
      <formula2>0</formula2>
    </dataValidation>
    <dataValidation type="list" showErrorMessage="1" sqref="I15 I17 I20 I22:I23 I25 I27 I30 I32 I37:I38 I35 I40 I42:I43 I45 I47 I50:I51 I54 I56:I58 I62 I65 I80:I82 I70 I72:I73 I76 I78 I68">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5:O15 N17:O17 N20:O20 N22:O23 N25:O25 N27:O27 N30:O30 N32:O32 N37:O38 N35:O35 N40:O40 N42:O43 N45:O45 N47:O47 N50:O51 N54:O54 N56:O58 N62:O62 N65:O65 N80:O82 N70:O70 N72:O73 N76:O76 N78:O78 N68:O68">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 R17 R20 R22:R23 R25 R27 R30 R32 R37:R38 R35 R40 R42:R43 R45 R47 R50:R51 R54 R56:R58 R62 R65 R80:R82 R70 R72:R73 R76 R78 R68">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 Q17 Q20 Q22:Q23 Q25 Q27 Q30 Q32 Q37:Q38 Q35 Q40 Q42:Q43 Q45 Q47 Q50:Q51 Q54 Q56:Q58 Q62 Q65 Q80:Q82 Q70 Q72:Q73 Q76 Q78 Q68">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 M17 M20 M22:M23 M25 M27 M30 M32 M37:M38 M35 M40 M42:M43 M45 M47 M50:M51 M54 M56:M58 M62 M65 M80:M82 M70 M72:M73 M76 M78 M68">
      <formula1>0</formula1>
      <formula2>999999999999999</formula2>
    </dataValidation>
    <dataValidation type="list" allowBlank="1" showInputMessage="1" showErrorMessage="1" sqref="L80 L13 L14 L15 L16 L17 L18 L19 L20 L21 L22 L23 L24 L25 L26 L27 L28 L29 L30 L31 L32 L33 L34 L35 L36 L37 L38 L39 L40 L41 L42 L43 L44 L45 L46 L47 L48 L49 L50 L51 L52 L53 L54 L55 L56 L57 L58 L59 L60 L61 L62 L63 L64 L65 L66 L67 L68 L69 L70 L71 L72 L73 L74 L75 L76 L77 L78 L79 L82 L81">
      <formula1>"INR"</formula1>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allowBlank="1" showInputMessage="1" showErrorMessage="1" promptTitle="Itemcode/Make" prompt="Please enter text" sqref="C13:C82">
      <formula1>0</formula1>
      <formula2>0</formula2>
    </dataValidation>
    <dataValidation type="decimal" allowBlank="1" showErrorMessage="1" errorTitle="Invalid Entry" error="Only Numeric Values are allowed. " sqref="A13:A82">
      <formula1>0</formula1>
      <formula2>999999999999999</formula2>
    </dataValidation>
  </dataValidations>
  <printOptions/>
  <pageMargins left="0.45" right="0.2" top="0.75" bottom="0.75" header="0.511805555555556" footer="0.511805555555556"/>
  <pageSetup horizontalDpi="300" verticalDpi="300" orientation="landscape" paperSize="9" scale="67" r:id="rId4"/>
  <rowBreaks count="1" manualBreakCount="1">
    <brk id="48" max="54" man="1"/>
  </row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J17" sqref="J17"/>
    </sheetView>
  </sheetViews>
  <sheetFormatPr defaultColWidth="9.140625" defaultRowHeight="15"/>
  <sheetData>
    <row r="6" spans="5:11" ht="14.25">
      <c r="E6" s="69" t="s">
        <v>38</v>
      </c>
      <c r="F6" s="69"/>
      <c r="G6" s="69"/>
      <c r="H6" s="69"/>
      <c r="I6" s="69"/>
      <c r="J6" s="69"/>
      <c r="K6" s="69"/>
    </row>
    <row r="7" spans="5:11" ht="14.25">
      <c r="E7" s="70"/>
      <c r="F7" s="70"/>
      <c r="G7" s="70"/>
      <c r="H7" s="70"/>
      <c r="I7" s="70"/>
      <c r="J7" s="70"/>
      <c r="K7" s="70"/>
    </row>
    <row r="8" spans="5:11" ht="14.25">
      <c r="E8" s="70"/>
      <c r="F8" s="70"/>
      <c r="G8" s="70"/>
      <c r="H8" s="70"/>
      <c r="I8" s="70"/>
      <c r="J8" s="70"/>
      <c r="K8" s="70"/>
    </row>
    <row r="9" spans="5:11" ht="14.25">
      <c r="E9" s="70"/>
      <c r="F9" s="70"/>
      <c r="G9" s="70"/>
      <c r="H9" s="70"/>
      <c r="I9" s="70"/>
      <c r="J9" s="70"/>
      <c r="K9" s="70"/>
    </row>
    <row r="10" spans="5:11" ht="14.25">
      <c r="E10" s="70"/>
      <c r="F10" s="70"/>
      <c r="G10" s="70"/>
      <c r="H10" s="70"/>
      <c r="I10" s="70"/>
      <c r="J10" s="70"/>
      <c r="K10" s="70"/>
    </row>
    <row r="11" spans="5:11" ht="14.25">
      <c r="E11" s="70"/>
      <c r="F11" s="70"/>
      <c r="G11" s="70"/>
      <c r="H11" s="70"/>
      <c r="I11" s="70"/>
      <c r="J11" s="70"/>
      <c r="K11" s="70"/>
    </row>
    <row r="12" spans="5:11" ht="14.25">
      <c r="E12" s="70"/>
      <c r="F12" s="70"/>
      <c r="G12" s="70"/>
      <c r="H12" s="70"/>
      <c r="I12" s="70"/>
      <c r="J12" s="70"/>
      <c r="K12" s="70"/>
    </row>
    <row r="13" spans="5:11" ht="14.25">
      <c r="E13" s="70"/>
      <c r="F13" s="70"/>
      <c r="G13" s="70"/>
      <c r="H13" s="70"/>
      <c r="I13" s="70"/>
      <c r="J13" s="70"/>
      <c r="K13" s="70"/>
    </row>
    <row r="14" spans="5:11" ht="14.25">
      <c r="E14" s="70"/>
      <c r="F14" s="70"/>
      <c r="G14" s="70"/>
      <c r="H14" s="70"/>
      <c r="I14" s="70"/>
      <c r="J14" s="70"/>
      <c r="K14" s="70"/>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Rakesh Verma</cp:lastModifiedBy>
  <cp:lastPrinted>2019-03-01T13:08:24Z</cp:lastPrinted>
  <dcterms:created xsi:type="dcterms:W3CDTF">2009-01-30T06:42:42Z</dcterms:created>
  <dcterms:modified xsi:type="dcterms:W3CDTF">2022-04-26T05:49:35Z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