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<sst xmlns="http://schemas.openxmlformats.org/spreadsheetml/2006/main" count="2672" uniqueCount="614">
  <si>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</si>
  <si>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</si>
  <si>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</si>
  <si>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</si>
  <si>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</si>
  <si>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</si>
  <si>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</si>
  <si>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</si>
  <si>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</si>
  <si>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</si>
  <si>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</si>
  <si>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</si>
  <si>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</si>
  <si>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</si>
  <si>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</si>
  <si>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</si>
  <si>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</si>
  <si>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</si>
  <si>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</si>
  <si>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</si>
  <si>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</si>
  <si>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</si>
  <si>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</si>
  <si>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</si>
  <si>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</si>
  <si>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</si>
  <si>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</si>
  <si>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</si>
  <si>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</si>
  <si>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</si>
  <si>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</si>
  <si>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</si>
  <si>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</si>
  <si>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</si>
  <si>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</si>
  <si>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</si>
  <si>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</si>
  <si>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</si>
  <si>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</si>
  <si>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</si>
  <si>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</si>
  <si>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</si>
  <si>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</si>
  <si>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</si>
  <si>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</si>
  <si>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</si>
  <si>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</si>
  <si>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</si>
  <si>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</si>
  <si>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</si>
  <si>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</si>
  <si>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</si>
  <si>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</si>
  <si>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</si>
  <si>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</si>
  <si>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Supplying and drawing following sizes of FR-LSH PVC insulated copper conductor, single core cable in the existing surface/ recessed steel/ PVC conduit as required.</t>
  </si>
  <si>
    <t>3 x 1.5 Sqmm.</t>
  </si>
  <si>
    <t>2 x 4 Sqmm.</t>
  </si>
  <si>
    <t>2 x 6 Sqmm.</t>
  </si>
  <si>
    <t>2 x 16 Sqmm.</t>
  </si>
  <si>
    <t>S &amp; F metal box of following sizes ( nominal ) on surface or recess with suitable size of phenolic laminated sheet cover in the front i/c painting etc as reqd.</t>
  </si>
  <si>
    <t>100 mm x 100 mm x 60 mm deep</t>
  </si>
  <si>
    <t>150 mm x 75 mm x 60 mm deep</t>
  </si>
  <si>
    <t>200 mm x 250 mm x 100 mm deep</t>
  </si>
  <si>
    <t>250 mm x 300 mm x 100 mm deep</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</si>
  <si>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</si>
  <si>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</si>
  <si>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</si>
  <si>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</si>
  <si>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</si>
  <si>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Fan regulator Dimmer switch type </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</si>
  <si>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</si>
  <si>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</si>
  <si>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</si>
  <si>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</si>
  <si>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</si>
  <si>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Fan regulator socket type rotary step</t>
  </si>
  <si>
    <t>S &amp; F following size/modules, GI box along with modular base and cover plate for modular switches in recess etc.as required.</t>
  </si>
  <si>
    <t>1/2 module</t>
  </si>
  <si>
    <t>3 module</t>
  </si>
  <si>
    <t xml:space="preserve"> 4 module</t>
  </si>
  <si>
    <t>6 module</t>
  </si>
  <si>
    <t xml:space="preserve"> 8 module</t>
  </si>
  <si>
    <t>12module</t>
  </si>
  <si>
    <t>S/F following modular base &amp; cover plate on existing modular metal boxes etc. as reqd.</t>
  </si>
  <si>
    <t xml:space="preserve">1 or 2 module </t>
  </si>
  <si>
    <t>4 module</t>
  </si>
  <si>
    <t xml:space="preserve">6 module </t>
  </si>
  <si>
    <t xml:space="preserve">8 module </t>
  </si>
  <si>
    <t>12 module</t>
  </si>
  <si>
    <t>Providing and fixing following rating and breaking capacity and pole MCCB with adjustable thermomagnetic release and terminal spreaders in existing cubicle panel board including drilling holes in cubicle panel, making connections, etc. as required.</t>
  </si>
  <si>
    <t>100 A 16KA TPMCCB</t>
  </si>
  <si>
    <t>250 A 25KA TPMCCB</t>
  </si>
  <si>
    <t>100 A 30KA FPMCCB</t>
  </si>
  <si>
    <t>250 A 30KA FPMCCB</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</si>
  <si>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</si>
  <si>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</si>
  <si>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</si>
  <si>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</si>
  <si>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</si>
  <si>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</si>
  <si>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</si>
  <si>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</si>
  <si>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</si>
  <si>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Numbering of ceiling fan/ exhaust fan/ fluorescent fittings as required</t>
  </si>
  <si>
    <t>Dismantling of ceiling fan and painting the same with,with one or more coats of spray painting with synthetic enamel paint of approved brand and manufacture to give an even shade, including cleaning of surface with detergent and replacing the damaged rubber reel, nuts and bolts with washers and safety pins, reinstalling the same as required.</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</si>
  <si>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t>
  </si>
  <si>
    <t xml:space="preserve">4 way (4 + 12), Double door </t>
  </si>
  <si>
    <t>Earthing with G.I. earth pipe 4.5 metre long, 40 mm dia including accessories, and providing masonry enclosure with cover plate having locking arrangement and watering pipe etc. with charcoal/ coke and salt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</si>
  <si>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</si>
  <si>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</si>
  <si>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Providing and laying earth connection from earth electrode with 6 SWG dia G.I. Wire in 15 mm dia G.I. pipe from earth electrode including connection with G.I. thimble excavation and re-filling as required.</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</si>
  <si>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</si>
  <si>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</si>
  <si>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</si>
  <si>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 xml:space="preserve">Laying of one no. PVC insulated and PVC sheathed /XLPE power cable of 1.1kV grade  direct in ground including excavation, sand cushioning, protective covering and refilling the trench etc. as reqd. </t>
  </si>
  <si>
    <t>Upto 35 sqmm</t>
  </si>
  <si>
    <t>35 sqmm to 95 sqmm</t>
  </si>
  <si>
    <t>95 sqmm to 185 sqmm</t>
  </si>
  <si>
    <t>185 sqmm to 400 sqmm</t>
  </si>
  <si>
    <t>Laying of one no. PVC insulated and PVC sheathed /XLPE power cable of 1.1kV grade  in the existing RCC/Hume/Stoneware/Metal pipe as reqd.</t>
  </si>
  <si>
    <t>Laying of one no. PVC insulated and PVC sheathed /XLPE power cable of 1.1kV grade in the existing masonry open duct as reqd.</t>
  </si>
  <si>
    <t>Laying and fixing of one no. PVC insulated and PVC sheathed /XLPE power cable of 1.1kV grade on surface as reqd.</t>
  </si>
  <si>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</si>
  <si>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</si>
  <si>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</si>
  <si>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</si>
  <si>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t>Supplying and making indoor end termination with brass compression gland and aluminium lugs for following size of PVC insulated and PVC sheathed/XLPE aluminium conductor cable of 1.1kV grade as reqd.</t>
  </si>
  <si>
    <t>2x6 sqmm(19mm)</t>
  </si>
  <si>
    <t>2x10 sqmm(19mm)</t>
  </si>
  <si>
    <t>2x16 sqmm(22mm)</t>
  </si>
  <si>
    <t>3-1/2x25 sqmm(28mm)</t>
  </si>
  <si>
    <t>3-1/2x35 sqmm(32mm)</t>
  </si>
  <si>
    <t>3-1/2x50 sqmm(35mm)</t>
  </si>
  <si>
    <t>3-1/2x70 sqmm(38mm)</t>
  </si>
  <si>
    <t>3-1/2x95 sqmm(45mm)</t>
  </si>
  <si>
    <t>3-1/2x120 sqmm(45mm)</t>
  </si>
  <si>
    <t>3-1/2x150 sqmm(50mm)</t>
  </si>
  <si>
    <t>3-1/2x185 sqmm(57mm)</t>
  </si>
  <si>
    <t>3-1/2x300 sqmm(70mm)</t>
  </si>
  <si>
    <t>3-1/2x400 sqmm(82mm)</t>
  </si>
  <si>
    <t>4x10 sqmm(25mm)</t>
  </si>
  <si>
    <t>4x16 sqmm(28mm)</t>
  </si>
  <si>
    <t>Supplying and making straight through joint with cast resin compound including ferrules and other jointing materials for following size of PVC insulated and PVC sheathed/XLPE aluminium conductor cable of 1.1kV grade as reqd.</t>
  </si>
  <si>
    <t>2x16 sqmm, 2x10 sqmm, 2x6 sqmm</t>
  </si>
  <si>
    <t>3-1/2x25 sqmm</t>
  </si>
  <si>
    <t>3-1/2x35 sqmm</t>
  </si>
  <si>
    <t>4x16 sqmm</t>
  </si>
  <si>
    <t xml:space="preserve">3½ X 70 sq. mm </t>
  </si>
  <si>
    <t xml:space="preserve">3½ X 50 sq. mm </t>
  </si>
  <si>
    <t xml:space="preserve">3½ X 95 sq. mm </t>
  </si>
  <si>
    <t>3½ X 120 sq. mm</t>
  </si>
  <si>
    <t xml:space="preserve">3½ X 150 sq. mm </t>
  </si>
  <si>
    <t>Erection of metallic pole of following length in cement concrete 1:3:6 (1 cement : 3 coarse sand : 6 graded stone aggregate 40 mm nominal size) foundation including excavation and refilling
etc. as required</t>
  </si>
  <si>
    <t>Above 4.5 metre and upto 6.5 metre</t>
  </si>
  <si>
    <t>Above 6.5 metre and upto 8.0 metre</t>
  </si>
  <si>
    <t>Above 8.0 metre and upto 10.0 metre</t>
  </si>
  <si>
    <t>Erection of steel pole tubular in cement concrete 1:3:6 ( 1 cement : 3 coarse sand: 6 graded stone aggregate 40mm nominal size) foundation including excavation and refilling and secured with holding clamps, bolts, nuts etc. as reqd</t>
  </si>
  <si>
    <t>Supplying and fixing of 32 mm dia X 2.00 metres long G.I. pipe (medium class) bracket for mounting of fluorescent / HPMV / HPSV street light fitting on pole including bending the pipe to the required shape, 2 nos 40 mm X 3 mm flat iron clamps with nuts, bolts and washer, painting the flat iron with primer and finish paint etc. as required</t>
  </si>
  <si>
    <t>Dismantling of pole/ street light standard/ strut embedded in brick ballast foundation etc. as required.</t>
  </si>
  <si>
    <t>Dismantling of pole/ street light standard/ strut embedded in cement concrete foundation etc. as required.</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</si>
  <si>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</si>
  <si>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</si>
  <si>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</si>
  <si>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 and re-filling etc as required</t>
  </si>
  <si>
    <t>32mm dia</t>
  </si>
  <si>
    <t>40mm dia</t>
  </si>
  <si>
    <t>50mm dia</t>
  </si>
  <si>
    <t>80mm dia</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</si>
  <si>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</si>
  <si>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</si>
  <si>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Supplying &amp; Laying of one no. XLPE cable aluminium conductor steel armoured cable of  size  2x6sqmm, grade 1.1kV in following manners.</t>
  </si>
  <si>
    <t xml:space="preserve">In Ground I/c excavation, sand cushioning protective covering, refilling of earth as reqd.             </t>
  </si>
  <si>
    <t>In existing Pipe</t>
  </si>
  <si>
    <t>In existing open duct</t>
  </si>
  <si>
    <t xml:space="preserve">Fixing on surface with MS clamp  </t>
  </si>
  <si>
    <t>Supplying &amp; Laying of one no. XLPE cable aluminium conductor steel armoured cable of  size  2x10sqmm, grade 1.1kV in following manners.</t>
  </si>
  <si>
    <t>Supplying &amp; Laying of one no. XLPE cable aluminium conductor steel armoured cable of  size  2x16sqmm, grade 1.1kV in following manners.</t>
  </si>
  <si>
    <t>Supplying &amp; Laying of one no. XLPE cable aluminium conductor steel armoured cable of  size  2x25sqmm, grade 1.1kV in following manners.</t>
  </si>
  <si>
    <t>Supplying &amp; Laying of one no. XLPE cable aluminium conductor steel armoured cable of  size  4 x 10 sqmm, grade 1.1kV in following manners.</t>
  </si>
  <si>
    <t>Supplying &amp; Laying of one no. XLPE cable aluminium conductor steel armoured cable of  size  4x16sqmm, grade 1.1kV in following manners.</t>
  </si>
  <si>
    <t>Supplying &amp; Laying of one no. XLPE cable aluminium conductor steel armoured cable of  size  3-1/2 x 25sqmm, grade 1.1kV in following manners.</t>
  </si>
  <si>
    <t>Supplying &amp; Laying of one no. XLPE cable aluminium conductor steel armoured cable of  size  3-1/2 x 35sqmm, grade 1.1kV in following manners.</t>
  </si>
  <si>
    <t>Supplying &amp; Laying of one no. XLPE cable aluminium conductor steel armoured cable of  size  3-1/2 x 50sqmm, grade 1.1kV in following manners.</t>
  </si>
  <si>
    <t>Supplying &amp; Laying of one no. XLPE cable aluminium conductor steel armoured cable of  size  3-1/2 x 70sqmm, grade 1.1kV in following manners.</t>
  </si>
  <si>
    <t>Supplying &amp; Laying of one no. XLPE cable aluminium conductor steel armoured cable of  size  3-1/2 x 95sqmm, grade 1.1kV in following manners.</t>
  </si>
  <si>
    <t>Supplying &amp; Laying of one no. XLPE cable aluminium conductor steel armoured cable of  size  3-1/2 x 120sqmm, grade 1.1kV in following manners.</t>
  </si>
  <si>
    <t>Supplying &amp; Laying of one no. XLPE cable aluminium conductor steel armoured cable of  size  3-1/2 x 150sqmm, grade 1.1kV in following manners.</t>
  </si>
  <si>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</si>
  <si>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</si>
  <si>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</si>
  <si>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</si>
  <si>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</si>
  <si>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</si>
  <si>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</si>
  <si>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Dismentling brass compression type gland up to 400 sq. mm. cable</t>
  </si>
  <si>
    <t>Fixing of telephone DP suitable upto 100 pair on wall / floor with sutiable brick foundation on bolts and nut etc. as required.</t>
  </si>
  <si>
    <t>Dismentalling of telephone DP upto 100 pair from wall / floor i/c repairing good the same as required.</t>
  </si>
  <si>
    <t>Supplying and erection of ST pole 8.5 mtr. long (410-SP-20) with base plate 6mm thick and 300 mm x 300mm x6mm size &amp; cap i/c CC foundation complete 1:3:6 ( 1 cement:3 coarse sand:6 stone aggr. 40mm size). duly painted with 2 coats of good quality aluminium paint as reqd</t>
  </si>
  <si>
    <t>Supplying and erection of ST pole 9 mtr. long (410-SP-30) with base plate 6mm thick and 300 mm x 300mm x 6mm size &amp; cap i/c CC foundation complete 1:3:6 ( 1 cement:3 coarse sand:6 stone aggr. 40mm size). duly painted with 2 coats of good quality aluminium paint.</t>
  </si>
  <si>
    <t>Supply &amp; fixing of 65 mm dia.'B' class GI pole 4.5 mtr. Long for post top lantern i/c bas eplate 300 x 300 x 3mm GI reducer &amp; nipple for mounting the fitting with painting etc. grounting in cement concrete 1: 3: 6 (1 cement : 3 coarse sand : 6 grade stone aggregate 40mm nominal size 0.4mm dia x 0.5 mm high to accomade the looping) complete as reqd.</t>
  </si>
  <si>
    <t>Painting of  steel tubler / GI street light poles with minimum two coats of good quality (approved make) aluminium paint after cleaning the surface and rubbing the old paint etc. as reqd. complete.</t>
  </si>
  <si>
    <t>9.0 mtrs. Long</t>
  </si>
  <si>
    <t>8.5 mtrs. Long</t>
  </si>
  <si>
    <t>7.5 mtrs. Long</t>
  </si>
  <si>
    <t>4.5 mtrs. Long</t>
  </si>
  <si>
    <t>S &amp; F MS strip of following size including making hole etc. as reqd.</t>
  </si>
  <si>
    <t>30mm x 5mm</t>
  </si>
  <si>
    <t>50mm x 5mm</t>
  </si>
  <si>
    <t>S&amp;F  M.S. clamps for fixing insulator 'D' clamp street light bracket / cross arm, GI pipe etc. as required.</t>
  </si>
  <si>
    <t>S&amp;F  brass neutral link 5/8" square rod following way as required I/c hole and threading with suitable size.</t>
  </si>
  <si>
    <t>4 way</t>
  </si>
  <si>
    <t>6 way</t>
  </si>
  <si>
    <t>8 way</t>
  </si>
  <si>
    <t>S/F Bakelite sheet of following thickness complete as reqd.</t>
  </si>
  <si>
    <t>6mm (1/4")</t>
  </si>
  <si>
    <t>Dismentling cross arm / street light brakcet/street light fitting  from pole complete as required.</t>
  </si>
  <si>
    <t>Fixing cross arm / street light brakcet/street light fitting  with MS clamps GI bolts with washer as required.</t>
  </si>
  <si>
    <t xml:space="preserve">Disconnecting and Dismentalling/refixing damaged Changeover Switch/ MCCB /DB/KWH meter/pole fuse box of any size from site and depositing in store I/c cartage etc. as reqd.  </t>
  </si>
  <si>
    <t>Fixing &amp; connecting 1 or 3 phase temporary service connection from supply source to the desired place for lead of 50 mtr and dismantling the same from the source I/c cartage to &amp; fro from store (extension board &amp; cable/wire will be supplied by the dept.)</t>
  </si>
  <si>
    <t xml:space="preserve">Fixing of  Switch /DB/KWH meter/pole loose wire fuse box of any size on pole/ wall with ragbolts, nuts and washers etc. as reqd.  </t>
  </si>
  <si>
    <t>Locating fault in the cable lines with meggar etc and rectifying removing &amp; restoring the same and making good the damages etc as required.</t>
  </si>
  <si>
    <t>S&amp;F, connecting and commissioning looping type cable end control box with 2mm fabricated CRCA sheet of  size 200 mm x 200 mm x 125 mm having 1 no. 6amp to 32 amp SPMCB 250 volt and 2 nos. brass neutral link square rod 6 way  and fixed on 5 mm thick bakelite sheet. Box shall have almirah type hing and panel key type lock front door duly painted with earthing strud etc. complete as required.</t>
  </si>
  <si>
    <t>Fixing MS Box upto 250 x 300 x100 mm including pole fuse box and painting. with enamel paint as reqd</t>
  </si>
  <si>
    <t>Supplying and fixing of powder coated KWH meter box of size 300 x 350x 150 mm with hinged locakble front door with 6 mm thick bakelite sheet i/c earthing strud painting etc. complete as required.</t>
  </si>
  <si>
    <t>S &amp; F and grouting in recess/surface MS box made of 16 gauge sheet for fixing of 3ph/1 ph energy meter almirah type  hinged door cover front openable locking arrangement 5"x5" glass window and MS grill  for meter reading purpose,  suitable size of bakelite sheet 6mm thick shall also be provided in the MS box for fixing of energy meter i/c earthing stud &amp; painting etc. as reqd.</t>
  </si>
  <si>
    <t>Drawing of optical cable enhanced cat 5/cat 6/telephone/ networking /power cable in existing steel conduit pipe/GI /HDPE pipe including numbering of networking wire from room to rack as reqd.</t>
  </si>
  <si>
    <t>Supply &amp; laying of HDPE pipe ISI mark of size 25mm inner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</si>
  <si>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</si>
  <si>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</si>
  <si>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</si>
  <si>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</si>
  <si>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inner dia, 6Kg / cm² and minimum 2mm thick I/c cartage loading &amp; unloading etc. as reqd.</t>
  </si>
  <si>
    <t>Supply &amp; laying of HDPE pipe ISI mark of size 40mm inner dia, 6Kg / cm² and minimum 2mm thick I/c cartage loading &amp; unloading etc. as reqd.</t>
  </si>
  <si>
    <t>S &amp; F following size of PVC casing and capping on surface as reqd.</t>
  </si>
  <si>
    <t>20 x 12mm</t>
  </si>
  <si>
    <t>25 x 16mm</t>
  </si>
  <si>
    <t>32 X 16 mm</t>
  </si>
  <si>
    <t>38 X 16 mm</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</si>
  <si>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</si>
  <si>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</si>
  <si>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S &amp; F, connecting and commissioning 4 pole on load changeover load break switch in sheet steel enclosure of following capacity  etc. as reqd.</t>
  </si>
  <si>
    <t>100A</t>
  </si>
  <si>
    <t>200A</t>
  </si>
  <si>
    <t>Supply, installation, testing and commissioning of 3 pole power contactor following capacity as per requirment MAKE:legrand or equvalent with coil voltage 440 volts AC as reqd.</t>
  </si>
  <si>
    <t>32/40Amp</t>
  </si>
  <si>
    <t>110/125Amp</t>
  </si>
  <si>
    <t>S&amp;F connecting and commissioning MCCB unit following accessories etc. as reqd</t>
  </si>
  <si>
    <t>Rotory drive</t>
  </si>
  <si>
    <t>Pad lock</t>
  </si>
  <si>
    <t>Pad lock support</t>
  </si>
  <si>
    <t>S &amp; F metal enclosure suitable for DP, FP  MCB enclosure box on surface or recessed etc as reqd.</t>
  </si>
  <si>
    <t>Supplying, fixing, connecting, testing &amp; commissioning  single phase electronic kWH meter with box  LCD type of following ratings i/c. sealing the same (sealing material will be supplied by the dept.) etc as reqd.</t>
  </si>
  <si>
    <t>10-60 A, 230V, 50 Hz</t>
  </si>
  <si>
    <t>Supplying, fixing, connecting, testing &amp; commissioning  direct operated or CT operated  three phase  electronic  kWH meter with box  LCD type of following ratings  i/c. sealing the same (sealing material will be supplied by the dept.) etc. as reqd.</t>
  </si>
  <si>
    <t>10-60A , 415V, 50 Hz</t>
  </si>
  <si>
    <t>Repairing, servicing, testing and commissioning 1 or 3 phase kWH meter I/c sealing the same (sealing material will be supplied by the dept.)</t>
  </si>
  <si>
    <t>Supplying, fixing, connecting, commissioning and testing of double side connection  following luminaries light fixtures complete with all accessories and with lamp as required complete.</t>
  </si>
  <si>
    <t xml:space="preserve">LED tube 18 / 20 Watt. </t>
  </si>
  <si>
    <t xml:space="preserve">LED fitting  18 / 20 Watt. </t>
  </si>
  <si>
    <t xml:space="preserve">LED tube with fitting 18 / 20 Watt. </t>
  </si>
  <si>
    <t>P&amp;F, testing and commissioning  following rating lamps in the existing street light fittings / post top lantern fitting i/c dismantling old bulb etc. as required.</t>
  </si>
  <si>
    <t>5-W, LED</t>
  </si>
  <si>
    <t>10-W, LED</t>
  </si>
  <si>
    <t>15-W, LED</t>
  </si>
  <si>
    <t>Dismantling,repairing cleaning and commissioning of all type of street light fitting on pole/ walls etc. as reqd.</t>
  </si>
  <si>
    <t>Providing &amp; Replacement of damaged internal wiring of fitting of any type with 1.5sqmm PVC insulated copper single core wire.</t>
  </si>
  <si>
    <t>S/F, angle iron 40mm x 40mm x 6mm i/c cutting, welding, painting etc. as reqd</t>
  </si>
  <si>
    <t>Fixing of steel conduit pipe of all sizes from surface/recess I/c painting in case of surface conduit or cutting the wall and making good the same in case of recessed conduit.</t>
  </si>
  <si>
    <t>Dismentaling of steel conduit pipe of all sizes from surface/recess I/c cutting the wall and making good the same in case of recessed conduit.</t>
  </si>
  <si>
    <t>S&amp;F metal enclosure suitable for FP,  MCCB  enclosure box 60A to 250A on surface or recessed etc as req.</t>
  </si>
  <si>
    <t>Supplying and drawing of  following sizes of FR PVC insulated copper conductor, 3 core round cable of following size  in the existing surface/ recessed steel/ PVC conduit as required.</t>
  </si>
  <si>
    <t>1.5 Sq.mm</t>
  </si>
  <si>
    <t>06W</t>
  </si>
  <si>
    <t xml:space="preserve">12W </t>
  </si>
  <si>
    <t xml:space="preserve">40W </t>
  </si>
  <si>
    <t>S/F testing commissioning of street light  Luminures Endura Pearl Neo - IP65  following  LED light / flood light  fitting  New generation energy saving and environmental friendly long life LED street light made up of pressure die cast aluminium housing with high power LED as lighting source and lens embedded PC cover having TOP Opening seperate driver compartment with IP66 protection and impact resistance of IK07.,make:Phillips/Havells or its equvalent, on the existing street light pole complete as required.</t>
  </si>
  <si>
    <t xml:space="preserve">35W Street light                                                                                                           </t>
  </si>
  <si>
    <t xml:space="preserve">60W Street light </t>
  </si>
  <si>
    <t>250W flood light</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</si>
  <si>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</si>
  <si>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</si>
  <si>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</si>
  <si>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 Installation of exhaust fan, 900 rpm 220 volt AC, 50 Hz of following sweep in the existing opening I/c connection, testing, commissioning etc as reqd.</t>
  </si>
  <si>
    <t>380 mm</t>
  </si>
  <si>
    <t>450 mm</t>
  </si>
  <si>
    <t>S &amp; F, Exhaust fan shutter for following sizes exhaust fan on rag bolts as reqd.</t>
  </si>
  <si>
    <t>Dismantling  &amp; disconnecting and refixing of exhaust fan from12" to 24 " size with required nut bolts, fasteners, rag bolts etc. as required.</t>
  </si>
  <si>
    <t>Dismentalling, Disconnecting,of existing and refixing , reistallation of street light feeder pillar Instruction  by Engineer In-Incharge by using crane and labouts etc.complete as required.</t>
  </si>
  <si>
    <t>Supply and fixing of distribution bloks / terminals  panel mounted  flowwing rating  complete with connections, testing and commissioning etc. as required.</t>
  </si>
  <si>
    <t>50A</t>
  </si>
  <si>
    <t>32A</t>
  </si>
  <si>
    <r>
      <rPr>
        <sz val="11"/>
        <color theme="1"/>
        <rFont val="Calibri"/>
        <family val="2"/>
      </rPr>
      <t>Fixing of RJ-45 modular box with cover plate or I/o box for internet  on surface/ recessed cutting the wall making good the same as required. ( box and cover plate will be supplied by dept.)</t>
    </r>
    <r>
      <rPr>
        <b/>
        <sz val="11"/>
        <color indexed="8"/>
        <rFont val="Arial"/>
        <family val="2"/>
      </rPr>
      <t xml:space="preserve"> </t>
    </r>
  </si>
  <si>
    <r>
      <rPr>
        <sz val="11"/>
        <color theme="1"/>
        <rFont val="Calibri"/>
        <family val="2"/>
      </rPr>
      <t xml:space="preserve">Supply / fixing , testing &amp; commissioning of Following LED. </t>
    </r>
    <r>
      <rPr>
        <b/>
        <sz val="11"/>
        <color indexed="8"/>
        <rFont val="Arial"/>
        <family val="2"/>
      </rPr>
      <t>Round surface mounted LED</t>
    </r>
    <r>
      <rPr>
        <sz val="11"/>
        <color theme="1"/>
        <rFont val="Calibri"/>
        <family val="2"/>
      </rPr>
      <t xml:space="preserve"> flat panel. PDC aluminum housing and PMMA diffuser makes it a robust Luminaire..complete with all fixing accessories and lamps as required complete  LED make Crompton Greaves as per  complete rquirement</t>
    </r>
  </si>
  <si>
    <r>
      <rPr>
        <sz val="11"/>
        <color theme="1"/>
        <rFont val="Calibri"/>
        <family val="2"/>
      </rPr>
      <t xml:space="preserve">S/F testing commissioning of street light  Luminures. Ruby (Clear)  type following </t>
    </r>
    <r>
      <rPr>
        <b/>
        <sz val="11"/>
        <color indexed="8"/>
        <rFont val="Arial"/>
        <family val="2"/>
      </rPr>
      <t>LED postop lantern</t>
    </r>
    <r>
      <rPr>
        <sz val="11"/>
        <color theme="1"/>
        <rFont val="Calibri"/>
        <family val="2"/>
      </rPr>
      <t xml:space="preserve"> New generation, post-top, energy saving, environmental friendly, long life aesthetically designed with symmetrical light distribution, spun aluminium landscape luminaire with high power LEDs as light source.,make:havells or its equvalent, on the existing street light pole complete as required.</t>
    </r>
  </si>
  <si>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</si>
  <si>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</si>
  <si>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</si>
  <si>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</si>
  <si>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</si>
  <si>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</si>
  <si>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</si>
  <si>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</si>
  <si>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</si>
  <si>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</si>
  <si>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</si>
  <si>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</si>
  <si>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</si>
  <si>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</si>
  <si>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</si>
  <si>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</si>
  <si>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</si>
  <si>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</si>
  <si>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</si>
  <si>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</si>
  <si>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</si>
  <si>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</si>
  <si>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</si>
  <si>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</si>
  <si>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</si>
  <si>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</si>
  <si>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</si>
  <si>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</si>
  <si>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</si>
  <si>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</si>
  <si>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</si>
  <si>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</si>
  <si>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</si>
  <si>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</si>
  <si>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</si>
  <si>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</si>
  <si>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</si>
  <si>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</si>
  <si>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</si>
  <si>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</si>
  <si>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</si>
  <si>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</si>
  <si>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</si>
  <si>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</si>
  <si>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</si>
  <si>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</si>
  <si>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</si>
  <si>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</si>
  <si>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</si>
  <si>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</si>
  <si>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</si>
  <si>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</si>
  <si>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</si>
  <si>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</si>
  <si>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</si>
  <si>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</si>
  <si>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</si>
  <si>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</si>
  <si>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</si>
  <si>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</si>
  <si>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</si>
  <si>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</si>
  <si>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</si>
  <si>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</si>
  <si>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</si>
  <si>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</si>
  <si>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</si>
  <si>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</si>
  <si>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</si>
  <si>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</si>
  <si>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</si>
  <si>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</si>
  <si>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</si>
  <si>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</si>
  <si>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</si>
  <si>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</si>
  <si>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</si>
  <si>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</si>
  <si>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</si>
  <si>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</si>
  <si>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</si>
  <si>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</si>
  <si>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</si>
  <si>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</si>
  <si>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</si>
  <si>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</si>
  <si>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</si>
  <si>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</si>
  <si>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</si>
  <si>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</si>
  <si>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</si>
  <si>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</si>
  <si>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</si>
  <si>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</si>
  <si>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</si>
  <si>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</si>
  <si>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</si>
  <si>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</si>
  <si>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</si>
  <si>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</si>
  <si>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</si>
  <si>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</si>
  <si>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</si>
  <si>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</si>
  <si>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</si>
  <si>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</si>
  <si>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</si>
  <si>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</si>
  <si>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</si>
  <si>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</si>
  <si>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</si>
  <si>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</si>
  <si>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</si>
  <si>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</si>
  <si>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</si>
  <si>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</si>
  <si>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</si>
  <si>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</si>
  <si>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</si>
  <si>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</si>
  <si>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</si>
  <si>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</si>
  <si>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</si>
  <si>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</si>
  <si>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</si>
  <si>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</si>
  <si>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</si>
  <si>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</si>
  <si>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</si>
  <si>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</si>
  <si>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</si>
  <si>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</si>
  <si>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</si>
  <si>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</si>
  <si>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</si>
  <si>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</si>
  <si>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</si>
  <si>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</si>
  <si>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</si>
  <si>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</si>
  <si>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</si>
  <si>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</si>
  <si>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</si>
  <si>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</si>
  <si>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</si>
  <si>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</si>
  <si>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</si>
  <si>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</si>
  <si>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</si>
  <si>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</si>
  <si>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</si>
  <si>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</si>
  <si>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</si>
  <si>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</si>
  <si>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</si>
  <si>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</si>
  <si>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</si>
  <si>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</si>
  <si>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</si>
  <si>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</si>
  <si>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</si>
  <si>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</si>
  <si>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</si>
  <si>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</si>
  <si>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</si>
  <si>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</si>
  <si>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</si>
  <si>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</si>
  <si>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</si>
  <si>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</si>
  <si>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</si>
  <si>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</si>
  <si>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</si>
  <si>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</si>
  <si>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</si>
  <si>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</si>
  <si>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</si>
  <si>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</si>
  <si>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</si>
  <si>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</si>
  <si>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</si>
  <si>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</si>
  <si>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</si>
  <si>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</si>
  <si>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</si>
  <si>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</si>
  <si>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</si>
  <si>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</si>
  <si>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</si>
  <si>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</si>
  <si>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</si>
  <si>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</si>
  <si>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</si>
  <si>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</si>
  <si>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</si>
  <si>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</si>
  <si>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</si>
  <si>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</si>
  <si>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</si>
  <si>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</si>
  <si>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</si>
  <si>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</si>
  <si>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</si>
  <si>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</si>
  <si>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</si>
  <si>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</si>
  <si>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</si>
  <si>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</si>
  <si>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</si>
  <si>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</si>
  <si>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</si>
  <si>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</si>
  <si>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</si>
  <si>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</si>
  <si>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</si>
  <si>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</si>
  <si>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</si>
  <si>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</si>
  <si>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</si>
  <si>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</si>
  <si>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</si>
  <si>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</si>
  <si>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</si>
  <si>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</si>
  <si>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</si>
  <si>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</si>
  <si>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</si>
  <si>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</si>
  <si>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</si>
  <si>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</si>
  <si>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</si>
  <si>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</si>
  <si>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</si>
  <si>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</si>
  <si>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</si>
  <si>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</si>
  <si>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</si>
  <si>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</si>
  <si>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</si>
  <si>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</si>
  <si>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</si>
  <si>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</si>
  <si>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</si>
  <si>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</si>
  <si>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</si>
  <si>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</si>
  <si>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</si>
  <si>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</si>
  <si>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</si>
  <si>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</si>
  <si>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</si>
  <si>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</si>
  <si>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</si>
  <si>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</si>
  <si>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</si>
  <si>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</si>
  <si>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</si>
  <si>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</si>
  <si>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</si>
  <si>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</si>
  <si>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</si>
  <si>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</si>
  <si>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</si>
  <si>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</si>
  <si>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</si>
  <si>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</si>
  <si>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</si>
  <si>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</si>
  <si>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</si>
  <si>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</si>
  <si>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</si>
  <si>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</si>
  <si>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</si>
  <si>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</si>
  <si>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</si>
  <si>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</si>
  <si>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</si>
  <si>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</si>
  <si>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</si>
  <si>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</si>
  <si>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</si>
  <si>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</si>
  <si>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</si>
  <si>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</si>
  <si>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</si>
  <si>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</si>
  <si>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</si>
  <si>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</si>
  <si>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</si>
  <si>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</si>
  <si>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</si>
  <si>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</si>
  <si>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</si>
  <si>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</si>
  <si>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</si>
  <si>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</si>
  <si>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</si>
  <si>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</si>
  <si>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</si>
  <si>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</si>
  <si>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</si>
  <si>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</si>
  <si>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</si>
  <si>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</si>
  <si>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</si>
  <si>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</si>
  <si>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Mtr.</t>
  </si>
  <si>
    <t>Nos.</t>
  </si>
  <si>
    <t>each</t>
  </si>
  <si>
    <t>No's</t>
  </si>
  <si>
    <t>Set</t>
  </si>
  <si>
    <t>Cum</t>
  </si>
  <si>
    <t>Sqm</t>
  </si>
  <si>
    <t>Sq.in</t>
  </si>
  <si>
    <t>Mtr</t>
  </si>
  <si>
    <t>Mtrs.</t>
  </si>
  <si>
    <t>Tender Inviting Authority: Executive Engineer (Elect.)</t>
  </si>
  <si>
    <t xml:space="preserve">Name of Work: : Zonal rate contract for petty electrical works of street light in whole campus of IIT Kanpur.
</t>
  </si>
  <si>
    <t>Contract No:     69/Elect/2021/503                 Dated: 18.11.2021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</si>
</sst>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64" fontId="68"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3" xfId="0" applyFont="1" applyFill="1" applyBorder="1" applyAlignment="1">
      <alignment horizontal="justify" vertical="top" wrapText="1"/>
    </xf>
    <xf numFmtId="0" fontId="3" fillId="0" borderId="13" xfId="57" applyNumberFormat="1" applyFont="1" applyFill="1" applyBorder="1" applyAlignment="1">
      <alignment horizontal="center" vertical="top"/>
      <protection/>
    </xf>
    <xf numFmtId="0" fontId="0" fillId="0" borderId="21" xfId="57" applyFill="1" applyBorder="1" applyAlignment="1">
      <alignment horizontal="justify" vertical="top" wrapText="1"/>
      <protection/>
    </xf>
    <xf numFmtId="16" fontId="0" fillId="0" borderId="21" xfId="57" applyNumberFormat="1" applyFill="1" applyBorder="1" applyAlignment="1">
      <alignment horizontal="justify" vertical="top" wrapText="1"/>
      <protection/>
    </xf>
    <xf numFmtId="2" fontId="0" fillId="0" borderId="21" xfId="57" applyNumberFormat="1" applyFill="1" applyBorder="1" applyAlignment="1">
      <alignment horizontal="justify" vertical="top" wrapText="1"/>
      <protection/>
    </xf>
    <xf numFmtId="0" fontId="0" fillId="0" borderId="21" xfId="57" applyFill="1" applyBorder="1" applyAlignment="1">
      <alignment horizontal="left" vertical="top" wrapText="1"/>
      <protection/>
    </xf>
    <xf numFmtId="2" fontId="3" fillId="0" borderId="13" xfId="58" applyNumberFormat="1" applyFont="1" applyFill="1" applyBorder="1" applyAlignment="1">
      <alignment horizontal="center" vertical="top"/>
      <protection/>
    </xf>
    <xf numFmtId="2" fontId="0" fillId="0" borderId="21" xfId="57" applyNumberFormat="1" applyFill="1" applyBorder="1" applyAlignment="1">
      <alignment horizontal="center" vertical="top" wrapText="1"/>
      <protection/>
    </xf>
    <xf numFmtId="0" fontId="0" fillId="0" borderId="21" xfId="57" applyFill="1" applyBorder="1" applyAlignment="1">
      <alignment horizontal="center" vertical="top" wrapText="1"/>
      <protection/>
    </xf>
    <xf numFmtId="1" fontId="0" fillId="0" borderId="21" xfId="57" applyNumberFormat="1" applyFill="1" applyBorder="1" applyAlignment="1">
      <alignment horizontal="center" vertical="top" wrapText="1"/>
      <protection/>
    </xf>
    <xf numFmtId="0" fontId="0" fillId="0" borderId="21" xfId="57" applyFill="1" applyBorder="1" applyAlignment="1">
      <alignment horizontal="center" vertical="center" wrapText="1"/>
      <protection/>
    </xf>
    <xf numFmtId="0" fontId="0" fillId="0" borderId="22" xfId="57" applyFill="1" applyBorder="1" applyAlignment="1">
      <alignment horizontal="center" vertical="top" wrapText="1"/>
      <protection/>
    </xf>
    <xf numFmtId="165" fontId="0" fillId="0" borderId="21" xfId="57" applyNumberFormat="1" applyFill="1" applyBorder="1" applyAlignment="1">
      <alignment horizontal="center" vertical="center" wrapText="1"/>
      <protection/>
    </xf>
    <xf numFmtId="165" fontId="0" fillId="0" borderId="21" xfId="57" applyNumberForma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4"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27"/>
  <sheetViews>
    <sheetView showGridLines="0" showZeros="0" zoomScalePageLayoutView="0" workbookViewId="0" topLeftCell="A1">
      <selection activeCell="A7" sqref="A7:BC7"/>
    </sheetView>
  </sheetViews>
  <sheetFormatPr defaultColWidth="9.140625" defaultRowHeight="15"/>
  <cols>
    <col min="1" max="1" width="15.421875" style="58" customWidth="1"/>
    <col min="2" max="2" width="47.8515625" style="58" customWidth="1"/>
    <col min="3" max="3" width="16.8515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90" t="str">
        <f>B2&amp;" BoQ"</f>
        <v>Item Rate BoQ</v>
      </c>
      <c r="B1" s="90"/>
      <c r="C1" s="90"/>
      <c r="D1" s="90"/>
      <c r="E1" s="90"/>
      <c r="F1" s="90"/>
      <c r="G1" s="90"/>
      <c r="H1" s="90"/>
      <c r="I1" s="90"/>
      <c r="J1" s="90"/>
      <c r="K1" s="90"/>
      <c r="L1" s="90"/>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1" t="s">
        <v>611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7"/>
      <c r="IF4" s="7"/>
      <c r="IG4" s="7"/>
      <c r="IH4" s="7"/>
      <c r="II4" s="7"/>
    </row>
    <row r="5" spans="1:243" s="6" customFormat="1" ht="30.75" customHeight="1">
      <c r="A5" s="91" t="s">
        <v>612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7"/>
      <c r="IF5" s="7"/>
      <c r="IG5" s="7"/>
      <c r="IH5" s="7"/>
      <c r="II5" s="7"/>
    </row>
    <row r="6" spans="1:243" s="6" customFormat="1" ht="30.75" customHeight="1">
      <c r="A6" s="91" t="s">
        <v>613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7"/>
      <c r="IF6" s="7"/>
      <c r="IG6" s="7"/>
      <c r="IH6" s="7"/>
      <c r="II6" s="7"/>
    </row>
    <row r="7" spans="1:243" s="6" customFormat="1" ht="29.25" customHeight="1" hidden="1">
      <c r="A7" s="92" t="s">
        <v>10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9" customFormat="1" ht="61.5" customHeight="1">
      <c r="A8" s="8" t="s">
        <v>51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10"/>
      <c r="IF8" s="10"/>
      <c r="IG8" s="10"/>
      <c r="IH8" s="10"/>
      <c r="II8" s="10"/>
    </row>
    <row r="9" spans="1:243" s="11" customFormat="1" ht="61.5" customHeight="1">
      <c r="A9" s="84" t="s">
        <v>11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59.25" customHeight="1">
      <c r="A13" s="78">
        <v>1</v>
      </c>
      <c r="B13" s="72" t="s">
        <v>55</v>
      </c>
      <c r="C13" s="20" t="s">
        <v>35</v>
      </c>
      <c r="D13" s="19"/>
      <c r="E13" s="71"/>
      <c r="F13" s="21"/>
      <c r="G13" s="22"/>
      <c r="H13" s="22"/>
      <c r="I13" s="21"/>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
      <c r="A14" s="78">
        <v>1.1</v>
      </c>
      <c r="B14" s="72" t="s">
        <v>56</v>
      </c>
      <c r="C14" s="20" t="s">
        <v>41</v>
      </c>
      <c r="D14" s="76">
        <v>13</v>
      </c>
      <c r="E14" s="77" t="s">
        <v>601</v>
      </c>
      <c r="F14" s="69">
        <v>100</v>
      </c>
      <c r="G14" s="34"/>
      <c r="H14" s="22"/>
      <c r="I14" s="21" t="s">
        <v>38</v>
      </c>
      <c r="J14" s="23">
        <f>IF(I14="Less(-)",-1,1)</f>
        <v>1</v>
      </c>
      <c r="K14" s="24" t="s">
        <v>48</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35</v>
      </c>
      <c r="IH14" s="33">
        <v>123.223</v>
      </c>
      <c r="II14" s="33" t="s">
        <v>37</v>
      </c>
    </row>
    <row r="15" spans="1:243" s="32" customFormat="1" ht="15">
      <c r="A15" s="78">
        <v>1.2</v>
      </c>
      <c r="B15" s="72" t="s">
        <v>57</v>
      </c>
      <c r="C15" s="20" t="s">
        <v>42</v>
      </c>
      <c r="D15" s="76">
        <v>8</v>
      </c>
      <c r="E15" s="77" t="s">
        <v>601</v>
      </c>
      <c r="F15" s="69">
        <v>100</v>
      </c>
      <c r="G15" s="34"/>
      <c r="H15" s="34"/>
      <c r="I15" s="21" t="s">
        <v>38</v>
      </c>
      <c r="J15" s="23">
        <f>IF(I15="Less(-)",-1,1)</f>
        <v>1</v>
      </c>
      <c r="K15" s="24" t="s">
        <v>48</v>
      </c>
      <c r="L15" s="24" t="s">
        <v>7</v>
      </c>
      <c r="M15" s="67"/>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f aca="true" t="shared" si="0" ref="BA15:BA24">total_amount_ba($B$2,$D$2,D15,F15,J15,K15,M15)</f>
        <v>0</v>
      </c>
      <c r="BB15" s="65">
        <f aca="true" t="shared" si="1" ref="BB15:BB24">BA15+SUM(N15:AZ15)</f>
        <v>0</v>
      </c>
      <c r="BC15" s="31" t="str">
        <f aca="true" t="shared" si="2" ref="BC15:BC24">SpellNumber(L15,BB15)</f>
        <v>INR Zero Only</v>
      </c>
      <c r="IE15" s="33">
        <v>1.02</v>
      </c>
      <c r="IF15" s="33" t="s">
        <v>40</v>
      </c>
      <c r="IG15" s="33" t="s">
        <v>41</v>
      </c>
      <c r="IH15" s="33">
        <v>213</v>
      </c>
      <c r="II15" s="33" t="s">
        <v>37</v>
      </c>
    </row>
    <row r="16" spans="1:243" s="32" customFormat="1" ht="15">
      <c r="A16" s="78">
        <v>1.3</v>
      </c>
      <c r="B16" s="72" t="s">
        <v>58</v>
      </c>
      <c r="C16" s="20" t="s">
        <v>44</v>
      </c>
      <c r="D16" s="76">
        <v>5</v>
      </c>
      <c r="E16" s="77" t="s">
        <v>601</v>
      </c>
      <c r="F16" s="69">
        <v>10</v>
      </c>
      <c r="G16" s="34"/>
      <c r="H16" s="34"/>
      <c r="I16" s="21" t="s">
        <v>38</v>
      </c>
      <c r="J16" s="23">
        <f>IF(I16="Less(-)",-1,1)</f>
        <v>1</v>
      </c>
      <c r="K16" s="24" t="s">
        <v>48</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t="shared" si="0"/>
        <v>0</v>
      </c>
      <c r="BB16" s="65">
        <f t="shared" si="1"/>
        <v>0</v>
      </c>
      <c r="BC16" s="31" t="str">
        <f t="shared" si="2"/>
        <v>INR Zero Only</v>
      </c>
      <c r="IE16" s="33">
        <v>2</v>
      </c>
      <c r="IF16" s="33" t="s">
        <v>34</v>
      </c>
      <c r="IG16" s="33" t="s">
        <v>42</v>
      </c>
      <c r="IH16" s="33">
        <v>10</v>
      </c>
      <c r="II16" s="33" t="s">
        <v>37</v>
      </c>
    </row>
    <row r="17" spans="1:243" s="32" customFormat="1" ht="15">
      <c r="A17" s="78">
        <v>1.4</v>
      </c>
      <c r="B17" s="72" t="s">
        <v>59</v>
      </c>
      <c r="C17" s="20" t="s">
        <v>45</v>
      </c>
      <c r="D17" s="76">
        <v>5</v>
      </c>
      <c r="E17" s="77" t="s">
        <v>601</v>
      </c>
      <c r="F17" s="69">
        <v>10</v>
      </c>
      <c r="G17" s="34"/>
      <c r="H17" s="34"/>
      <c r="I17" s="21" t="s">
        <v>38</v>
      </c>
      <c r="J17" s="23">
        <f>IF(I17="Less(-)",-1,1)</f>
        <v>1</v>
      </c>
      <c r="K17" s="24" t="s">
        <v>48</v>
      </c>
      <c r="L17" s="24" t="s">
        <v>7</v>
      </c>
      <c r="M17" s="67"/>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5">
        <f t="shared" si="0"/>
        <v>0</v>
      </c>
      <c r="BB17" s="65">
        <f t="shared" si="1"/>
        <v>0</v>
      </c>
      <c r="BC17" s="31" t="str">
        <f t="shared" si="2"/>
        <v>INR Zero Only</v>
      </c>
      <c r="IE17" s="33">
        <v>3</v>
      </c>
      <c r="IF17" s="33" t="s">
        <v>43</v>
      </c>
      <c r="IG17" s="33" t="s">
        <v>44</v>
      </c>
      <c r="IH17" s="33">
        <v>10</v>
      </c>
      <c r="II17" s="33" t="s">
        <v>37</v>
      </c>
    </row>
    <row r="18" spans="1:243" s="32" customFormat="1" ht="60">
      <c r="A18" s="78">
        <v>2</v>
      </c>
      <c r="B18" s="72" t="s">
        <v>60</v>
      </c>
      <c r="C18" s="20" t="s">
        <v>295</v>
      </c>
      <c r="D18" s="76"/>
      <c r="E18" s="77"/>
      <c r="F18" s="21"/>
      <c r="G18" s="22"/>
      <c r="H18" s="22"/>
      <c r="I18" s="21"/>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15">
      <c r="A19" s="78">
        <v>2.1</v>
      </c>
      <c r="B19" s="72" t="s">
        <v>61</v>
      </c>
      <c r="C19" s="20" t="s">
        <v>296</v>
      </c>
      <c r="D19" s="76">
        <v>5</v>
      </c>
      <c r="E19" s="77" t="s">
        <v>602</v>
      </c>
      <c r="F19" s="69">
        <v>10</v>
      </c>
      <c r="G19" s="34"/>
      <c r="H19" s="34"/>
      <c r="I19" s="21" t="s">
        <v>38</v>
      </c>
      <c r="J19" s="23">
        <f>IF(I19="Less(-)",-1,1)</f>
        <v>1</v>
      </c>
      <c r="K19" s="24" t="s">
        <v>48</v>
      </c>
      <c r="L19" s="24" t="s">
        <v>7</v>
      </c>
      <c r="M19" s="67"/>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9"/>
      <c r="AV19" s="38"/>
      <c r="AW19" s="38"/>
      <c r="AX19" s="38"/>
      <c r="AY19" s="38"/>
      <c r="AZ19" s="38"/>
      <c r="BA19" s="65">
        <f t="shared" si="0"/>
        <v>0</v>
      </c>
      <c r="BB19" s="65">
        <f t="shared" si="1"/>
        <v>0</v>
      </c>
      <c r="BC19" s="31" t="str">
        <f t="shared" si="2"/>
        <v>INR Zero Only</v>
      </c>
      <c r="IE19" s="33">
        <v>1.02</v>
      </c>
      <c r="IF19" s="33" t="s">
        <v>40</v>
      </c>
      <c r="IG19" s="33" t="s">
        <v>41</v>
      </c>
      <c r="IH19" s="33">
        <v>213</v>
      </c>
      <c r="II19" s="33" t="s">
        <v>37</v>
      </c>
    </row>
    <row r="20" spans="1:243" s="32" customFormat="1" ht="15">
      <c r="A20" s="78">
        <v>2.2</v>
      </c>
      <c r="B20" s="72" t="s">
        <v>62</v>
      </c>
      <c r="C20" s="20" t="s">
        <v>297</v>
      </c>
      <c r="D20" s="76">
        <v>5</v>
      </c>
      <c r="E20" s="77" t="s">
        <v>602</v>
      </c>
      <c r="F20" s="69">
        <v>10</v>
      </c>
      <c r="G20" s="34"/>
      <c r="H20" s="34"/>
      <c r="I20" s="21" t="s">
        <v>38</v>
      </c>
      <c r="J20" s="23">
        <f>IF(I20="Less(-)",-1,1)</f>
        <v>1</v>
      </c>
      <c r="K20" s="24" t="s">
        <v>48</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t="shared" si="0"/>
        <v>0</v>
      </c>
      <c r="BB20" s="65">
        <f t="shared" si="1"/>
        <v>0</v>
      </c>
      <c r="BC20" s="31" t="str">
        <f t="shared" si="2"/>
        <v>INR Zero Only</v>
      </c>
      <c r="IE20" s="33">
        <v>2</v>
      </c>
      <c r="IF20" s="33" t="s">
        <v>34</v>
      </c>
      <c r="IG20" s="33" t="s">
        <v>42</v>
      </c>
      <c r="IH20" s="33">
        <v>10</v>
      </c>
      <c r="II20" s="33" t="s">
        <v>37</v>
      </c>
    </row>
    <row r="21" spans="1:243" s="32" customFormat="1" ht="15">
      <c r="A21" s="78">
        <v>2.3</v>
      </c>
      <c r="B21" s="72" t="s">
        <v>63</v>
      </c>
      <c r="C21" s="20" t="s">
        <v>298</v>
      </c>
      <c r="D21" s="76">
        <v>5</v>
      </c>
      <c r="E21" s="77" t="s">
        <v>602</v>
      </c>
      <c r="F21" s="69">
        <v>10</v>
      </c>
      <c r="G21" s="34"/>
      <c r="H21" s="34"/>
      <c r="I21" s="21" t="s">
        <v>38</v>
      </c>
      <c r="J21" s="23">
        <f>IF(I21="Less(-)",-1,1)</f>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0"/>
        <v>0</v>
      </c>
      <c r="BB21" s="65">
        <f t="shared" si="1"/>
        <v>0</v>
      </c>
      <c r="BC21" s="31" t="str">
        <f t="shared" si="2"/>
        <v>INR Zero Only</v>
      </c>
      <c r="IE21" s="33">
        <v>3</v>
      </c>
      <c r="IF21" s="33" t="s">
        <v>43</v>
      </c>
      <c r="IG21" s="33" t="s">
        <v>44</v>
      </c>
      <c r="IH21" s="33">
        <v>10</v>
      </c>
      <c r="II21" s="33" t="s">
        <v>37</v>
      </c>
    </row>
    <row r="22" spans="1:243" s="32" customFormat="1" ht="15">
      <c r="A22" s="78">
        <v>2.4</v>
      </c>
      <c r="B22" s="72" t="s">
        <v>64</v>
      </c>
      <c r="C22" s="20" t="s">
        <v>299</v>
      </c>
      <c r="D22" s="76">
        <v>5</v>
      </c>
      <c r="E22" s="77" t="s">
        <v>602</v>
      </c>
      <c r="F22" s="69">
        <v>10</v>
      </c>
      <c r="G22" s="34"/>
      <c r="H22" s="34"/>
      <c r="I22" s="21" t="s">
        <v>38</v>
      </c>
      <c r="J22" s="23">
        <f>IF(I22="Less(-)",-1,1)</f>
        <v>1</v>
      </c>
      <c r="K22" s="24" t="s">
        <v>48</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0"/>
        <v>0</v>
      </c>
      <c r="BB22" s="65">
        <f t="shared" si="1"/>
        <v>0</v>
      </c>
      <c r="BC22" s="31" t="str">
        <f t="shared" si="2"/>
        <v>INR Zero Only</v>
      </c>
      <c r="IE22" s="33">
        <v>1.01</v>
      </c>
      <c r="IF22" s="33" t="s">
        <v>39</v>
      </c>
      <c r="IG22" s="33" t="s">
        <v>35</v>
      </c>
      <c r="IH22" s="33">
        <v>123.223</v>
      </c>
      <c r="II22" s="33" t="s">
        <v>37</v>
      </c>
    </row>
    <row r="23" spans="1:243" s="32" customFormat="1" ht="45">
      <c r="A23" s="78">
        <v>3</v>
      </c>
      <c r="B23" s="72" t="s">
        <v>65</v>
      </c>
      <c r="C23" s="20" t="s">
        <v>300</v>
      </c>
      <c r="D23" s="19"/>
      <c r="E23" s="71"/>
      <c r="F23" s="21"/>
      <c r="G23" s="22"/>
      <c r="H23" s="22"/>
      <c r="I23" s="21"/>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15">
      <c r="A24" s="78">
        <v>3.1</v>
      </c>
      <c r="B24" s="72" t="s">
        <v>66</v>
      </c>
      <c r="C24" s="20" t="s">
        <v>301</v>
      </c>
      <c r="D24" s="76">
        <v>5</v>
      </c>
      <c r="E24" s="77" t="s">
        <v>602</v>
      </c>
      <c r="F24" s="69">
        <v>10</v>
      </c>
      <c r="G24" s="34"/>
      <c r="H24" s="34"/>
      <c r="I24" s="21" t="s">
        <v>38</v>
      </c>
      <c r="J24" s="23">
        <f>IF(I24="Less(-)",-1,1)</f>
        <v>1</v>
      </c>
      <c r="K24" s="24" t="s">
        <v>48</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t="shared" si="0"/>
        <v>0</v>
      </c>
      <c r="BB24" s="65">
        <f t="shared" si="1"/>
        <v>0</v>
      </c>
      <c r="BC24" s="31" t="str">
        <f t="shared" si="2"/>
        <v>INR Zero Only</v>
      </c>
      <c r="IE24" s="33">
        <v>2</v>
      </c>
      <c r="IF24" s="33" t="s">
        <v>34</v>
      </c>
      <c r="IG24" s="33" t="s">
        <v>42</v>
      </c>
      <c r="IH24" s="33">
        <v>10</v>
      </c>
      <c r="II24" s="33" t="s">
        <v>37</v>
      </c>
    </row>
    <row r="25" spans="1:243" s="32" customFormat="1" ht="15">
      <c r="A25" s="78">
        <v>3.2</v>
      </c>
      <c r="B25" s="72" t="s">
        <v>67</v>
      </c>
      <c r="C25" s="20" t="s">
        <v>302</v>
      </c>
      <c r="D25" s="76">
        <v>5</v>
      </c>
      <c r="E25" s="77" t="s">
        <v>602</v>
      </c>
      <c r="F25" s="69">
        <v>100</v>
      </c>
      <c r="G25" s="34"/>
      <c r="H25" s="22"/>
      <c r="I25" s="21" t="s">
        <v>38</v>
      </c>
      <c r="J25" s="23">
        <f>IF(I25="Less(-)",-1,1)</f>
        <v>1</v>
      </c>
      <c r="K25" s="24" t="s">
        <v>48</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total_amount_ba($B$2,$D$2,D25,F25,J25,K25,M25)</f>
        <v>0</v>
      </c>
      <c r="BB25" s="65">
        <f>BA25+SUM(N25:AZ25)</f>
        <v>0</v>
      </c>
      <c r="BC25" s="31" t="str">
        <f>SpellNumber(L25,BB25)</f>
        <v>INR Zero Only</v>
      </c>
      <c r="IE25" s="33">
        <v>3</v>
      </c>
      <c r="IF25" s="33" t="s">
        <v>43</v>
      </c>
      <c r="IG25" s="33" t="s">
        <v>44</v>
      </c>
      <c r="IH25" s="33">
        <v>10</v>
      </c>
      <c r="II25" s="33" t="s">
        <v>37</v>
      </c>
    </row>
    <row r="26" spans="1:243" s="32" customFormat="1" ht="15">
      <c r="A26" s="78">
        <v>3.3</v>
      </c>
      <c r="B26" s="72" t="s">
        <v>68</v>
      </c>
      <c r="C26" s="20" t="s">
        <v>303</v>
      </c>
      <c r="D26" s="76">
        <v>5</v>
      </c>
      <c r="E26" s="77" t="s">
        <v>602</v>
      </c>
      <c r="F26" s="68">
        <v>10</v>
      </c>
      <c r="G26" s="34"/>
      <c r="H26" s="34"/>
      <c r="I26" s="21" t="s">
        <v>38</v>
      </c>
      <c r="J26" s="23">
        <f>IF(I26="Less(-)",-1,1)</f>
        <v>1</v>
      </c>
      <c r="K26" s="24" t="s">
        <v>48</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total_amount_ba($B$2,$D$2,D26,F26,J26,K26,M26)</f>
        <v>0</v>
      </c>
      <c r="BB26" s="65">
        <f>BA26+SUM(N26:AZ26)</f>
        <v>0</v>
      </c>
      <c r="BC26" s="31" t="str">
        <f>SpellNumber(L26,BB26)</f>
        <v>INR Zero Only</v>
      </c>
      <c r="IE26" s="33">
        <v>1.01</v>
      </c>
      <c r="IF26" s="33" t="s">
        <v>39</v>
      </c>
      <c r="IG26" s="33" t="s">
        <v>35</v>
      </c>
      <c r="IH26" s="33">
        <v>123.223</v>
      </c>
      <c r="II26" s="33" t="s">
        <v>37</v>
      </c>
    </row>
    <row r="27" spans="1:243" s="32" customFormat="1" ht="15">
      <c r="A27" s="78">
        <v>3.4</v>
      </c>
      <c r="B27" s="72" t="s">
        <v>69</v>
      </c>
      <c r="C27" s="20" t="s">
        <v>304</v>
      </c>
      <c r="D27" s="76">
        <v>5</v>
      </c>
      <c r="E27" s="77" t="s">
        <v>602</v>
      </c>
      <c r="F27" s="68">
        <v>10</v>
      </c>
      <c r="G27" s="34"/>
      <c r="H27" s="34"/>
      <c r="I27" s="21" t="s">
        <v>38</v>
      </c>
      <c r="J27" s="23">
        <f>IF(I27="Less(-)",-1,1)</f>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total_amount_ba($B$2,$D$2,D27,F27,J27,K27,M27)</f>
        <v>0</v>
      </c>
      <c r="BB27" s="65">
        <f>BA27+SUM(N27:AZ27)</f>
        <v>0</v>
      </c>
      <c r="BC27" s="31" t="str">
        <f>SpellNumber(L27,BB27)</f>
        <v>INR Zero Only</v>
      </c>
      <c r="IE27" s="33">
        <v>1.02</v>
      </c>
      <c r="IF27" s="33" t="s">
        <v>40</v>
      </c>
      <c r="IG27" s="33" t="s">
        <v>41</v>
      </c>
      <c r="IH27" s="33">
        <v>213</v>
      </c>
      <c r="II27" s="33" t="s">
        <v>37</v>
      </c>
    </row>
    <row r="28" spans="1:243" s="32" customFormat="1" ht="15">
      <c r="A28" s="78">
        <v>3.5</v>
      </c>
      <c r="B28" s="72" t="s">
        <v>70</v>
      </c>
      <c r="C28" s="20" t="s">
        <v>305</v>
      </c>
      <c r="D28" s="76">
        <v>5</v>
      </c>
      <c r="E28" s="77" t="s">
        <v>602</v>
      </c>
      <c r="F28" s="68">
        <v>10</v>
      </c>
      <c r="G28" s="34"/>
      <c r="H28" s="34"/>
      <c r="I28" s="21" t="s">
        <v>38</v>
      </c>
      <c r="J28" s="23">
        <f>IF(I28="Less(-)",-1,1)</f>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total_amount_ba($B$2,$D$2,D28,F28,J28,K28,M28)</f>
        <v>0</v>
      </c>
      <c r="BB28" s="65">
        <f>BA28+SUM(N28:AZ28)</f>
        <v>0</v>
      </c>
      <c r="BC28" s="31" t="str">
        <f>SpellNumber(L28,BB28)</f>
        <v>INR Zero Only</v>
      </c>
      <c r="IE28" s="33">
        <v>2</v>
      </c>
      <c r="IF28" s="33" t="s">
        <v>34</v>
      </c>
      <c r="IG28" s="33" t="s">
        <v>42</v>
      </c>
      <c r="IH28" s="33">
        <v>10</v>
      </c>
      <c r="II28" s="33" t="s">
        <v>37</v>
      </c>
    </row>
    <row r="29" spans="1:243" s="32" customFormat="1" ht="60">
      <c r="A29" s="78">
        <v>4</v>
      </c>
      <c r="B29" s="72" t="s">
        <v>71</v>
      </c>
      <c r="C29" s="20" t="s">
        <v>306</v>
      </c>
      <c r="D29" s="19"/>
      <c r="E29" s="71"/>
      <c r="F29" s="21"/>
      <c r="G29" s="22"/>
      <c r="H29" s="22"/>
      <c r="I29" s="21"/>
      <c r="J29" s="23"/>
      <c r="K29" s="24"/>
      <c r="L29" s="24"/>
      <c r="M29" s="25"/>
      <c r="N29" s="26"/>
      <c r="O29" s="26"/>
      <c r="P29" s="27"/>
      <c r="Q29" s="26"/>
      <c r="R29" s="26"/>
      <c r="S29" s="2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9"/>
      <c r="BB29" s="30"/>
      <c r="BC29" s="31"/>
      <c r="IE29" s="33">
        <v>1.02</v>
      </c>
      <c r="IF29" s="33" t="s">
        <v>40</v>
      </c>
      <c r="IG29" s="33" t="s">
        <v>41</v>
      </c>
      <c r="IH29" s="33">
        <v>213</v>
      </c>
      <c r="II29" s="33" t="s">
        <v>37</v>
      </c>
    </row>
    <row r="30" spans="1:243" s="32" customFormat="1" ht="15">
      <c r="A30" s="78">
        <v>4.1</v>
      </c>
      <c r="B30" s="72" t="s">
        <v>72</v>
      </c>
      <c r="C30" s="20" t="s">
        <v>307</v>
      </c>
      <c r="D30" s="76">
        <v>5</v>
      </c>
      <c r="E30" s="77" t="s">
        <v>602</v>
      </c>
      <c r="F30" s="69">
        <v>10</v>
      </c>
      <c r="G30" s="34"/>
      <c r="H30" s="34"/>
      <c r="I30" s="21" t="s">
        <v>38</v>
      </c>
      <c r="J30" s="23">
        <f aca="true" t="shared" si="3" ref="J30:J39">IF(I30="Less(-)",-1,1)</f>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aca="true" t="shared" si="4" ref="BA30:BA38">total_amount_ba($B$2,$D$2,D30,F30,J30,K30,M30)</f>
        <v>0</v>
      </c>
      <c r="BB30" s="65">
        <f aca="true" t="shared" si="5" ref="BB30:BB38">BA30+SUM(N30:AZ30)</f>
        <v>0</v>
      </c>
      <c r="BC30" s="31" t="str">
        <f aca="true" t="shared" si="6" ref="BC30:BC38">SpellNumber(L30,BB30)</f>
        <v>INR Zero Only</v>
      </c>
      <c r="IE30" s="33">
        <v>2</v>
      </c>
      <c r="IF30" s="33" t="s">
        <v>34</v>
      </c>
      <c r="IG30" s="33" t="s">
        <v>42</v>
      </c>
      <c r="IH30" s="33">
        <v>10</v>
      </c>
      <c r="II30" s="33" t="s">
        <v>37</v>
      </c>
    </row>
    <row r="31" spans="1:243" s="32" customFormat="1" ht="15">
      <c r="A31" s="78">
        <v>4.2</v>
      </c>
      <c r="B31" s="72" t="s">
        <v>73</v>
      </c>
      <c r="C31" s="20" t="s">
        <v>308</v>
      </c>
      <c r="D31" s="76">
        <v>5</v>
      </c>
      <c r="E31" s="77" t="s">
        <v>602</v>
      </c>
      <c r="F31" s="69">
        <v>10</v>
      </c>
      <c r="G31" s="34"/>
      <c r="H31" s="34"/>
      <c r="I31" s="21" t="s">
        <v>38</v>
      </c>
      <c r="J31" s="23">
        <f t="shared" si="3"/>
        <v>1</v>
      </c>
      <c r="K31" s="24" t="s">
        <v>48</v>
      </c>
      <c r="L31" s="24"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4"/>
        <v>0</v>
      </c>
      <c r="BB31" s="65">
        <f t="shared" si="5"/>
        <v>0</v>
      </c>
      <c r="BC31" s="31" t="str">
        <f t="shared" si="6"/>
        <v>INR Zero Only</v>
      </c>
      <c r="IE31" s="33">
        <v>3</v>
      </c>
      <c r="IF31" s="33" t="s">
        <v>43</v>
      </c>
      <c r="IG31" s="33" t="s">
        <v>44</v>
      </c>
      <c r="IH31" s="33">
        <v>10</v>
      </c>
      <c r="II31" s="33" t="s">
        <v>37</v>
      </c>
    </row>
    <row r="32" spans="1:243" s="32" customFormat="1" ht="15">
      <c r="A32" s="78">
        <v>4.3</v>
      </c>
      <c r="B32" s="72" t="s">
        <v>74</v>
      </c>
      <c r="C32" s="20" t="s">
        <v>309</v>
      </c>
      <c r="D32" s="76">
        <v>5</v>
      </c>
      <c r="E32" s="77" t="s">
        <v>602</v>
      </c>
      <c r="F32" s="69">
        <v>10</v>
      </c>
      <c r="G32" s="34"/>
      <c r="H32" s="34"/>
      <c r="I32" s="21" t="s">
        <v>38</v>
      </c>
      <c r="J32" s="23">
        <f t="shared" si="3"/>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4"/>
        <v>0</v>
      </c>
      <c r="BB32" s="65">
        <f t="shared" si="5"/>
        <v>0</v>
      </c>
      <c r="BC32" s="31" t="str">
        <f t="shared" si="6"/>
        <v>INR Zero Only</v>
      </c>
      <c r="IE32" s="33">
        <v>1.01</v>
      </c>
      <c r="IF32" s="33" t="s">
        <v>39</v>
      </c>
      <c r="IG32" s="33" t="s">
        <v>35</v>
      </c>
      <c r="IH32" s="33">
        <v>123.223</v>
      </c>
      <c r="II32" s="33" t="s">
        <v>37</v>
      </c>
    </row>
    <row r="33" spans="1:243" s="32" customFormat="1" ht="15">
      <c r="A33" s="78">
        <v>4.4</v>
      </c>
      <c r="B33" s="72" t="s">
        <v>75</v>
      </c>
      <c r="C33" s="20" t="s">
        <v>310</v>
      </c>
      <c r="D33" s="76">
        <v>5</v>
      </c>
      <c r="E33" s="77" t="s">
        <v>602</v>
      </c>
      <c r="F33" s="69">
        <v>10</v>
      </c>
      <c r="G33" s="34"/>
      <c r="H33" s="34"/>
      <c r="I33" s="21" t="s">
        <v>38</v>
      </c>
      <c r="J33" s="23">
        <f t="shared" si="3"/>
        <v>1</v>
      </c>
      <c r="K33" s="24" t="s">
        <v>48</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9"/>
      <c r="AV33" s="38"/>
      <c r="AW33" s="38"/>
      <c r="AX33" s="38"/>
      <c r="AY33" s="38"/>
      <c r="AZ33" s="38"/>
      <c r="BA33" s="65">
        <f t="shared" si="4"/>
        <v>0</v>
      </c>
      <c r="BB33" s="65">
        <f t="shared" si="5"/>
        <v>0</v>
      </c>
      <c r="BC33" s="31" t="str">
        <f t="shared" si="6"/>
        <v>INR Zero Only</v>
      </c>
      <c r="IE33" s="33">
        <v>1.02</v>
      </c>
      <c r="IF33" s="33" t="s">
        <v>40</v>
      </c>
      <c r="IG33" s="33" t="s">
        <v>41</v>
      </c>
      <c r="IH33" s="33">
        <v>213</v>
      </c>
      <c r="II33" s="33" t="s">
        <v>37</v>
      </c>
    </row>
    <row r="34" spans="1:243" s="32" customFormat="1" ht="15">
      <c r="A34" s="78">
        <v>4.5</v>
      </c>
      <c r="B34" s="72" t="s">
        <v>76</v>
      </c>
      <c r="C34" s="20" t="s">
        <v>311</v>
      </c>
      <c r="D34" s="76">
        <v>5</v>
      </c>
      <c r="E34" s="77" t="s">
        <v>602</v>
      </c>
      <c r="F34" s="69">
        <v>10</v>
      </c>
      <c r="G34" s="34"/>
      <c r="H34" s="34"/>
      <c r="I34" s="21" t="s">
        <v>38</v>
      </c>
      <c r="J34" s="23">
        <f t="shared" si="3"/>
        <v>1</v>
      </c>
      <c r="K34" s="24" t="s">
        <v>48</v>
      </c>
      <c r="L34" s="24" t="s">
        <v>7</v>
      </c>
      <c r="M34" s="67"/>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4"/>
        <v>0</v>
      </c>
      <c r="BB34" s="65">
        <f t="shared" si="5"/>
        <v>0</v>
      </c>
      <c r="BC34" s="31" t="str">
        <f t="shared" si="6"/>
        <v>INR Zero Only</v>
      </c>
      <c r="IE34" s="33">
        <v>2</v>
      </c>
      <c r="IF34" s="33" t="s">
        <v>34</v>
      </c>
      <c r="IG34" s="33" t="s">
        <v>42</v>
      </c>
      <c r="IH34" s="33">
        <v>10</v>
      </c>
      <c r="II34" s="33" t="s">
        <v>37</v>
      </c>
    </row>
    <row r="35" spans="1:243" s="32" customFormat="1" ht="45">
      <c r="A35" s="78">
        <v>5</v>
      </c>
      <c r="B35" s="72" t="s">
        <v>77</v>
      </c>
      <c r="C35" s="20" t="s">
        <v>312</v>
      </c>
      <c r="D35" s="19"/>
      <c r="E35" s="71"/>
      <c r="F35" s="21"/>
      <c r="G35" s="22"/>
      <c r="H35" s="22"/>
      <c r="I35" s="21"/>
      <c r="J35" s="23"/>
      <c r="K35" s="24"/>
      <c r="L35" s="24"/>
      <c r="M35" s="25"/>
      <c r="N35" s="26"/>
      <c r="O35" s="26"/>
      <c r="P35" s="27"/>
      <c r="Q35" s="26"/>
      <c r="R35" s="26"/>
      <c r="S35" s="2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29"/>
      <c r="BB35" s="30"/>
      <c r="BC35" s="31"/>
      <c r="IE35" s="33">
        <v>3</v>
      </c>
      <c r="IF35" s="33" t="s">
        <v>43</v>
      </c>
      <c r="IG35" s="33" t="s">
        <v>44</v>
      </c>
      <c r="IH35" s="33">
        <v>10</v>
      </c>
      <c r="II35" s="33" t="s">
        <v>37</v>
      </c>
    </row>
    <row r="36" spans="1:243" s="32" customFormat="1" ht="15">
      <c r="A36" s="78">
        <v>5.1</v>
      </c>
      <c r="B36" s="72" t="s">
        <v>78</v>
      </c>
      <c r="C36" s="20" t="s">
        <v>313</v>
      </c>
      <c r="D36" s="76">
        <v>5</v>
      </c>
      <c r="E36" s="77" t="s">
        <v>602</v>
      </c>
      <c r="F36" s="69">
        <v>10</v>
      </c>
      <c r="G36" s="34"/>
      <c r="H36" s="34"/>
      <c r="I36" s="21" t="s">
        <v>38</v>
      </c>
      <c r="J36" s="23">
        <f t="shared" si="3"/>
        <v>1</v>
      </c>
      <c r="K36" s="24" t="s">
        <v>48</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4"/>
        <v>0</v>
      </c>
      <c r="BB36" s="65">
        <f t="shared" si="5"/>
        <v>0</v>
      </c>
      <c r="BC36" s="31" t="str">
        <f t="shared" si="6"/>
        <v>INR Zero Only</v>
      </c>
      <c r="IE36" s="33">
        <v>1.01</v>
      </c>
      <c r="IF36" s="33" t="s">
        <v>39</v>
      </c>
      <c r="IG36" s="33" t="s">
        <v>35</v>
      </c>
      <c r="IH36" s="33">
        <v>123.223</v>
      </c>
      <c r="II36" s="33" t="s">
        <v>37</v>
      </c>
    </row>
    <row r="37" spans="1:243" s="32" customFormat="1" ht="15">
      <c r="A37" s="78">
        <v>5.2</v>
      </c>
      <c r="B37" s="72" t="s">
        <v>79</v>
      </c>
      <c r="C37" s="20" t="s">
        <v>314</v>
      </c>
      <c r="D37" s="76">
        <v>5</v>
      </c>
      <c r="E37" s="77" t="s">
        <v>602</v>
      </c>
      <c r="F37" s="69">
        <v>10</v>
      </c>
      <c r="G37" s="34"/>
      <c r="H37" s="34"/>
      <c r="I37" s="21" t="s">
        <v>38</v>
      </c>
      <c r="J37" s="23">
        <f t="shared" si="3"/>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4"/>
        <v>0</v>
      </c>
      <c r="BB37" s="65">
        <f t="shared" si="5"/>
        <v>0</v>
      </c>
      <c r="BC37" s="31" t="str">
        <f t="shared" si="6"/>
        <v>INR Zero Only</v>
      </c>
      <c r="IE37" s="33">
        <v>1.02</v>
      </c>
      <c r="IF37" s="33" t="s">
        <v>40</v>
      </c>
      <c r="IG37" s="33" t="s">
        <v>41</v>
      </c>
      <c r="IH37" s="33">
        <v>213</v>
      </c>
      <c r="II37" s="33" t="s">
        <v>37</v>
      </c>
    </row>
    <row r="38" spans="1:243" s="32" customFormat="1" ht="15">
      <c r="A38" s="78">
        <v>5.3</v>
      </c>
      <c r="B38" s="72" t="s">
        <v>80</v>
      </c>
      <c r="C38" s="20" t="s">
        <v>315</v>
      </c>
      <c r="D38" s="76">
        <v>5</v>
      </c>
      <c r="E38" s="77" t="s">
        <v>602</v>
      </c>
      <c r="F38" s="69">
        <v>10</v>
      </c>
      <c r="G38" s="34"/>
      <c r="H38" s="34"/>
      <c r="I38" s="21" t="s">
        <v>38</v>
      </c>
      <c r="J38" s="23">
        <f t="shared" si="3"/>
        <v>1</v>
      </c>
      <c r="K38" s="24" t="s">
        <v>48</v>
      </c>
      <c r="L38" s="24" t="s">
        <v>7</v>
      </c>
      <c r="M38" s="67"/>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4"/>
        <v>0</v>
      </c>
      <c r="BB38" s="65">
        <f t="shared" si="5"/>
        <v>0</v>
      </c>
      <c r="BC38" s="31" t="str">
        <f t="shared" si="6"/>
        <v>INR Zero Only</v>
      </c>
      <c r="IE38" s="33">
        <v>2</v>
      </c>
      <c r="IF38" s="33" t="s">
        <v>34</v>
      </c>
      <c r="IG38" s="33" t="s">
        <v>42</v>
      </c>
      <c r="IH38" s="33">
        <v>10</v>
      </c>
      <c r="II38" s="33" t="s">
        <v>37</v>
      </c>
    </row>
    <row r="39" spans="1:243" s="32" customFormat="1" ht="15">
      <c r="A39" s="78">
        <v>5.4</v>
      </c>
      <c r="B39" s="72" t="s">
        <v>81</v>
      </c>
      <c r="C39" s="20" t="s">
        <v>316</v>
      </c>
      <c r="D39" s="76">
        <v>5</v>
      </c>
      <c r="E39" s="77" t="s">
        <v>602</v>
      </c>
      <c r="F39" s="69">
        <v>100</v>
      </c>
      <c r="G39" s="34"/>
      <c r="H39" s="22"/>
      <c r="I39" s="21" t="s">
        <v>38</v>
      </c>
      <c r="J39" s="23">
        <f t="shared" si="3"/>
        <v>1</v>
      </c>
      <c r="K39" s="24" t="s">
        <v>48</v>
      </c>
      <c r="L39" s="24"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total_amount_ba($B$2,$D$2,D39,F39,J39,K39,M39)</f>
        <v>0</v>
      </c>
      <c r="BB39" s="65">
        <f>BA39+SUM(N39:AZ39)</f>
        <v>0</v>
      </c>
      <c r="BC39" s="31" t="str">
        <f>SpellNumber(L39,BB39)</f>
        <v>INR Zero Only</v>
      </c>
      <c r="IE39" s="33">
        <v>3</v>
      </c>
      <c r="IF39" s="33" t="s">
        <v>43</v>
      </c>
      <c r="IG39" s="33" t="s">
        <v>44</v>
      </c>
      <c r="IH39" s="33">
        <v>10</v>
      </c>
      <c r="II39" s="33" t="s">
        <v>37</v>
      </c>
    </row>
    <row r="40" spans="1:243" s="32" customFormat="1" ht="15">
      <c r="A40" s="78">
        <v>5.5</v>
      </c>
      <c r="B40" s="72" t="s">
        <v>82</v>
      </c>
      <c r="C40" s="20" t="s">
        <v>317</v>
      </c>
      <c r="D40" s="76">
        <v>5</v>
      </c>
      <c r="E40" s="77" t="s">
        <v>602</v>
      </c>
      <c r="F40" s="68">
        <v>10</v>
      </c>
      <c r="G40" s="34"/>
      <c r="H40" s="34"/>
      <c r="I40" s="21" t="s">
        <v>38</v>
      </c>
      <c r="J40" s="23">
        <f>IF(I40="Less(-)",-1,1)</f>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total_amount_ba($B$2,$D$2,D40,F40,J40,K40,M40)</f>
        <v>0</v>
      </c>
      <c r="BB40" s="65">
        <f>BA40+SUM(N40:AZ40)</f>
        <v>0</v>
      </c>
      <c r="BC40" s="31" t="str">
        <f>SpellNumber(L40,BB40)</f>
        <v>INR Zero Only</v>
      </c>
      <c r="IE40" s="33">
        <v>1.01</v>
      </c>
      <c r="IF40" s="33" t="s">
        <v>39</v>
      </c>
      <c r="IG40" s="33" t="s">
        <v>35</v>
      </c>
      <c r="IH40" s="33">
        <v>123.223</v>
      </c>
      <c r="II40" s="33" t="s">
        <v>37</v>
      </c>
    </row>
    <row r="41" spans="1:243" s="32" customFormat="1" ht="15">
      <c r="A41" s="78">
        <v>5.6</v>
      </c>
      <c r="B41" s="72" t="s">
        <v>83</v>
      </c>
      <c r="C41" s="20" t="s">
        <v>318</v>
      </c>
      <c r="D41" s="76">
        <v>5</v>
      </c>
      <c r="E41" s="77" t="s">
        <v>602</v>
      </c>
      <c r="F41" s="68">
        <v>10</v>
      </c>
      <c r="G41" s="34"/>
      <c r="H41" s="34"/>
      <c r="I41" s="21" t="s">
        <v>38</v>
      </c>
      <c r="J41" s="23">
        <f>IF(I41="Less(-)",-1,1)</f>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total_amount_ba($B$2,$D$2,D41,F41,J41,K41,M41)</f>
        <v>0</v>
      </c>
      <c r="BB41" s="65">
        <f>BA41+SUM(N41:AZ41)</f>
        <v>0</v>
      </c>
      <c r="BC41" s="31" t="str">
        <f>SpellNumber(L41,BB41)</f>
        <v>INR Zero Only</v>
      </c>
      <c r="IE41" s="33">
        <v>1.02</v>
      </c>
      <c r="IF41" s="33" t="s">
        <v>40</v>
      </c>
      <c r="IG41" s="33" t="s">
        <v>41</v>
      </c>
      <c r="IH41" s="33">
        <v>213</v>
      </c>
      <c r="II41" s="33" t="s">
        <v>37</v>
      </c>
    </row>
    <row r="42" spans="1:243" s="32" customFormat="1" ht="30">
      <c r="A42" s="78">
        <v>6</v>
      </c>
      <c r="B42" s="72" t="s">
        <v>84</v>
      </c>
      <c r="C42" s="20" t="s">
        <v>319</v>
      </c>
      <c r="D42" s="19"/>
      <c r="E42" s="71"/>
      <c r="F42" s="21"/>
      <c r="G42" s="22"/>
      <c r="H42" s="22"/>
      <c r="I42" s="21"/>
      <c r="J42" s="23"/>
      <c r="K42" s="24"/>
      <c r="L42" s="24"/>
      <c r="M42" s="25"/>
      <c r="N42" s="26"/>
      <c r="O42" s="26"/>
      <c r="P42" s="27"/>
      <c r="Q42" s="26"/>
      <c r="R42" s="26"/>
      <c r="S42" s="2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29"/>
      <c r="BB42" s="30"/>
      <c r="BC42" s="31"/>
      <c r="IE42" s="33">
        <v>2</v>
      </c>
      <c r="IF42" s="33" t="s">
        <v>34</v>
      </c>
      <c r="IG42" s="33" t="s">
        <v>42</v>
      </c>
      <c r="IH42" s="33">
        <v>10</v>
      </c>
      <c r="II42" s="33" t="s">
        <v>37</v>
      </c>
    </row>
    <row r="43" spans="1:243" s="32" customFormat="1" ht="15">
      <c r="A43" s="78">
        <v>6.1</v>
      </c>
      <c r="B43" s="72" t="s">
        <v>85</v>
      </c>
      <c r="C43" s="20" t="s">
        <v>320</v>
      </c>
      <c r="D43" s="76">
        <v>5</v>
      </c>
      <c r="E43" s="77" t="s">
        <v>602</v>
      </c>
      <c r="F43" s="69">
        <v>10</v>
      </c>
      <c r="G43" s="34"/>
      <c r="H43" s="34"/>
      <c r="I43" s="21" t="s">
        <v>38</v>
      </c>
      <c r="J43" s="23">
        <f aca="true" t="shared" si="7" ref="J43:J48">IF(I43="Less(-)",-1,1)</f>
        <v>1</v>
      </c>
      <c r="K43" s="24" t="s">
        <v>48</v>
      </c>
      <c r="L43" s="24" t="s">
        <v>7</v>
      </c>
      <c r="M43" s="67"/>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aca="true" t="shared" si="8" ref="BA43:BA52">total_amount_ba($B$2,$D$2,D43,F43,J43,K43,M43)</f>
        <v>0</v>
      </c>
      <c r="BB43" s="65">
        <f aca="true" t="shared" si="9" ref="BB43:BB52">BA43+SUM(N43:AZ43)</f>
        <v>0</v>
      </c>
      <c r="BC43" s="31" t="str">
        <f aca="true" t="shared" si="10" ref="BC43:BC52">SpellNumber(L43,BB43)</f>
        <v>INR Zero Only</v>
      </c>
      <c r="IE43" s="33">
        <v>1.02</v>
      </c>
      <c r="IF43" s="33" t="s">
        <v>40</v>
      </c>
      <c r="IG43" s="33" t="s">
        <v>41</v>
      </c>
      <c r="IH43" s="33">
        <v>213</v>
      </c>
      <c r="II43" s="33" t="s">
        <v>37</v>
      </c>
    </row>
    <row r="44" spans="1:243" s="32" customFormat="1" ht="15">
      <c r="A44" s="78">
        <v>6.2</v>
      </c>
      <c r="B44" s="72" t="s">
        <v>79</v>
      </c>
      <c r="C44" s="20" t="s">
        <v>321</v>
      </c>
      <c r="D44" s="76">
        <v>5</v>
      </c>
      <c r="E44" s="77" t="s">
        <v>602</v>
      </c>
      <c r="F44" s="69">
        <v>10</v>
      </c>
      <c r="G44" s="34"/>
      <c r="H44" s="34"/>
      <c r="I44" s="21" t="s">
        <v>38</v>
      </c>
      <c r="J44" s="23">
        <f t="shared" si="7"/>
        <v>1</v>
      </c>
      <c r="K44" s="24" t="s">
        <v>48</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8"/>
        <v>0</v>
      </c>
      <c r="BB44" s="65">
        <f t="shared" si="9"/>
        <v>0</v>
      </c>
      <c r="BC44" s="31" t="str">
        <f t="shared" si="10"/>
        <v>INR Zero Only</v>
      </c>
      <c r="IE44" s="33">
        <v>2</v>
      </c>
      <c r="IF44" s="33" t="s">
        <v>34</v>
      </c>
      <c r="IG44" s="33" t="s">
        <v>42</v>
      </c>
      <c r="IH44" s="33">
        <v>10</v>
      </c>
      <c r="II44" s="33" t="s">
        <v>37</v>
      </c>
    </row>
    <row r="45" spans="1:243" s="32" customFormat="1" ht="15">
      <c r="A45" s="78">
        <v>6.3</v>
      </c>
      <c r="B45" s="72" t="s">
        <v>86</v>
      </c>
      <c r="C45" s="20" t="s">
        <v>322</v>
      </c>
      <c r="D45" s="76">
        <v>5</v>
      </c>
      <c r="E45" s="77" t="s">
        <v>602</v>
      </c>
      <c r="F45" s="69">
        <v>10</v>
      </c>
      <c r="G45" s="34"/>
      <c r="H45" s="34"/>
      <c r="I45" s="21" t="s">
        <v>38</v>
      </c>
      <c r="J45" s="23">
        <f t="shared" si="7"/>
        <v>1</v>
      </c>
      <c r="K45" s="24" t="s">
        <v>48</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8"/>
        <v>0</v>
      </c>
      <c r="BB45" s="65">
        <f t="shared" si="9"/>
        <v>0</v>
      </c>
      <c r="BC45" s="31" t="str">
        <f t="shared" si="10"/>
        <v>INR Zero Only</v>
      </c>
      <c r="IE45" s="33">
        <v>3</v>
      </c>
      <c r="IF45" s="33" t="s">
        <v>43</v>
      </c>
      <c r="IG45" s="33" t="s">
        <v>44</v>
      </c>
      <c r="IH45" s="33">
        <v>10</v>
      </c>
      <c r="II45" s="33" t="s">
        <v>37</v>
      </c>
    </row>
    <row r="46" spans="1:243" s="32" customFormat="1" ht="15">
      <c r="A46" s="78">
        <v>6.4</v>
      </c>
      <c r="B46" s="72" t="s">
        <v>87</v>
      </c>
      <c r="C46" s="20" t="s">
        <v>323</v>
      </c>
      <c r="D46" s="76">
        <v>5</v>
      </c>
      <c r="E46" s="77" t="s">
        <v>602</v>
      </c>
      <c r="F46" s="69">
        <v>10</v>
      </c>
      <c r="G46" s="34"/>
      <c r="H46" s="34"/>
      <c r="I46" s="21" t="s">
        <v>38</v>
      </c>
      <c r="J46" s="23">
        <f t="shared" si="7"/>
        <v>1</v>
      </c>
      <c r="K46" s="24" t="s">
        <v>48</v>
      </c>
      <c r="L46" s="24"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 t="shared" si="8"/>
        <v>0</v>
      </c>
      <c r="BB46" s="65">
        <f t="shared" si="9"/>
        <v>0</v>
      </c>
      <c r="BC46" s="31" t="str">
        <f t="shared" si="10"/>
        <v>INR Zero Only</v>
      </c>
      <c r="IE46" s="33">
        <v>1.01</v>
      </c>
      <c r="IF46" s="33" t="s">
        <v>39</v>
      </c>
      <c r="IG46" s="33" t="s">
        <v>35</v>
      </c>
      <c r="IH46" s="33">
        <v>123.223</v>
      </c>
      <c r="II46" s="33" t="s">
        <v>37</v>
      </c>
    </row>
    <row r="47" spans="1:243" s="32" customFormat="1" ht="15">
      <c r="A47" s="78">
        <v>6.5</v>
      </c>
      <c r="B47" s="72" t="s">
        <v>88</v>
      </c>
      <c r="C47" s="20" t="s">
        <v>324</v>
      </c>
      <c r="D47" s="76">
        <v>5</v>
      </c>
      <c r="E47" s="77" t="s">
        <v>602</v>
      </c>
      <c r="F47" s="69">
        <v>10</v>
      </c>
      <c r="G47" s="34"/>
      <c r="H47" s="34"/>
      <c r="I47" s="21" t="s">
        <v>38</v>
      </c>
      <c r="J47" s="23">
        <f t="shared" si="7"/>
        <v>1</v>
      </c>
      <c r="K47" s="24" t="s">
        <v>48</v>
      </c>
      <c r="L47" s="24"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9"/>
      <c r="AV47" s="38"/>
      <c r="AW47" s="38"/>
      <c r="AX47" s="38"/>
      <c r="AY47" s="38"/>
      <c r="AZ47" s="38"/>
      <c r="BA47" s="65">
        <f t="shared" si="8"/>
        <v>0</v>
      </c>
      <c r="BB47" s="65">
        <f t="shared" si="9"/>
        <v>0</v>
      </c>
      <c r="BC47" s="31" t="str">
        <f t="shared" si="10"/>
        <v>INR Zero Only</v>
      </c>
      <c r="IE47" s="33">
        <v>1.02</v>
      </c>
      <c r="IF47" s="33" t="s">
        <v>40</v>
      </c>
      <c r="IG47" s="33" t="s">
        <v>41</v>
      </c>
      <c r="IH47" s="33">
        <v>213</v>
      </c>
      <c r="II47" s="33" t="s">
        <v>37</v>
      </c>
    </row>
    <row r="48" spans="1:243" s="32" customFormat="1" ht="15">
      <c r="A48" s="78">
        <v>6.6</v>
      </c>
      <c r="B48" s="72" t="s">
        <v>89</v>
      </c>
      <c r="C48" s="20" t="s">
        <v>325</v>
      </c>
      <c r="D48" s="76">
        <v>5</v>
      </c>
      <c r="E48" s="77" t="s">
        <v>602</v>
      </c>
      <c r="F48" s="69">
        <v>10</v>
      </c>
      <c r="G48" s="34"/>
      <c r="H48" s="34"/>
      <c r="I48" s="21" t="s">
        <v>38</v>
      </c>
      <c r="J48" s="23">
        <f t="shared" si="7"/>
        <v>1</v>
      </c>
      <c r="K48" s="24" t="s">
        <v>48</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8"/>
        <v>0</v>
      </c>
      <c r="BB48" s="65">
        <f t="shared" si="9"/>
        <v>0</v>
      </c>
      <c r="BC48" s="31" t="str">
        <f t="shared" si="10"/>
        <v>INR Zero Only</v>
      </c>
      <c r="IE48" s="33">
        <v>2</v>
      </c>
      <c r="IF48" s="33" t="s">
        <v>34</v>
      </c>
      <c r="IG48" s="33" t="s">
        <v>42</v>
      </c>
      <c r="IH48" s="33">
        <v>10</v>
      </c>
      <c r="II48" s="33" t="s">
        <v>37</v>
      </c>
    </row>
    <row r="49" spans="1:243" s="32" customFormat="1" ht="90">
      <c r="A49" s="78">
        <v>7</v>
      </c>
      <c r="B49" s="72" t="s">
        <v>90</v>
      </c>
      <c r="C49" s="20" t="s">
        <v>326</v>
      </c>
      <c r="D49" s="19"/>
      <c r="E49" s="71"/>
      <c r="F49" s="21"/>
      <c r="G49" s="22"/>
      <c r="H49" s="22"/>
      <c r="I49" s="21"/>
      <c r="J49" s="23"/>
      <c r="K49" s="24"/>
      <c r="L49" s="24"/>
      <c r="M49" s="25"/>
      <c r="N49" s="26"/>
      <c r="O49" s="26"/>
      <c r="P49" s="27"/>
      <c r="Q49" s="26"/>
      <c r="R49" s="26"/>
      <c r="S49" s="2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9"/>
      <c r="BB49" s="30"/>
      <c r="BC49" s="31"/>
      <c r="IE49" s="33">
        <v>3</v>
      </c>
      <c r="IF49" s="33" t="s">
        <v>43</v>
      </c>
      <c r="IG49" s="33" t="s">
        <v>44</v>
      </c>
      <c r="IH49" s="33">
        <v>10</v>
      </c>
      <c r="II49" s="33" t="s">
        <v>37</v>
      </c>
    </row>
    <row r="50" spans="1:243" s="32" customFormat="1" ht="15">
      <c r="A50" s="78">
        <v>7.1</v>
      </c>
      <c r="B50" s="72" t="s">
        <v>91</v>
      </c>
      <c r="C50" s="20" t="s">
        <v>327</v>
      </c>
      <c r="D50" s="76">
        <v>5</v>
      </c>
      <c r="E50" s="77" t="s">
        <v>602</v>
      </c>
      <c r="F50" s="69">
        <v>10</v>
      </c>
      <c r="G50" s="34"/>
      <c r="H50" s="34"/>
      <c r="I50" s="21" t="s">
        <v>38</v>
      </c>
      <c r="J50" s="23">
        <f>IF(I50="Less(-)",-1,1)</f>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 t="shared" si="8"/>
        <v>0</v>
      </c>
      <c r="BB50" s="65">
        <f t="shared" si="9"/>
        <v>0</v>
      </c>
      <c r="BC50" s="31" t="str">
        <f t="shared" si="10"/>
        <v>INR Zero Only</v>
      </c>
      <c r="IE50" s="33">
        <v>1.01</v>
      </c>
      <c r="IF50" s="33" t="s">
        <v>39</v>
      </c>
      <c r="IG50" s="33" t="s">
        <v>35</v>
      </c>
      <c r="IH50" s="33">
        <v>123.223</v>
      </c>
      <c r="II50" s="33" t="s">
        <v>37</v>
      </c>
    </row>
    <row r="51" spans="1:243" s="32" customFormat="1" ht="15">
      <c r="A51" s="78">
        <v>7.2</v>
      </c>
      <c r="B51" s="72" t="s">
        <v>92</v>
      </c>
      <c r="C51" s="20" t="s">
        <v>328</v>
      </c>
      <c r="D51" s="76">
        <v>5</v>
      </c>
      <c r="E51" s="77" t="s">
        <v>602</v>
      </c>
      <c r="F51" s="69">
        <v>10</v>
      </c>
      <c r="G51" s="34"/>
      <c r="H51" s="34"/>
      <c r="I51" s="21" t="s">
        <v>38</v>
      </c>
      <c r="J51" s="23">
        <f>IF(I51="Less(-)",-1,1)</f>
        <v>1</v>
      </c>
      <c r="K51" s="24" t="s">
        <v>48</v>
      </c>
      <c r="L51" s="24" t="s">
        <v>7</v>
      </c>
      <c r="M51" s="67"/>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t="shared" si="8"/>
        <v>0</v>
      </c>
      <c r="BB51" s="65">
        <f t="shared" si="9"/>
        <v>0</v>
      </c>
      <c r="BC51" s="31" t="str">
        <f t="shared" si="10"/>
        <v>INR Zero Only</v>
      </c>
      <c r="IE51" s="33">
        <v>1.02</v>
      </c>
      <c r="IF51" s="33" t="s">
        <v>40</v>
      </c>
      <c r="IG51" s="33" t="s">
        <v>41</v>
      </c>
      <c r="IH51" s="33">
        <v>213</v>
      </c>
      <c r="II51" s="33" t="s">
        <v>37</v>
      </c>
    </row>
    <row r="52" spans="1:243" s="32" customFormat="1" ht="15">
      <c r="A52" s="78">
        <v>7.3</v>
      </c>
      <c r="B52" s="72" t="s">
        <v>93</v>
      </c>
      <c r="C52" s="20" t="s">
        <v>329</v>
      </c>
      <c r="D52" s="76">
        <v>5</v>
      </c>
      <c r="E52" s="77" t="s">
        <v>602</v>
      </c>
      <c r="F52" s="69">
        <v>10</v>
      </c>
      <c r="G52" s="34"/>
      <c r="H52" s="34"/>
      <c r="I52" s="21" t="s">
        <v>38</v>
      </c>
      <c r="J52" s="23">
        <f>IF(I52="Less(-)",-1,1)</f>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8"/>
        <v>0</v>
      </c>
      <c r="BB52" s="65">
        <f t="shared" si="9"/>
        <v>0</v>
      </c>
      <c r="BC52" s="31" t="str">
        <f t="shared" si="10"/>
        <v>INR Zero Only</v>
      </c>
      <c r="IE52" s="33">
        <v>2</v>
      </c>
      <c r="IF52" s="33" t="s">
        <v>34</v>
      </c>
      <c r="IG52" s="33" t="s">
        <v>42</v>
      </c>
      <c r="IH52" s="33">
        <v>10</v>
      </c>
      <c r="II52" s="33" t="s">
        <v>37</v>
      </c>
    </row>
    <row r="53" spans="1:243" s="32" customFormat="1" ht="15">
      <c r="A53" s="78">
        <v>7.4</v>
      </c>
      <c r="B53" s="72" t="s">
        <v>94</v>
      </c>
      <c r="C53" s="20" t="s">
        <v>330</v>
      </c>
      <c r="D53" s="76">
        <v>5</v>
      </c>
      <c r="E53" s="77" t="s">
        <v>602</v>
      </c>
      <c r="F53" s="69">
        <v>100</v>
      </c>
      <c r="G53" s="34"/>
      <c r="H53" s="22"/>
      <c r="I53" s="21" t="s">
        <v>38</v>
      </c>
      <c r="J53" s="23">
        <f>IF(I53="Less(-)",-1,1)</f>
        <v>1</v>
      </c>
      <c r="K53" s="24" t="s">
        <v>48</v>
      </c>
      <c r="L53" s="24" t="s">
        <v>7</v>
      </c>
      <c r="M53" s="67"/>
      <c r="N53" s="35"/>
      <c r="O53" s="35"/>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total_amount_ba($B$2,$D$2,D53,F53,J53,K53,M53)</f>
        <v>0</v>
      </c>
      <c r="BB53" s="65">
        <f>BA53+SUM(N53:AZ53)</f>
        <v>0</v>
      </c>
      <c r="BC53" s="31" t="str">
        <f>SpellNumber(L53,BB53)</f>
        <v>INR Zero Only</v>
      </c>
      <c r="IE53" s="33">
        <v>3</v>
      </c>
      <c r="IF53" s="33" t="s">
        <v>43</v>
      </c>
      <c r="IG53" s="33" t="s">
        <v>44</v>
      </c>
      <c r="IH53" s="33">
        <v>10</v>
      </c>
      <c r="II53" s="33" t="s">
        <v>37</v>
      </c>
    </row>
    <row r="54" spans="1:243" s="32" customFormat="1" ht="45">
      <c r="A54" s="78">
        <v>8</v>
      </c>
      <c r="B54" s="72" t="s">
        <v>95</v>
      </c>
      <c r="C54" s="20" t="s">
        <v>331</v>
      </c>
      <c r="D54" s="19"/>
      <c r="E54" s="71"/>
      <c r="F54" s="21"/>
      <c r="G54" s="22"/>
      <c r="H54" s="22"/>
      <c r="I54" s="21"/>
      <c r="J54" s="23"/>
      <c r="K54" s="24"/>
      <c r="L54" s="24"/>
      <c r="M54" s="25"/>
      <c r="N54" s="26"/>
      <c r="O54" s="26"/>
      <c r="P54" s="27"/>
      <c r="Q54" s="26"/>
      <c r="R54" s="26"/>
      <c r="S54" s="2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29"/>
      <c r="BB54" s="30"/>
      <c r="BC54" s="31"/>
      <c r="IE54" s="33">
        <v>1.01</v>
      </c>
      <c r="IF54" s="33" t="s">
        <v>39</v>
      </c>
      <c r="IG54" s="33" t="s">
        <v>35</v>
      </c>
      <c r="IH54" s="33">
        <v>123.223</v>
      </c>
      <c r="II54" s="33" t="s">
        <v>37</v>
      </c>
    </row>
    <row r="55" spans="1:243" s="32" customFormat="1" ht="15">
      <c r="A55" s="78">
        <v>8.1</v>
      </c>
      <c r="B55" s="72" t="s">
        <v>96</v>
      </c>
      <c r="C55" s="20" t="s">
        <v>332</v>
      </c>
      <c r="D55" s="76">
        <v>5</v>
      </c>
      <c r="E55" s="77" t="s">
        <v>602</v>
      </c>
      <c r="F55" s="68">
        <v>10</v>
      </c>
      <c r="G55" s="34"/>
      <c r="H55" s="34"/>
      <c r="I55" s="21" t="s">
        <v>38</v>
      </c>
      <c r="J55" s="23">
        <f>IF(I55="Less(-)",-1,1)</f>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5">
        <f>total_amount_ba($B$2,$D$2,D55,F55,J55,K55,M55)</f>
        <v>0</v>
      </c>
      <c r="BB55" s="65">
        <f>BA55+SUM(N55:AZ55)</f>
        <v>0</v>
      </c>
      <c r="BC55" s="31" t="str">
        <f>SpellNumber(L55,BB55)</f>
        <v>INR Zero Only</v>
      </c>
      <c r="IE55" s="33">
        <v>1.02</v>
      </c>
      <c r="IF55" s="33" t="s">
        <v>40</v>
      </c>
      <c r="IG55" s="33" t="s">
        <v>41</v>
      </c>
      <c r="IH55" s="33">
        <v>213</v>
      </c>
      <c r="II55" s="33" t="s">
        <v>37</v>
      </c>
    </row>
    <row r="56" spans="1:243" s="32" customFormat="1" ht="15">
      <c r="A56" s="78">
        <v>8.2</v>
      </c>
      <c r="B56" s="72" t="s">
        <v>97</v>
      </c>
      <c r="C56" s="20" t="s">
        <v>333</v>
      </c>
      <c r="D56" s="76">
        <v>5</v>
      </c>
      <c r="E56" s="77" t="s">
        <v>602</v>
      </c>
      <c r="F56" s="68">
        <v>10</v>
      </c>
      <c r="G56" s="34"/>
      <c r="H56" s="34"/>
      <c r="I56" s="21" t="s">
        <v>38</v>
      </c>
      <c r="J56" s="23">
        <f>IF(I56="Less(-)",-1,1)</f>
        <v>1</v>
      </c>
      <c r="K56" s="24" t="s">
        <v>48</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total_amount_ba($B$2,$D$2,D56,F56,J56,K56,M56)</f>
        <v>0</v>
      </c>
      <c r="BB56" s="65">
        <f>BA56+SUM(N56:AZ56)</f>
        <v>0</v>
      </c>
      <c r="BC56" s="31" t="str">
        <f>SpellNumber(L56,BB56)</f>
        <v>INR Zero Only</v>
      </c>
      <c r="IE56" s="33">
        <v>2</v>
      </c>
      <c r="IF56" s="33" t="s">
        <v>34</v>
      </c>
      <c r="IG56" s="33" t="s">
        <v>42</v>
      </c>
      <c r="IH56" s="33">
        <v>10</v>
      </c>
      <c r="II56" s="33" t="s">
        <v>37</v>
      </c>
    </row>
    <row r="57" spans="1:243" s="32" customFormat="1" ht="15">
      <c r="A57" s="78">
        <v>8.3</v>
      </c>
      <c r="B57" s="72" t="s">
        <v>98</v>
      </c>
      <c r="C57" s="20" t="s">
        <v>334</v>
      </c>
      <c r="D57" s="76">
        <v>5</v>
      </c>
      <c r="E57" s="77" t="s">
        <v>602</v>
      </c>
      <c r="F57" s="69">
        <v>10</v>
      </c>
      <c r="G57" s="34"/>
      <c r="H57" s="34"/>
      <c r="I57" s="21" t="s">
        <v>38</v>
      </c>
      <c r="J57" s="23">
        <f aca="true" t="shared" si="11" ref="J57:J67">IF(I57="Less(-)",-1,1)</f>
        <v>1</v>
      </c>
      <c r="K57" s="24" t="s">
        <v>48</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aca="true" t="shared" si="12" ref="BA57:BA66">total_amount_ba($B$2,$D$2,D57,F57,J57,K57,M57)</f>
        <v>0</v>
      </c>
      <c r="BB57" s="65">
        <f aca="true" t="shared" si="13" ref="BB57:BB66">BA57+SUM(N57:AZ57)</f>
        <v>0</v>
      </c>
      <c r="BC57" s="31" t="str">
        <f aca="true" t="shared" si="14" ref="BC57:BC66">SpellNumber(L57,BB57)</f>
        <v>INR Zero Only</v>
      </c>
      <c r="IE57" s="33">
        <v>1.02</v>
      </c>
      <c r="IF57" s="33" t="s">
        <v>40</v>
      </c>
      <c r="IG57" s="33" t="s">
        <v>41</v>
      </c>
      <c r="IH57" s="33">
        <v>213</v>
      </c>
      <c r="II57" s="33" t="s">
        <v>37</v>
      </c>
    </row>
    <row r="58" spans="1:243" s="32" customFormat="1" ht="15">
      <c r="A58" s="78">
        <v>8.4</v>
      </c>
      <c r="B58" s="72" t="s">
        <v>99</v>
      </c>
      <c r="C58" s="20" t="s">
        <v>335</v>
      </c>
      <c r="D58" s="76">
        <v>5</v>
      </c>
      <c r="E58" s="77" t="s">
        <v>602</v>
      </c>
      <c r="F58" s="69">
        <v>10</v>
      </c>
      <c r="G58" s="34"/>
      <c r="H58" s="34"/>
      <c r="I58" s="21" t="s">
        <v>38</v>
      </c>
      <c r="J58" s="23">
        <f t="shared" si="11"/>
        <v>1</v>
      </c>
      <c r="K58" s="24" t="s">
        <v>48</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5">
        <f t="shared" si="12"/>
        <v>0</v>
      </c>
      <c r="BB58" s="65">
        <f t="shared" si="13"/>
        <v>0</v>
      </c>
      <c r="BC58" s="31" t="str">
        <f t="shared" si="14"/>
        <v>INR Zero Only</v>
      </c>
      <c r="IE58" s="33">
        <v>2</v>
      </c>
      <c r="IF58" s="33" t="s">
        <v>34</v>
      </c>
      <c r="IG58" s="33" t="s">
        <v>42</v>
      </c>
      <c r="IH58" s="33">
        <v>10</v>
      </c>
      <c r="II58" s="33" t="s">
        <v>37</v>
      </c>
    </row>
    <row r="59" spans="1:243" s="32" customFormat="1" ht="15">
      <c r="A59" s="78">
        <v>8.5</v>
      </c>
      <c r="B59" s="72" t="s">
        <v>100</v>
      </c>
      <c r="C59" s="20" t="s">
        <v>336</v>
      </c>
      <c r="D59" s="76">
        <v>5</v>
      </c>
      <c r="E59" s="77" t="s">
        <v>602</v>
      </c>
      <c r="F59" s="69">
        <v>10</v>
      </c>
      <c r="G59" s="34"/>
      <c r="H59" s="34"/>
      <c r="I59" s="21" t="s">
        <v>38</v>
      </c>
      <c r="J59" s="23">
        <f t="shared" si="11"/>
        <v>1</v>
      </c>
      <c r="K59" s="24" t="s">
        <v>48</v>
      </c>
      <c r="L59" s="24" t="s">
        <v>7</v>
      </c>
      <c r="M59" s="67"/>
      <c r="N59" s="35"/>
      <c r="O59" s="35"/>
      <c r="P59" s="36"/>
      <c r="Q59" s="35"/>
      <c r="R59" s="35"/>
      <c r="S59" s="37"/>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65">
        <f t="shared" si="12"/>
        <v>0</v>
      </c>
      <c r="BB59" s="65">
        <f t="shared" si="13"/>
        <v>0</v>
      </c>
      <c r="BC59" s="31" t="str">
        <f t="shared" si="14"/>
        <v>INR Zero Only</v>
      </c>
      <c r="IE59" s="33">
        <v>3</v>
      </c>
      <c r="IF59" s="33" t="s">
        <v>43</v>
      </c>
      <c r="IG59" s="33" t="s">
        <v>44</v>
      </c>
      <c r="IH59" s="33">
        <v>10</v>
      </c>
      <c r="II59" s="33" t="s">
        <v>37</v>
      </c>
    </row>
    <row r="60" spans="1:243" s="32" customFormat="1" ht="15">
      <c r="A60" s="78">
        <v>8.6</v>
      </c>
      <c r="B60" s="72" t="s">
        <v>101</v>
      </c>
      <c r="C60" s="20" t="s">
        <v>337</v>
      </c>
      <c r="D60" s="76">
        <v>5</v>
      </c>
      <c r="E60" s="77" t="s">
        <v>602</v>
      </c>
      <c r="F60" s="69">
        <v>10</v>
      </c>
      <c r="G60" s="34"/>
      <c r="H60" s="34"/>
      <c r="I60" s="21" t="s">
        <v>38</v>
      </c>
      <c r="J60" s="23">
        <f t="shared" si="11"/>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12"/>
        <v>0</v>
      </c>
      <c r="BB60" s="65">
        <f t="shared" si="13"/>
        <v>0</v>
      </c>
      <c r="BC60" s="31" t="str">
        <f t="shared" si="14"/>
        <v>INR Zero Only</v>
      </c>
      <c r="IE60" s="33">
        <v>1.01</v>
      </c>
      <c r="IF60" s="33" t="s">
        <v>39</v>
      </c>
      <c r="IG60" s="33" t="s">
        <v>35</v>
      </c>
      <c r="IH60" s="33">
        <v>123.223</v>
      </c>
      <c r="II60" s="33" t="s">
        <v>37</v>
      </c>
    </row>
    <row r="61" spans="1:243" s="32" customFormat="1" ht="15">
      <c r="A61" s="78">
        <v>8.7</v>
      </c>
      <c r="B61" s="72" t="s">
        <v>102</v>
      </c>
      <c r="C61" s="20" t="s">
        <v>338</v>
      </c>
      <c r="D61" s="76">
        <v>5</v>
      </c>
      <c r="E61" s="77" t="s">
        <v>602</v>
      </c>
      <c r="F61" s="69">
        <v>10</v>
      </c>
      <c r="G61" s="34"/>
      <c r="H61" s="34"/>
      <c r="I61" s="21" t="s">
        <v>38</v>
      </c>
      <c r="J61" s="23">
        <f t="shared" si="11"/>
        <v>1</v>
      </c>
      <c r="K61" s="24" t="s">
        <v>48</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9"/>
      <c r="AV61" s="38"/>
      <c r="AW61" s="38"/>
      <c r="AX61" s="38"/>
      <c r="AY61" s="38"/>
      <c r="AZ61" s="38"/>
      <c r="BA61" s="65">
        <f t="shared" si="12"/>
        <v>0</v>
      </c>
      <c r="BB61" s="65">
        <f t="shared" si="13"/>
        <v>0</v>
      </c>
      <c r="BC61" s="31" t="str">
        <f t="shared" si="14"/>
        <v>INR Zero Only</v>
      </c>
      <c r="IE61" s="33">
        <v>1.02</v>
      </c>
      <c r="IF61" s="33" t="s">
        <v>40</v>
      </c>
      <c r="IG61" s="33" t="s">
        <v>41</v>
      </c>
      <c r="IH61" s="33">
        <v>213</v>
      </c>
      <c r="II61" s="33" t="s">
        <v>37</v>
      </c>
    </row>
    <row r="62" spans="1:243" s="32" customFormat="1" ht="15">
      <c r="A62" s="78">
        <v>8.8</v>
      </c>
      <c r="B62" s="72" t="s">
        <v>103</v>
      </c>
      <c r="C62" s="20" t="s">
        <v>339</v>
      </c>
      <c r="D62" s="76">
        <v>5</v>
      </c>
      <c r="E62" s="77" t="s">
        <v>602</v>
      </c>
      <c r="F62" s="69">
        <v>10</v>
      </c>
      <c r="G62" s="34"/>
      <c r="H62" s="34"/>
      <c r="I62" s="21" t="s">
        <v>38</v>
      </c>
      <c r="J62" s="23">
        <f t="shared" si="11"/>
        <v>1</v>
      </c>
      <c r="K62" s="24" t="s">
        <v>48</v>
      </c>
      <c r="L62" s="24" t="s">
        <v>7</v>
      </c>
      <c r="M62" s="67"/>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5">
        <f t="shared" si="12"/>
        <v>0</v>
      </c>
      <c r="BB62" s="65">
        <f t="shared" si="13"/>
        <v>0</v>
      </c>
      <c r="BC62" s="31" t="str">
        <f t="shared" si="14"/>
        <v>INR Zero Only</v>
      </c>
      <c r="IE62" s="33">
        <v>2</v>
      </c>
      <c r="IF62" s="33" t="s">
        <v>34</v>
      </c>
      <c r="IG62" s="33" t="s">
        <v>42</v>
      </c>
      <c r="IH62" s="33">
        <v>10</v>
      </c>
      <c r="II62" s="33" t="s">
        <v>37</v>
      </c>
    </row>
    <row r="63" spans="1:243" s="32" customFormat="1" ht="30">
      <c r="A63" s="78">
        <v>9</v>
      </c>
      <c r="B63" s="72" t="s">
        <v>104</v>
      </c>
      <c r="C63" s="20" t="s">
        <v>340</v>
      </c>
      <c r="D63" s="76">
        <v>5</v>
      </c>
      <c r="E63" s="77" t="s">
        <v>602</v>
      </c>
      <c r="F63" s="69">
        <v>10</v>
      </c>
      <c r="G63" s="34"/>
      <c r="H63" s="34"/>
      <c r="I63" s="21" t="s">
        <v>38</v>
      </c>
      <c r="J63" s="23">
        <f t="shared" si="11"/>
        <v>1</v>
      </c>
      <c r="K63" s="24" t="s">
        <v>48</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12"/>
        <v>0</v>
      </c>
      <c r="BB63" s="65">
        <f t="shared" si="13"/>
        <v>0</v>
      </c>
      <c r="BC63" s="31" t="str">
        <f t="shared" si="14"/>
        <v>INR Zero Only</v>
      </c>
      <c r="IE63" s="33">
        <v>3</v>
      </c>
      <c r="IF63" s="33" t="s">
        <v>43</v>
      </c>
      <c r="IG63" s="33" t="s">
        <v>44</v>
      </c>
      <c r="IH63" s="33">
        <v>10</v>
      </c>
      <c r="II63" s="33" t="s">
        <v>37</v>
      </c>
    </row>
    <row r="64" spans="1:243" s="32" customFormat="1" ht="120">
      <c r="A64" s="78">
        <v>10</v>
      </c>
      <c r="B64" s="72" t="s">
        <v>105</v>
      </c>
      <c r="C64" s="20" t="s">
        <v>341</v>
      </c>
      <c r="D64" s="76">
        <v>5</v>
      </c>
      <c r="E64" s="77" t="s">
        <v>603</v>
      </c>
      <c r="F64" s="69">
        <v>10</v>
      </c>
      <c r="G64" s="34"/>
      <c r="H64" s="34"/>
      <c r="I64" s="21" t="s">
        <v>38</v>
      </c>
      <c r="J64" s="23">
        <f t="shared" si="11"/>
        <v>1</v>
      </c>
      <c r="K64" s="24" t="s">
        <v>48</v>
      </c>
      <c r="L64" s="24" t="s">
        <v>7</v>
      </c>
      <c r="M64" s="67"/>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5">
        <f t="shared" si="12"/>
        <v>0</v>
      </c>
      <c r="BB64" s="65">
        <f t="shared" si="13"/>
        <v>0</v>
      </c>
      <c r="BC64" s="31" t="str">
        <f t="shared" si="14"/>
        <v>INR Zero Only</v>
      </c>
      <c r="IE64" s="33">
        <v>1.01</v>
      </c>
      <c r="IF64" s="33" t="s">
        <v>39</v>
      </c>
      <c r="IG64" s="33" t="s">
        <v>35</v>
      </c>
      <c r="IH64" s="33">
        <v>123.223</v>
      </c>
      <c r="II64" s="33" t="s">
        <v>37</v>
      </c>
    </row>
    <row r="65" spans="1:243" s="32" customFormat="1" ht="135">
      <c r="A65" s="78">
        <v>11</v>
      </c>
      <c r="B65" s="72" t="s">
        <v>106</v>
      </c>
      <c r="C65" s="20" t="s">
        <v>342</v>
      </c>
      <c r="D65" s="19"/>
      <c r="E65" s="71"/>
      <c r="F65" s="21"/>
      <c r="G65" s="22"/>
      <c r="H65" s="22"/>
      <c r="I65" s="21"/>
      <c r="J65" s="23"/>
      <c r="K65" s="24"/>
      <c r="L65" s="24"/>
      <c r="M65" s="25"/>
      <c r="N65" s="26"/>
      <c r="O65" s="26"/>
      <c r="P65" s="27"/>
      <c r="Q65" s="26"/>
      <c r="R65" s="26"/>
      <c r="S65" s="2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29"/>
      <c r="BB65" s="30"/>
      <c r="BC65" s="31"/>
      <c r="IE65" s="33">
        <v>1.02</v>
      </c>
      <c r="IF65" s="33" t="s">
        <v>40</v>
      </c>
      <c r="IG65" s="33" t="s">
        <v>41</v>
      </c>
      <c r="IH65" s="33">
        <v>213</v>
      </c>
      <c r="II65" s="33" t="s">
        <v>37</v>
      </c>
    </row>
    <row r="66" spans="1:243" s="32" customFormat="1" ht="26.25" customHeight="1">
      <c r="A66" s="78">
        <v>11.1</v>
      </c>
      <c r="B66" s="72" t="s">
        <v>107</v>
      </c>
      <c r="C66" s="20" t="s">
        <v>343</v>
      </c>
      <c r="D66" s="76">
        <v>5</v>
      </c>
      <c r="E66" s="78" t="s">
        <v>604</v>
      </c>
      <c r="F66" s="69">
        <v>10</v>
      </c>
      <c r="G66" s="34"/>
      <c r="H66" s="34"/>
      <c r="I66" s="21" t="s">
        <v>38</v>
      </c>
      <c r="J66" s="23">
        <f t="shared" si="11"/>
        <v>1</v>
      </c>
      <c r="K66" s="24" t="s">
        <v>48</v>
      </c>
      <c r="L66" s="24" t="s">
        <v>7</v>
      </c>
      <c r="M66" s="67"/>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65">
        <f t="shared" si="12"/>
        <v>0</v>
      </c>
      <c r="BB66" s="65">
        <f t="shared" si="13"/>
        <v>0</v>
      </c>
      <c r="BC66" s="31" t="str">
        <f t="shared" si="14"/>
        <v>INR Zero Only</v>
      </c>
      <c r="IE66" s="33">
        <v>2</v>
      </c>
      <c r="IF66" s="33" t="s">
        <v>34</v>
      </c>
      <c r="IG66" s="33" t="s">
        <v>42</v>
      </c>
      <c r="IH66" s="33">
        <v>10</v>
      </c>
      <c r="II66" s="33" t="s">
        <v>37</v>
      </c>
    </row>
    <row r="67" spans="1:243" s="32" customFormat="1" ht="75">
      <c r="A67" s="78">
        <v>12</v>
      </c>
      <c r="B67" s="72" t="s">
        <v>108</v>
      </c>
      <c r="C67" s="20" t="s">
        <v>344</v>
      </c>
      <c r="D67" s="76">
        <v>5</v>
      </c>
      <c r="E67" s="77" t="s">
        <v>602</v>
      </c>
      <c r="F67" s="69">
        <v>100</v>
      </c>
      <c r="G67" s="34"/>
      <c r="H67" s="22"/>
      <c r="I67" s="21" t="s">
        <v>38</v>
      </c>
      <c r="J67" s="23">
        <f t="shared" si="11"/>
        <v>1</v>
      </c>
      <c r="K67" s="24" t="s">
        <v>48</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aca="true" t="shared" si="15" ref="BA67:BA73">total_amount_ba($B$2,$D$2,D67,F67,J67,K67,M67)</f>
        <v>0</v>
      </c>
      <c r="BB67" s="65">
        <f aca="true" t="shared" si="16" ref="BB67:BB73">BA67+SUM(N67:AZ67)</f>
        <v>0</v>
      </c>
      <c r="BC67" s="31" t="str">
        <f aca="true" t="shared" si="17" ref="BC67:BC73">SpellNumber(L67,BB67)</f>
        <v>INR Zero Only</v>
      </c>
      <c r="IE67" s="33">
        <v>3</v>
      </c>
      <c r="IF67" s="33" t="s">
        <v>43</v>
      </c>
      <c r="IG67" s="33" t="s">
        <v>44</v>
      </c>
      <c r="IH67" s="33">
        <v>10</v>
      </c>
      <c r="II67" s="33" t="s">
        <v>37</v>
      </c>
    </row>
    <row r="68" spans="1:243" s="32" customFormat="1" ht="60">
      <c r="A68" s="78">
        <v>13</v>
      </c>
      <c r="B68" s="72" t="s">
        <v>109</v>
      </c>
      <c r="C68" s="20" t="s">
        <v>345</v>
      </c>
      <c r="D68" s="76">
        <v>5</v>
      </c>
      <c r="E68" s="77" t="s">
        <v>601</v>
      </c>
      <c r="F68" s="68">
        <v>10</v>
      </c>
      <c r="G68" s="34"/>
      <c r="H68" s="34"/>
      <c r="I68" s="21" t="s">
        <v>38</v>
      </c>
      <c r="J68" s="23">
        <f aca="true" t="shared" si="18" ref="J68:J73">IF(I68="Less(-)",-1,1)</f>
        <v>1</v>
      </c>
      <c r="K68" s="24" t="s">
        <v>48</v>
      </c>
      <c r="L68" s="24" t="s">
        <v>7</v>
      </c>
      <c r="M68" s="67"/>
      <c r="N68" s="35"/>
      <c r="O68" s="35"/>
      <c r="P68" s="36"/>
      <c r="Q68" s="35"/>
      <c r="R68" s="35"/>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5">
        <f t="shared" si="15"/>
        <v>0</v>
      </c>
      <c r="BB68" s="65">
        <f t="shared" si="16"/>
        <v>0</v>
      </c>
      <c r="BC68" s="31" t="str">
        <f t="shared" si="17"/>
        <v>INR Zero Only</v>
      </c>
      <c r="IE68" s="33">
        <v>1.01</v>
      </c>
      <c r="IF68" s="33" t="s">
        <v>39</v>
      </c>
      <c r="IG68" s="33" t="s">
        <v>35</v>
      </c>
      <c r="IH68" s="33">
        <v>123.223</v>
      </c>
      <c r="II68" s="33" t="s">
        <v>37</v>
      </c>
    </row>
    <row r="69" spans="1:243" s="32" customFormat="1" ht="60">
      <c r="A69" s="78">
        <v>14</v>
      </c>
      <c r="B69" s="72" t="s">
        <v>110</v>
      </c>
      <c r="C69" s="20" t="s">
        <v>346</v>
      </c>
      <c r="D69" s="76">
        <v>5</v>
      </c>
      <c r="E69" s="77" t="s">
        <v>601</v>
      </c>
      <c r="F69" s="68">
        <v>10</v>
      </c>
      <c r="G69" s="34"/>
      <c r="H69" s="34"/>
      <c r="I69" s="21" t="s">
        <v>38</v>
      </c>
      <c r="J69" s="23">
        <f t="shared" si="18"/>
        <v>1</v>
      </c>
      <c r="K69" s="24" t="s">
        <v>48</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65">
        <f t="shared" si="15"/>
        <v>0</v>
      </c>
      <c r="BB69" s="65">
        <f t="shared" si="16"/>
        <v>0</v>
      </c>
      <c r="BC69" s="31" t="str">
        <f t="shared" si="17"/>
        <v>INR Zero Only</v>
      </c>
      <c r="IE69" s="33">
        <v>1.02</v>
      </c>
      <c r="IF69" s="33" t="s">
        <v>40</v>
      </c>
      <c r="IG69" s="33" t="s">
        <v>41</v>
      </c>
      <c r="IH69" s="33">
        <v>213</v>
      </c>
      <c r="II69" s="33" t="s">
        <v>37</v>
      </c>
    </row>
    <row r="70" spans="1:243" s="32" customFormat="1" ht="75">
      <c r="A70" s="78">
        <v>15</v>
      </c>
      <c r="B70" s="72" t="s">
        <v>111</v>
      </c>
      <c r="C70" s="20" t="s">
        <v>347</v>
      </c>
      <c r="D70" s="76">
        <v>8</v>
      </c>
      <c r="E70" s="77" t="s">
        <v>601</v>
      </c>
      <c r="F70" s="68">
        <v>10</v>
      </c>
      <c r="G70" s="34"/>
      <c r="H70" s="34"/>
      <c r="I70" s="21" t="s">
        <v>38</v>
      </c>
      <c r="J70" s="23">
        <f t="shared" si="18"/>
        <v>1</v>
      </c>
      <c r="K70" s="24" t="s">
        <v>48</v>
      </c>
      <c r="L70" s="24" t="s">
        <v>7</v>
      </c>
      <c r="M70" s="67"/>
      <c r="N70" s="35"/>
      <c r="O70" s="35"/>
      <c r="P70" s="36"/>
      <c r="Q70" s="35"/>
      <c r="R70" s="35"/>
      <c r="S70" s="37"/>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65">
        <f t="shared" si="15"/>
        <v>0</v>
      </c>
      <c r="BB70" s="65">
        <f t="shared" si="16"/>
        <v>0</v>
      </c>
      <c r="BC70" s="31" t="str">
        <f t="shared" si="17"/>
        <v>INR Zero Only</v>
      </c>
      <c r="IE70" s="33">
        <v>2</v>
      </c>
      <c r="IF70" s="33" t="s">
        <v>34</v>
      </c>
      <c r="IG70" s="33" t="s">
        <v>42</v>
      </c>
      <c r="IH70" s="33">
        <v>10</v>
      </c>
      <c r="II70" s="33" t="s">
        <v>37</v>
      </c>
    </row>
    <row r="71" spans="1:243" s="32" customFormat="1" ht="45">
      <c r="A71" s="78">
        <v>16</v>
      </c>
      <c r="B71" s="72" t="s">
        <v>112</v>
      </c>
      <c r="C71" s="20" t="s">
        <v>348</v>
      </c>
      <c r="D71" s="76">
        <v>5</v>
      </c>
      <c r="E71" s="77" t="s">
        <v>601</v>
      </c>
      <c r="F71" s="69">
        <v>10</v>
      </c>
      <c r="G71" s="34"/>
      <c r="H71" s="34"/>
      <c r="I71" s="21" t="s">
        <v>38</v>
      </c>
      <c r="J71" s="23">
        <f t="shared" si="18"/>
        <v>1</v>
      </c>
      <c r="K71" s="24" t="s">
        <v>48</v>
      </c>
      <c r="L71" s="24" t="s">
        <v>7</v>
      </c>
      <c r="M71" s="67"/>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5">
        <f t="shared" si="15"/>
        <v>0</v>
      </c>
      <c r="BB71" s="65">
        <f t="shared" si="16"/>
        <v>0</v>
      </c>
      <c r="BC71" s="31" t="str">
        <f t="shared" si="17"/>
        <v>INR Zero Only</v>
      </c>
      <c r="IE71" s="33">
        <v>1.02</v>
      </c>
      <c r="IF71" s="33" t="s">
        <v>40</v>
      </c>
      <c r="IG71" s="33" t="s">
        <v>41</v>
      </c>
      <c r="IH71" s="33">
        <v>213</v>
      </c>
      <c r="II71" s="33" t="s">
        <v>37</v>
      </c>
    </row>
    <row r="72" spans="1:243" s="32" customFormat="1" ht="30">
      <c r="A72" s="78">
        <v>17</v>
      </c>
      <c r="B72" s="72" t="s">
        <v>113</v>
      </c>
      <c r="C72" s="20" t="s">
        <v>349</v>
      </c>
      <c r="D72" s="76">
        <v>5</v>
      </c>
      <c r="E72" s="77" t="s">
        <v>601</v>
      </c>
      <c r="F72" s="69">
        <v>10</v>
      </c>
      <c r="G72" s="34"/>
      <c r="H72" s="34"/>
      <c r="I72" s="21" t="s">
        <v>38</v>
      </c>
      <c r="J72" s="23">
        <f t="shared" si="18"/>
        <v>1</v>
      </c>
      <c r="K72" s="24" t="s">
        <v>48</v>
      </c>
      <c r="L72" s="24" t="s">
        <v>7</v>
      </c>
      <c r="M72" s="67"/>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5">
        <f t="shared" si="15"/>
        <v>0</v>
      </c>
      <c r="BB72" s="65">
        <f t="shared" si="16"/>
        <v>0</v>
      </c>
      <c r="BC72" s="31" t="str">
        <f t="shared" si="17"/>
        <v>INR Zero Only</v>
      </c>
      <c r="IE72" s="33">
        <v>2</v>
      </c>
      <c r="IF72" s="33" t="s">
        <v>34</v>
      </c>
      <c r="IG72" s="33" t="s">
        <v>42</v>
      </c>
      <c r="IH72" s="33">
        <v>10</v>
      </c>
      <c r="II72" s="33" t="s">
        <v>37</v>
      </c>
    </row>
    <row r="73" spans="1:243" s="32" customFormat="1" ht="60">
      <c r="A73" s="78">
        <v>18</v>
      </c>
      <c r="B73" s="72" t="s">
        <v>114</v>
      </c>
      <c r="C73" s="20" t="s">
        <v>350</v>
      </c>
      <c r="D73" s="76">
        <v>21</v>
      </c>
      <c r="E73" s="77" t="s">
        <v>601</v>
      </c>
      <c r="F73" s="69">
        <v>10</v>
      </c>
      <c r="G73" s="34"/>
      <c r="H73" s="34"/>
      <c r="I73" s="21" t="s">
        <v>38</v>
      </c>
      <c r="J73" s="23">
        <f t="shared" si="18"/>
        <v>1</v>
      </c>
      <c r="K73" s="24" t="s">
        <v>48</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5">
        <f t="shared" si="15"/>
        <v>0</v>
      </c>
      <c r="BB73" s="65">
        <f t="shared" si="16"/>
        <v>0</v>
      </c>
      <c r="BC73" s="31" t="str">
        <f t="shared" si="17"/>
        <v>INR Zero Only</v>
      </c>
      <c r="IE73" s="33">
        <v>3</v>
      </c>
      <c r="IF73" s="33" t="s">
        <v>43</v>
      </c>
      <c r="IG73" s="33" t="s">
        <v>44</v>
      </c>
      <c r="IH73" s="33">
        <v>10</v>
      </c>
      <c r="II73" s="33" t="s">
        <v>37</v>
      </c>
    </row>
    <row r="74" spans="1:243" s="32" customFormat="1" ht="60">
      <c r="A74" s="78">
        <v>19</v>
      </c>
      <c r="B74" s="72" t="s">
        <v>115</v>
      </c>
      <c r="C74" s="20" t="s">
        <v>351</v>
      </c>
      <c r="D74" s="19"/>
      <c r="E74" s="71"/>
      <c r="F74" s="21"/>
      <c r="G74" s="22"/>
      <c r="H74" s="22"/>
      <c r="I74" s="21"/>
      <c r="J74" s="23"/>
      <c r="K74" s="24"/>
      <c r="L74" s="24"/>
      <c r="M74" s="25"/>
      <c r="N74" s="26"/>
      <c r="O74" s="26"/>
      <c r="P74" s="27"/>
      <c r="Q74" s="26"/>
      <c r="R74" s="26"/>
      <c r="S74" s="2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29"/>
      <c r="BB74" s="30"/>
      <c r="BC74" s="31"/>
      <c r="IE74" s="33">
        <v>1.01</v>
      </c>
      <c r="IF74" s="33" t="s">
        <v>39</v>
      </c>
      <c r="IG74" s="33" t="s">
        <v>35</v>
      </c>
      <c r="IH74" s="33">
        <v>123.223</v>
      </c>
      <c r="II74" s="33" t="s">
        <v>37</v>
      </c>
    </row>
    <row r="75" spans="1:243" s="32" customFormat="1" ht="15">
      <c r="A75" s="78">
        <v>19.1</v>
      </c>
      <c r="B75" s="72" t="s">
        <v>116</v>
      </c>
      <c r="C75" s="20" t="s">
        <v>352</v>
      </c>
      <c r="D75" s="76">
        <v>22</v>
      </c>
      <c r="E75" s="77" t="s">
        <v>601</v>
      </c>
      <c r="F75" s="69">
        <v>10</v>
      </c>
      <c r="G75" s="34"/>
      <c r="H75" s="34"/>
      <c r="I75" s="21" t="s">
        <v>38</v>
      </c>
      <c r="J75" s="23">
        <f>IF(I75="Less(-)",-1,1)</f>
        <v>1</v>
      </c>
      <c r="K75" s="24" t="s">
        <v>48</v>
      </c>
      <c r="L75" s="24" t="s">
        <v>7</v>
      </c>
      <c r="M75" s="67"/>
      <c r="N75" s="35"/>
      <c r="O75" s="35"/>
      <c r="P75" s="36"/>
      <c r="Q75" s="35"/>
      <c r="R75" s="35"/>
      <c r="S75" s="37"/>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9"/>
      <c r="AV75" s="38"/>
      <c r="AW75" s="38"/>
      <c r="AX75" s="38"/>
      <c r="AY75" s="38"/>
      <c r="AZ75" s="38"/>
      <c r="BA75" s="65">
        <f>total_amount_ba($B$2,$D$2,D75,F75,J75,K75,M75)</f>
        <v>0</v>
      </c>
      <c r="BB75" s="65">
        <f>BA75+SUM(N75:AZ75)</f>
        <v>0</v>
      </c>
      <c r="BC75" s="31" t="str">
        <f>SpellNumber(L75,BB75)</f>
        <v>INR Zero Only</v>
      </c>
      <c r="IE75" s="33">
        <v>1.02</v>
      </c>
      <c r="IF75" s="33" t="s">
        <v>40</v>
      </c>
      <c r="IG75" s="33" t="s">
        <v>41</v>
      </c>
      <c r="IH75" s="33">
        <v>213</v>
      </c>
      <c r="II75" s="33" t="s">
        <v>37</v>
      </c>
    </row>
    <row r="76" spans="1:243" s="32" customFormat="1" ht="15">
      <c r="A76" s="78">
        <v>19.2</v>
      </c>
      <c r="B76" s="72" t="s">
        <v>117</v>
      </c>
      <c r="C76" s="20" t="s">
        <v>353</v>
      </c>
      <c r="D76" s="76">
        <v>21</v>
      </c>
      <c r="E76" s="77" t="s">
        <v>601</v>
      </c>
      <c r="F76" s="69">
        <v>10</v>
      </c>
      <c r="G76" s="34"/>
      <c r="H76" s="34"/>
      <c r="I76" s="21" t="s">
        <v>38</v>
      </c>
      <c r="J76" s="23">
        <f>IF(I76="Less(-)",-1,1)</f>
        <v>1</v>
      </c>
      <c r="K76" s="24" t="s">
        <v>48</v>
      </c>
      <c r="L76" s="24" t="s">
        <v>7</v>
      </c>
      <c r="M76" s="67"/>
      <c r="N76" s="35"/>
      <c r="O76" s="35"/>
      <c r="P76" s="36"/>
      <c r="Q76" s="35"/>
      <c r="R76" s="35"/>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5">
        <f>total_amount_ba($B$2,$D$2,D76,F76,J76,K76,M76)</f>
        <v>0</v>
      </c>
      <c r="BB76" s="65">
        <f>BA76+SUM(N76:AZ76)</f>
        <v>0</v>
      </c>
      <c r="BC76" s="31" t="str">
        <f>SpellNumber(L76,BB76)</f>
        <v>INR Zero Only</v>
      </c>
      <c r="IE76" s="33">
        <v>2</v>
      </c>
      <c r="IF76" s="33" t="s">
        <v>34</v>
      </c>
      <c r="IG76" s="33" t="s">
        <v>42</v>
      </c>
      <c r="IH76" s="33">
        <v>10</v>
      </c>
      <c r="II76" s="33" t="s">
        <v>37</v>
      </c>
    </row>
    <row r="77" spans="1:243" s="32" customFormat="1" ht="15">
      <c r="A77" s="78">
        <v>19.3</v>
      </c>
      <c r="B77" s="72" t="s">
        <v>118</v>
      </c>
      <c r="C77" s="20" t="s">
        <v>354</v>
      </c>
      <c r="D77" s="76">
        <v>21</v>
      </c>
      <c r="E77" s="77" t="s">
        <v>601</v>
      </c>
      <c r="F77" s="69">
        <v>10</v>
      </c>
      <c r="G77" s="34"/>
      <c r="H77" s="34"/>
      <c r="I77" s="21" t="s">
        <v>38</v>
      </c>
      <c r="J77" s="23">
        <f>IF(I77="Less(-)",-1,1)</f>
        <v>1</v>
      </c>
      <c r="K77" s="24" t="s">
        <v>48</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total_amount_ba($B$2,$D$2,D77,F77,J77,K77,M77)</f>
        <v>0</v>
      </c>
      <c r="BB77" s="65">
        <f>BA77+SUM(N77:AZ77)</f>
        <v>0</v>
      </c>
      <c r="BC77" s="31" t="str">
        <f>SpellNumber(L77,BB77)</f>
        <v>INR Zero Only</v>
      </c>
      <c r="IE77" s="33">
        <v>3</v>
      </c>
      <c r="IF77" s="33" t="s">
        <v>43</v>
      </c>
      <c r="IG77" s="33" t="s">
        <v>44</v>
      </c>
      <c r="IH77" s="33">
        <v>10</v>
      </c>
      <c r="II77" s="33" t="s">
        <v>37</v>
      </c>
    </row>
    <row r="78" spans="1:243" s="32" customFormat="1" ht="15">
      <c r="A78" s="78">
        <v>19.4</v>
      </c>
      <c r="B78" s="72" t="s">
        <v>119</v>
      </c>
      <c r="C78" s="20" t="s">
        <v>355</v>
      </c>
      <c r="D78" s="76">
        <v>21</v>
      </c>
      <c r="E78" s="77" t="s">
        <v>601</v>
      </c>
      <c r="F78" s="69">
        <v>10</v>
      </c>
      <c r="G78" s="34"/>
      <c r="H78" s="34"/>
      <c r="I78" s="21" t="s">
        <v>38</v>
      </c>
      <c r="J78" s="23">
        <f>IF(I78="Less(-)",-1,1)</f>
        <v>1</v>
      </c>
      <c r="K78" s="24" t="s">
        <v>48</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total_amount_ba($B$2,$D$2,D78,F78,J78,K78,M78)</f>
        <v>0</v>
      </c>
      <c r="BB78" s="65">
        <f>BA78+SUM(N78:AZ78)</f>
        <v>0</v>
      </c>
      <c r="BC78" s="31" t="str">
        <f>SpellNumber(L78,BB78)</f>
        <v>INR Zero Only</v>
      </c>
      <c r="IE78" s="33">
        <v>1.01</v>
      </c>
      <c r="IF78" s="33" t="s">
        <v>39</v>
      </c>
      <c r="IG78" s="33" t="s">
        <v>35</v>
      </c>
      <c r="IH78" s="33">
        <v>123.223</v>
      </c>
      <c r="II78" s="33" t="s">
        <v>37</v>
      </c>
    </row>
    <row r="79" spans="1:243" s="32" customFormat="1" ht="45">
      <c r="A79" s="78">
        <v>20</v>
      </c>
      <c r="B79" s="72" t="s">
        <v>120</v>
      </c>
      <c r="C79" s="20" t="s">
        <v>356</v>
      </c>
      <c r="D79" s="19"/>
      <c r="E79" s="71"/>
      <c r="F79" s="21"/>
      <c r="G79" s="22"/>
      <c r="H79" s="22"/>
      <c r="I79" s="21"/>
      <c r="J79" s="23"/>
      <c r="K79" s="24"/>
      <c r="L79" s="24"/>
      <c r="M79" s="25"/>
      <c r="N79" s="26"/>
      <c r="O79" s="26"/>
      <c r="P79" s="27"/>
      <c r="Q79" s="26"/>
      <c r="R79" s="26"/>
      <c r="S79" s="2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29"/>
      <c r="BB79" s="30"/>
      <c r="BC79" s="31"/>
      <c r="IE79" s="33">
        <v>1.02</v>
      </c>
      <c r="IF79" s="33" t="s">
        <v>40</v>
      </c>
      <c r="IG79" s="33" t="s">
        <v>41</v>
      </c>
      <c r="IH79" s="33">
        <v>213</v>
      </c>
      <c r="II79" s="33" t="s">
        <v>37</v>
      </c>
    </row>
    <row r="80" spans="1:243" s="32" customFormat="1" ht="15">
      <c r="A80" s="78">
        <v>20.1</v>
      </c>
      <c r="B80" s="72" t="s">
        <v>116</v>
      </c>
      <c r="C80" s="20" t="s">
        <v>357</v>
      </c>
      <c r="D80" s="76">
        <v>8</v>
      </c>
      <c r="E80" s="77" t="s">
        <v>601</v>
      </c>
      <c r="F80" s="69">
        <v>10</v>
      </c>
      <c r="G80" s="34"/>
      <c r="H80" s="34"/>
      <c r="I80" s="21" t="s">
        <v>38</v>
      </c>
      <c r="J80" s="23">
        <f>IF(I80="Less(-)",-1,1)</f>
        <v>1</v>
      </c>
      <c r="K80" s="24" t="s">
        <v>48</v>
      </c>
      <c r="L80" s="24" t="s">
        <v>7</v>
      </c>
      <c r="M80" s="67"/>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65">
        <f>total_amount_ba($B$2,$D$2,D80,F80,J80,K80,M80)</f>
        <v>0</v>
      </c>
      <c r="BB80" s="65">
        <f>BA80+SUM(N80:AZ80)</f>
        <v>0</v>
      </c>
      <c r="BC80" s="31" t="str">
        <f>SpellNumber(L80,BB80)</f>
        <v>INR Zero Only</v>
      </c>
      <c r="IE80" s="33">
        <v>2</v>
      </c>
      <c r="IF80" s="33" t="s">
        <v>34</v>
      </c>
      <c r="IG80" s="33" t="s">
        <v>42</v>
      </c>
      <c r="IH80" s="33">
        <v>10</v>
      </c>
      <c r="II80" s="33" t="s">
        <v>37</v>
      </c>
    </row>
    <row r="81" spans="1:243" s="32" customFormat="1" ht="15">
      <c r="A81" s="78">
        <v>20.2</v>
      </c>
      <c r="B81" s="72" t="s">
        <v>117</v>
      </c>
      <c r="C81" s="20" t="s">
        <v>358</v>
      </c>
      <c r="D81" s="76">
        <v>8</v>
      </c>
      <c r="E81" s="77" t="s">
        <v>601</v>
      </c>
      <c r="F81" s="69">
        <v>100</v>
      </c>
      <c r="G81" s="34"/>
      <c r="H81" s="22"/>
      <c r="I81" s="21" t="s">
        <v>38</v>
      </c>
      <c r="J81" s="23">
        <f>IF(I81="Less(-)",-1,1)</f>
        <v>1</v>
      </c>
      <c r="K81" s="24" t="s">
        <v>48</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total_amount_ba($B$2,$D$2,D81,F81,J81,K81,M81)</f>
        <v>0</v>
      </c>
      <c r="BB81" s="65">
        <f>BA81+SUM(N81:AZ81)</f>
        <v>0</v>
      </c>
      <c r="BC81" s="31" t="str">
        <f>SpellNumber(L81,BB81)</f>
        <v>INR Zero Only</v>
      </c>
      <c r="IE81" s="33">
        <v>3</v>
      </c>
      <c r="IF81" s="33" t="s">
        <v>43</v>
      </c>
      <c r="IG81" s="33" t="s">
        <v>44</v>
      </c>
      <c r="IH81" s="33">
        <v>10</v>
      </c>
      <c r="II81" s="33" t="s">
        <v>37</v>
      </c>
    </row>
    <row r="82" spans="1:243" s="32" customFormat="1" ht="15">
      <c r="A82" s="78">
        <v>20.3</v>
      </c>
      <c r="B82" s="72" t="s">
        <v>118</v>
      </c>
      <c r="C82" s="20" t="s">
        <v>359</v>
      </c>
      <c r="D82" s="76">
        <v>8</v>
      </c>
      <c r="E82" s="77" t="s">
        <v>601</v>
      </c>
      <c r="F82" s="68">
        <v>10</v>
      </c>
      <c r="G82" s="34"/>
      <c r="H82" s="34"/>
      <c r="I82" s="21" t="s">
        <v>38</v>
      </c>
      <c r="J82" s="23">
        <f>IF(I82="Less(-)",-1,1)</f>
        <v>1</v>
      </c>
      <c r="K82" s="24" t="s">
        <v>48</v>
      </c>
      <c r="L82" s="24" t="s">
        <v>7</v>
      </c>
      <c r="M82" s="67"/>
      <c r="N82" s="35"/>
      <c r="O82" s="35"/>
      <c r="P82" s="36"/>
      <c r="Q82" s="35"/>
      <c r="R82" s="35"/>
      <c r="S82" s="37"/>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65">
        <f>total_amount_ba($B$2,$D$2,D82,F82,J82,K82,M82)</f>
        <v>0</v>
      </c>
      <c r="BB82" s="65">
        <f aca="true" t="shared" si="19" ref="BB82:BB93">BA82+SUM(N82:AZ82)</f>
        <v>0</v>
      </c>
      <c r="BC82" s="31" t="str">
        <f>SpellNumber(L82,BB82)</f>
        <v>INR Zero Only</v>
      </c>
      <c r="IE82" s="33">
        <v>1.01</v>
      </c>
      <c r="IF82" s="33" t="s">
        <v>39</v>
      </c>
      <c r="IG82" s="33" t="s">
        <v>35</v>
      </c>
      <c r="IH82" s="33">
        <v>123.223</v>
      </c>
      <c r="II82" s="33" t="s">
        <v>37</v>
      </c>
    </row>
    <row r="83" spans="1:243" s="32" customFormat="1" ht="15">
      <c r="A83" s="78">
        <v>20.4</v>
      </c>
      <c r="B83" s="72" t="s">
        <v>119</v>
      </c>
      <c r="C83" s="20" t="s">
        <v>360</v>
      </c>
      <c r="D83" s="76">
        <v>8</v>
      </c>
      <c r="E83" s="77" t="s">
        <v>601</v>
      </c>
      <c r="F83" s="68">
        <v>10</v>
      </c>
      <c r="G83" s="34"/>
      <c r="H83" s="34"/>
      <c r="I83" s="21" t="s">
        <v>38</v>
      </c>
      <c r="J83" s="23">
        <f>IF(I83="Less(-)",-1,1)</f>
        <v>1</v>
      </c>
      <c r="K83" s="24" t="s">
        <v>48</v>
      </c>
      <c r="L83" s="24" t="s">
        <v>7</v>
      </c>
      <c r="M83" s="67"/>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5">
        <f>total_amount_ba($B$2,$D$2,D83,F83,J83,K83,M83)</f>
        <v>0</v>
      </c>
      <c r="BB83" s="65">
        <f t="shared" si="19"/>
        <v>0</v>
      </c>
      <c r="BC83" s="31" t="str">
        <f>SpellNumber(L83,BB83)</f>
        <v>INR Zero Only</v>
      </c>
      <c r="IE83" s="33">
        <v>1.02</v>
      </c>
      <c r="IF83" s="33" t="s">
        <v>40</v>
      </c>
      <c r="IG83" s="33" t="s">
        <v>41</v>
      </c>
      <c r="IH83" s="33">
        <v>213</v>
      </c>
      <c r="II83" s="33" t="s">
        <v>37</v>
      </c>
    </row>
    <row r="84" spans="1:243" s="32" customFormat="1" ht="45">
      <c r="A84" s="78">
        <v>21</v>
      </c>
      <c r="B84" s="72" t="s">
        <v>121</v>
      </c>
      <c r="C84" s="20" t="s">
        <v>361</v>
      </c>
      <c r="D84" s="19"/>
      <c r="E84" s="71"/>
      <c r="F84" s="21"/>
      <c r="G84" s="22"/>
      <c r="H84" s="22"/>
      <c r="I84" s="21"/>
      <c r="J84" s="23"/>
      <c r="K84" s="24"/>
      <c r="L84" s="24"/>
      <c r="M84" s="25"/>
      <c r="N84" s="26"/>
      <c r="O84" s="26"/>
      <c r="P84" s="27"/>
      <c r="Q84" s="26"/>
      <c r="R84" s="26"/>
      <c r="S84" s="2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29"/>
      <c r="BB84" s="30"/>
      <c r="BC84" s="31"/>
      <c r="IE84" s="33">
        <v>2</v>
      </c>
      <c r="IF84" s="33" t="s">
        <v>34</v>
      </c>
      <c r="IG84" s="33" t="s">
        <v>42</v>
      </c>
      <c r="IH84" s="33">
        <v>10</v>
      </c>
      <c r="II84" s="33" t="s">
        <v>37</v>
      </c>
    </row>
    <row r="85" spans="1:243" s="32" customFormat="1" ht="15">
      <c r="A85" s="78">
        <v>21.1</v>
      </c>
      <c r="B85" s="72" t="s">
        <v>116</v>
      </c>
      <c r="C85" s="20" t="s">
        <v>362</v>
      </c>
      <c r="D85" s="76">
        <v>8</v>
      </c>
      <c r="E85" s="77" t="s">
        <v>601</v>
      </c>
      <c r="F85" s="69">
        <v>10</v>
      </c>
      <c r="G85" s="34"/>
      <c r="H85" s="34"/>
      <c r="I85" s="21" t="s">
        <v>38</v>
      </c>
      <c r="J85" s="23">
        <f aca="true" t="shared" si="20" ref="J85:J93">IF(I85="Less(-)",-1,1)</f>
        <v>1</v>
      </c>
      <c r="K85" s="24" t="s">
        <v>48</v>
      </c>
      <c r="L85" s="24" t="s">
        <v>7</v>
      </c>
      <c r="M85" s="67"/>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5">
        <f aca="true" t="shared" si="21" ref="BA85:BA93">total_amount_ba($B$2,$D$2,D85,F85,J85,K85,M85)</f>
        <v>0</v>
      </c>
      <c r="BB85" s="65">
        <f t="shared" si="19"/>
        <v>0</v>
      </c>
      <c r="BC85" s="31" t="str">
        <f aca="true" t="shared" si="22" ref="BC85:BC93">SpellNumber(L85,BB85)</f>
        <v>INR Zero Only</v>
      </c>
      <c r="IE85" s="33">
        <v>1.02</v>
      </c>
      <c r="IF85" s="33" t="s">
        <v>40</v>
      </c>
      <c r="IG85" s="33" t="s">
        <v>41</v>
      </c>
      <c r="IH85" s="33">
        <v>213</v>
      </c>
      <c r="II85" s="33" t="s">
        <v>37</v>
      </c>
    </row>
    <row r="86" spans="1:243" s="32" customFormat="1" ht="15">
      <c r="A86" s="78">
        <v>21.2</v>
      </c>
      <c r="B86" s="72" t="s">
        <v>117</v>
      </c>
      <c r="C86" s="20" t="s">
        <v>363</v>
      </c>
      <c r="D86" s="76">
        <v>8</v>
      </c>
      <c r="E86" s="77" t="s">
        <v>601</v>
      </c>
      <c r="F86" s="69">
        <v>10</v>
      </c>
      <c r="G86" s="34"/>
      <c r="H86" s="34"/>
      <c r="I86" s="21" t="s">
        <v>38</v>
      </c>
      <c r="J86" s="23">
        <f t="shared" si="20"/>
        <v>1</v>
      </c>
      <c r="K86" s="24" t="s">
        <v>48</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 t="shared" si="21"/>
        <v>0</v>
      </c>
      <c r="BB86" s="65">
        <f t="shared" si="19"/>
        <v>0</v>
      </c>
      <c r="BC86" s="31" t="str">
        <f t="shared" si="22"/>
        <v>INR Zero Only</v>
      </c>
      <c r="IE86" s="33">
        <v>2</v>
      </c>
      <c r="IF86" s="33" t="s">
        <v>34</v>
      </c>
      <c r="IG86" s="33" t="s">
        <v>42</v>
      </c>
      <c r="IH86" s="33">
        <v>10</v>
      </c>
      <c r="II86" s="33" t="s">
        <v>37</v>
      </c>
    </row>
    <row r="87" spans="1:243" s="32" customFormat="1" ht="15">
      <c r="A87" s="78">
        <v>21.3</v>
      </c>
      <c r="B87" s="72" t="s">
        <v>118</v>
      </c>
      <c r="C87" s="20" t="s">
        <v>364</v>
      </c>
      <c r="D87" s="76">
        <v>8</v>
      </c>
      <c r="E87" s="77" t="s">
        <v>601</v>
      </c>
      <c r="F87" s="69">
        <v>10</v>
      </c>
      <c r="G87" s="34"/>
      <c r="H87" s="34"/>
      <c r="I87" s="21" t="s">
        <v>38</v>
      </c>
      <c r="J87" s="23">
        <f t="shared" si="20"/>
        <v>1</v>
      </c>
      <c r="K87" s="24" t="s">
        <v>48</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 t="shared" si="21"/>
        <v>0</v>
      </c>
      <c r="BB87" s="65">
        <f t="shared" si="19"/>
        <v>0</v>
      </c>
      <c r="BC87" s="31" t="str">
        <f t="shared" si="22"/>
        <v>INR Zero Only</v>
      </c>
      <c r="IE87" s="33">
        <v>3</v>
      </c>
      <c r="IF87" s="33" t="s">
        <v>43</v>
      </c>
      <c r="IG87" s="33" t="s">
        <v>44</v>
      </c>
      <c r="IH87" s="33">
        <v>10</v>
      </c>
      <c r="II87" s="33" t="s">
        <v>37</v>
      </c>
    </row>
    <row r="88" spans="1:243" s="32" customFormat="1" ht="15">
      <c r="A88" s="78">
        <v>21.4</v>
      </c>
      <c r="B88" s="72" t="s">
        <v>119</v>
      </c>
      <c r="C88" s="20" t="s">
        <v>365</v>
      </c>
      <c r="D88" s="76">
        <v>8</v>
      </c>
      <c r="E88" s="77" t="s">
        <v>601</v>
      </c>
      <c r="F88" s="69">
        <v>10</v>
      </c>
      <c r="G88" s="34"/>
      <c r="H88" s="34"/>
      <c r="I88" s="21" t="s">
        <v>38</v>
      </c>
      <c r="J88" s="23">
        <f t="shared" si="20"/>
        <v>1</v>
      </c>
      <c r="K88" s="24" t="s">
        <v>48</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 t="shared" si="21"/>
        <v>0</v>
      </c>
      <c r="BB88" s="65">
        <f t="shared" si="19"/>
        <v>0</v>
      </c>
      <c r="BC88" s="31" t="str">
        <f t="shared" si="22"/>
        <v>INR Zero Only</v>
      </c>
      <c r="IE88" s="33">
        <v>1.01</v>
      </c>
      <c r="IF88" s="33" t="s">
        <v>39</v>
      </c>
      <c r="IG88" s="33" t="s">
        <v>35</v>
      </c>
      <c r="IH88" s="33">
        <v>123.223</v>
      </c>
      <c r="II88" s="33" t="s">
        <v>37</v>
      </c>
    </row>
    <row r="89" spans="1:243" s="32" customFormat="1" ht="45">
      <c r="A89" s="78">
        <v>22</v>
      </c>
      <c r="B89" s="72" t="s">
        <v>122</v>
      </c>
      <c r="C89" s="20" t="s">
        <v>366</v>
      </c>
      <c r="D89" s="19"/>
      <c r="E89" s="71"/>
      <c r="F89" s="21"/>
      <c r="G89" s="22"/>
      <c r="H89" s="22"/>
      <c r="I89" s="21"/>
      <c r="J89" s="23"/>
      <c r="K89" s="24"/>
      <c r="L89" s="24"/>
      <c r="M89" s="25"/>
      <c r="N89" s="26"/>
      <c r="O89" s="26"/>
      <c r="P89" s="27"/>
      <c r="Q89" s="26"/>
      <c r="R89" s="26"/>
      <c r="S89" s="2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29"/>
      <c r="BB89" s="30"/>
      <c r="BC89" s="31"/>
      <c r="IE89" s="33">
        <v>1.02</v>
      </c>
      <c r="IF89" s="33" t="s">
        <v>40</v>
      </c>
      <c r="IG89" s="33" t="s">
        <v>41</v>
      </c>
      <c r="IH89" s="33">
        <v>213</v>
      </c>
      <c r="II89" s="33" t="s">
        <v>37</v>
      </c>
    </row>
    <row r="90" spans="1:243" s="32" customFormat="1" ht="15">
      <c r="A90" s="78">
        <v>22.1</v>
      </c>
      <c r="B90" s="72" t="s">
        <v>123</v>
      </c>
      <c r="C90" s="20" t="s">
        <v>367</v>
      </c>
      <c r="D90" s="76">
        <v>8</v>
      </c>
      <c r="E90" s="77" t="s">
        <v>601</v>
      </c>
      <c r="F90" s="69">
        <v>10</v>
      </c>
      <c r="G90" s="34"/>
      <c r="H90" s="34"/>
      <c r="I90" s="21" t="s">
        <v>38</v>
      </c>
      <c r="J90" s="23">
        <f t="shared" si="20"/>
        <v>1</v>
      </c>
      <c r="K90" s="24" t="s">
        <v>48</v>
      </c>
      <c r="L90" s="24" t="s">
        <v>7</v>
      </c>
      <c r="M90" s="67"/>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5">
        <f t="shared" si="21"/>
        <v>0</v>
      </c>
      <c r="BB90" s="65">
        <f t="shared" si="19"/>
        <v>0</v>
      </c>
      <c r="BC90" s="31" t="str">
        <f t="shared" si="22"/>
        <v>INR Zero Only</v>
      </c>
      <c r="IE90" s="33">
        <v>2</v>
      </c>
      <c r="IF90" s="33" t="s">
        <v>34</v>
      </c>
      <c r="IG90" s="33" t="s">
        <v>42</v>
      </c>
      <c r="IH90" s="33">
        <v>10</v>
      </c>
      <c r="II90" s="33" t="s">
        <v>37</v>
      </c>
    </row>
    <row r="91" spans="1:243" s="32" customFormat="1" ht="30">
      <c r="A91" s="78">
        <v>22.2</v>
      </c>
      <c r="B91" s="72" t="s">
        <v>124</v>
      </c>
      <c r="C91" s="20" t="s">
        <v>368</v>
      </c>
      <c r="D91" s="76">
        <v>8</v>
      </c>
      <c r="E91" s="77" t="s">
        <v>601</v>
      </c>
      <c r="F91" s="69">
        <v>10</v>
      </c>
      <c r="G91" s="34"/>
      <c r="H91" s="34"/>
      <c r="I91" s="21" t="s">
        <v>38</v>
      </c>
      <c r="J91" s="23">
        <f t="shared" si="20"/>
        <v>1</v>
      </c>
      <c r="K91" s="24" t="s">
        <v>48</v>
      </c>
      <c r="L91" s="24" t="s">
        <v>7</v>
      </c>
      <c r="M91" s="67"/>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65">
        <f t="shared" si="21"/>
        <v>0</v>
      </c>
      <c r="BB91" s="65">
        <f t="shared" si="19"/>
        <v>0</v>
      </c>
      <c r="BC91" s="31" t="str">
        <f t="shared" si="22"/>
        <v>INR Zero Only</v>
      </c>
      <c r="IE91" s="33">
        <v>3</v>
      </c>
      <c r="IF91" s="33" t="s">
        <v>43</v>
      </c>
      <c r="IG91" s="33" t="s">
        <v>44</v>
      </c>
      <c r="IH91" s="33">
        <v>10</v>
      </c>
      <c r="II91" s="33" t="s">
        <v>37</v>
      </c>
    </row>
    <row r="92" spans="1:243" s="32" customFormat="1" ht="30">
      <c r="A92" s="78">
        <v>22.3</v>
      </c>
      <c r="B92" s="72" t="s">
        <v>125</v>
      </c>
      <c r="C92" s="20" t="s">
        <v>369</v>
      </c>
      <c r="D92" s="76">
        <v>8</v>
      </c>
      <c r="E92" s="77" t="s">
        <v>601</v>
      </c>
      <c r="F92" s="69">
        <v>10</v>
      </c>
      <c r="G92" s="34"/>
      <c r="H92" s="34"/>
      <c r="I92" s="21" t="s">
        <v>38</v>
      </c>
      <c r="J92" s="23">
        <f t="shared" si="20"/>
        <v>1</v>
      </c>
      <c r="K92" s="24" t="s">
        <v>48</v>
      </c>
      <c r="L92" s="24" t="s">
        <v>7</v>
      </c>
      <c r="M92" s="67"/>
      <c r="N92" s="35"/>
      <c r="O92" s="35"/>
      <c r="P92" s="36"/>
      <c r="Q92" s="35"/>
      <c r="R92" s="35"/>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5">
        <f t="shared" si="21"/>
        <v>0</v>
      </c>
      <c r="BB92" s="65">
        <f t="shared" si="19"/>
        <v>0</v>
      </c>
      <c r="BC92" s="31" t="str">
        <f t="shared" si="22"/>
        <v>INR Zero Only</v>
      </c>
      <c r="IE92" s="33">
        <v>1.01</v>
      </c>
      <c r="IF92" s="33" t="s">
        <v>39</v>
      </c>
      <c r="IG92" s="33" t="s">
        <v>35</v>
      </c>
      <c r="IH92" s="33">
        <v>123.223</v>
      </c>
      <c r="II92" s="33" t="s">
        <v>37</v>
      </c>
    </row>
    <row r="93" spans="1:243" s="32" customFormat="1" ht="30">
      <c r="A93" s="78">
        <v>22.4</v>
      </c>
      <c r="B93" s="72" t="s">
        <v>126</v>
      </c>
      <c r="C93" s="20" t="s">
        <v>370</v>
      </c>
      <c r="D93" s="76">
        <v>8</v>
      </c>
      <c r="E93" s="77" t="s">
        <v>601</v>
      </c>
      <c r="F93" s="69">
        <v>10</v>
      </c>
      <c r="G93" s="34"/>
      <c r="H93" s="34"/>
      <c r="I93" s="21" t="s">
        <v>38</v>
      </c>
      <c r="J93" s="23">
        <f t="shared" si="20"/>
        <v>1</v>
      </c>
      <c r="K93" s="24" t="s">
        <v>48</v>
      </c>
      <c r="L93" s="24" t="s">
        <v>7</v>
      </c>
      <c r="M93" s="67"/>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5">
        <f t="shared" si="21"/>
        <v>0</v>
      </c>
      <c r="BB93" s="65">
        <f t="shared" si="19"/>
        <v>0</v>
      </c>
      <c r="BC93" s="31" t="str">
        <f t="shared" si="22"/>
        <v>INR Zero Only</v>
      </c>
      <c r="IE93" s="33">
        <v>1.02</v>
      </c>
      <c r="IF93" s="33" t="s">
        <v>40</v>
      </c>
      <c r="IG93" s="33" t="s">
        <v>41</v>
      </c>
      <c r="IH93" s="33">
        <v>213</v>
      </c>
      <c r="II93" s="33" t="s">
        <v>37</v>
      </c>
    </row>
    <row r="94" spans="1:243" s="32" customFormat="1" ht="75">
      <c r="A94" s="78">
        <v>23</v>
      </c>
      <c r="B94" s="72" t="s">
        <v>127</v>
      </c>
      <c r="C94" s="20" t="s">
        <v>371</v>
      </c>
      <c r="D94" s="19"/>
      <c r="E94" s="71"/>
      <c r="F94" s="21"/>
      <c r="G94" s="22"/>
      <c r="H94" s="22"/>
      <c r="I94" s="21"/>
      <c r="J94" s="23"/>
      <c r="K94" s="24"/>
      <c r="L94" s="24"/>
      <c r="M94" s="25"/>
      <c r="N94" s="26"/>
      <c r="O94" s="26"/>
      <c r="P94" s="27"/>
      <c r="Q94" s="26"/>
      <c r="R94" s="26"/>
      <c r="S94" s="2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29"/>
      <c r="BB94" s="30"/>
      <c r="BC94" s="31"/>
      <c r="IE94" s="33">
        <v>2</v>
      </c>
      <c r="IF94" s="33" t="s">
        <v>34</v>
      </c>
      <c r="IG94" s="33" t="s">
        <v>42</v>
      </c>
      <c r="IH94" s="33">
        <v>10</v>
      </c>
      <c r="II94" s="33" t="s">
        <v>37</v>
      </c>
    </row>
    <row r="95" spans="1:243" s="32" customFormat="1" ht="15">
      <c r="A95" s="78">
        <v>23.01</v>
      </c>
      <c r="B95" s="72" t="s">
        <v>128</v>
      </c>
      <c r="C95" s="20" t="s">
        <v>372</v>
      </c>
      <c r="D95" s="76">
        <v>5</v>
      </c>
      <c r="E95" s="77" t="s">
        <v>605</v>
      </c>
      <c r="F95" s="69">
        <v>100</v>
      </c>
      <c r="G95" s="34"/>
      <c r="H95" s="22"/>
      <c r="I95" s="21" t="s">
        <v>38</v>
      </c>
      <c r="J95" s="23">
        <f>IF(I95="Less(-)",-1,1)</f>
        <v>1</v>
      </c>
      <c r="K95" s="24" t="s">
        <v>48</v>
      </c>
      <c r="L95" s="24" t="s">
        <v>7</v>
      </c>
      <c r="M95" s="67"/>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5">
        <f>total_amount_ba($B$2,$D$2,D95,F95,J95,K95,M95)</f>
        <v>0</v>
      </c>
      <c r="BB95" s="65">
        <f>BA95+SUM(N95:AZ95)</f>
        <v>0</v>
      </c>
      <c r="BC95" s="31" t="str">
        <f>SpellNumber(L95,BB95)</f>
        <v>INR Zero Only</v>
      </c>
      <c r="IE95" s="33">
        <v>3</v>
      </c>
      <c r="IF95" s="33" t="s">
        <v>43</v>
      </c>
      <c r="IG95" s="33" t="s">
        <v>44</v>
      </c>
      <c r="IH95" s="33">
        <v>10</v>
      </c>
      <c r="II95" s="33" t="s">
        <v>37</v>
      </c>
    </row>
    <row r="96" spans="1:243" s="32" customFormat="1" ht="15">
      <c r="A96" s="78">
        <v>23.02</v>
      </c>
      <c r="B96" s="72" t="s">
        <v>129</v>
      </c>
      <c r="C96" s="20" t="s">
        <v>373</v>
      </c>
      <c r="D96" s="76">
        <v>5</v>
      </c>
      <c r="E96" s="77" t="s">
        <v>605</v>
      </c>
      <c r="F96" s="68">
        <v>10</v>
      </c>
      <c r="G96" s="34"/>
      <c r="H96" s="34"/>
      <c r="I96" s="21" t="s">
        <v>38</v>
      </c>
      <c r="J96" s="23">
        <f>IF(I96="Less(-)",-1,1)</f>
        <v>1</v>
      </c>
      <c r="K96" s="24" t="s">
        <v>48</v>
      </c>
      <c r="L96" s="24" t="s">
        <v>7</v>
      </c>
      <c r="M96" s="67"/>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5">
        <f>total_amount_ba($B$2,$D$2,D96,F96,J96,K96,M96)</f>
        <v>0</v>
      </c>
      <c r="BB96" s="65">
        <f aca="true" t="shared" si="23" ref="BB96:BB109">BA96+SUM(N96:AZ96)</f>
        <v>0</v>
      </c>
      <c r="BC96" s="31" t="str">
        <f>SpellNumber(L96,BB96)</f>
        <v>INR Zero Only</v>
      </c>
      <c r="IE96" s="33">
        <v>1.01</v>
      </c>
      <c r="IF96" s="33" t="s">
        <v>39</v>
      </c>
      <c r="IG96" s="33" t="s">
        <v>35</v>
      </c>
      <c r="IH96" s="33">
        <v>123.223</v>
      </c>
      <c r="II96" s="33" t="s">
        <v>37</v>
      </c>
    </row>
    <row r="97" spans="1:243" s="32" customFormat="1" ht="15">
      <c r="A97" s="78">
        <v>23.03</v>
      </c>
      <c r="B97" s="72" t="s">
        <v>130</v>
      </c>
      <c r="C97" s="20" t="s">
        <v>374</v>
      </c>
      <c r="D97" s="76">
        <v>5</v>
      </c>
      <c r="E97" s="77" t="s">
        <v>605</v>
      </c>
      <c r="F97" s="68">
        <v>10</v>
      </c>
      <c r="G97" s="34"/>
      <c r="H97" s="34"/>
      <c r="I97" s="21" t="s">
        <v>38</v>
      </c>
      <c r="J97" s="23">
        <f>IF(I97="Less(-)",-1,1)</f>
        <v>1</v>
      </c>
      <c r="K97" s="24" t="s">
        <v>48</v>
      </c>
      <c r="L97" s="24" t="s">
        <v>7</v>
      </c>
      <c r="M97" s="67"/>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5">
        <f>total_amount_ba($B$2,$D$2,D97,F97,J97,K97,M97)</f>
        <v>0</v>
      </c>
      <c r="BB97" s="65">
        <f t="shared" si="23"/>
        <v>0</v>
      </c>
      <c r="BC97" s="31" t="str">
        <f>SpellNumber(L97,BB97)</f>
        <v>INR Zero Only</v>
      </c>
      <c r="IE97" s="33">
        <v>1.02</v>
      </c>
      <c r="IF97" s="33" t="s">
        <v>40</v>
      </c>
      <c r="IG97" s="33" t="s">
        <v>41</v>
      </c>
      <c r="IH97" s="33">
        <v>213</v>
      </c>
      <c r="II97" s="33" t="s">
        <v>37</v>
      </c>
    </row>
    <row r="98" spans="1:243" s="32" customFormat="1" ht="15">
      <c r="A98" s="78">
        <v>23.04</v>
      </c>
      <c r="B98" s="72" t="s">
        <v>131</v>
      </c>
      <c r="C98" s="20" t="s">
        <v>375</v>
      </c>
      <c r="D98" s="76">
        <v>5</v>
      </c>
      <c r="E98" s="77" t="s">
        <v>605</v>
      </c>
      <c r="F98" s="68">
        <v>10</v>
      </c>
      <c r="G98" s="34"/>
      <c r="H98" s="34"/>
      <c r="I98" s="21" t="s">
        <v>38</v>
      </c>
      <c r="J98" s="23">
        <f>IF(I98="Less(-)",-1,1)</f>
        <v>1</v>
      </c>
      <c r="K98" s="24" t="s">
        <v>48</v>
      </c>
      <c r="L98" s="24" t="s">
        <v>7</v>
      </c>
      <c r="M98" s="67"/>
      <c r="N98" s="35"/>
      <c r="O98" s="35"/>
      <c r="P98" s="36"/>
      <c r="Q98" s="35"/>
      <c r="R98" s="35"/>
      <c r="S98" s="37"/>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65">
        <f>total_amount_ba($B$2,$D$2,D98,F98,J98,K98,M98)</f>
        <v>0</v>
      </c>
      <c r="BB98" s="65">
        <f t="shared" si="23"/>
        <v>0</v>
      </c>
      <c r="BC98" s="31" t="str">
        <f>SpellNumber(L98,BB98)</f>
        <v>INR Zero Only</v>
      </c>
      <c r="IE98" s="33">
        <v>2</v>
      </c>
      <c r="IF98" s="33" t="s">
        <v>34</v>
      </c>
      <c r="IG98" s="33" t="s">
        <v>42</v>
      </c>
      <c r="IH98" s="33">
        <v>10</v>
      </c>
      <c r="II98" s="33" t="s">
        <v>37</v>
      </c>
    </row>
    <row r="99" spans="1:243" s="32" customFormat="1" ht="15">
      <c r="A99" s="78">
        <v>23.05</v>
      </c>
      <c r="B99" s="72" t="s">
        <v>132</v>
      </c>
      <c r="C99" s="20" t="s">
        <v>376</v>
      </c>
      <c r="D99" s="76">
        <v>5</v>
      </c>
      <c r="E99" s="77" t="s">
        <v>605</v>
      </c>
      <c r="F99" s="69">
        <v>10</v>
      </c>
      <c r="G99" s="34"/>
      <c r="H99" s="34"/>
      <c r="I99" s="21" t="s">
        <v>38</v>
      </c>
      <c r="J99" s="23">
        <f aca="true" t="shared" si="24" ref="J99:J109">IF(I99="Less(-)",-1,1)</f>
        <v>1</v>
      </c>
      <c r="K99" s="24" t="s">
        <v>48</v>
      </c>
      <c r="L99" s="24" t="s">
        <v>7</v>
      </c>
      <c r="M99" s="67"/>
      <c r="N99" s="35"/>
      <c r="O99" s="35"/>
      <c r="P99" s="36"/>
      <c r="Q99" s="35"/>
      <c r="R99" s="35"/>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5">
        <f aca="true" t="shared" si="25" ref="BA99:BA109">total_amount_ba($B$2,$D$2,D99,F99,J99,K99,M99)</f>
        <v>0</v>
      </c>
      <c r="BB99" s="65">
        <f t="shared" si="23"/>
        <v>0</v>
      </c>
      <c r="BC99" s="31" t="str">
        <f aca="true" t="shared" si="26" ref="BC99:BC109">SpellNumber(L99,BB99)</f>
        <v>INR Zero Only</v>
      </c>
      <c r="IE99" s="33">
        <v>1.02</v>
      </c>
      <c r="IF99" s="33" t="s">
        <v>40</v>
      </c>
      <c r="IG99" s="33" t="s">
        <v>41</v>
      </c>
      <c r="IH99" s="33">
        <v>213</v>
      </c>
      <c r="II99" s="33" t="s">
        <v>37</v>
      </c>
    </row>
    <row r="100" spans="1:243" s="32" customFormat="1" ht="15">
      <c r="A100" s="78">
        <v>23.06</v>
      </c>
      <c r="B100" s="72" t="s">
        <v>133</v>
      </c>
      <c r="C100" s="20" t="s">
        <v>377</v>
      </c>
      <c r="D100" s="76">
        <v>5</v>
      </c>
      <c r="E100" s="77" t="s">
        <v>605</v>
      </c>
      <c r="F100" s="69">
        <v>10</v>
      </c>
      <c r="G100" s="34"/>
      <c r="H100" s="34"/>
      <c r="I100" s="21" t="s">
        <v>38</v>
      </c>
      <c r="J100" s="23">
        <f t="shared" si="24"/>
        <v>1</v>
      </c>
      <c r="K100" s="24" t="s">
        <v>48</v>
      </c>
      <c r="L100" s="24" t="s">
        <v>7</v>
      </c>
      <c r="M100" s="67"/>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65">
        <f t="shared" si="25"/>
        <v>0</v>
      </c>
      <c r="BB100" s="65">
        <f t="shared" si="23"/>
        <v>0</v>
      </c>
      <c r="BC100" s="31" t="str">
        <f t="shared" si="26"/>
        <v>INR Zero Only</v>
      </c>
      <c r="IE100" s="33">
        <v>2</v>
      </c>
      <c r="IF100" s="33" t="s">
        <v>34</v>
      </c>
      <c r="IG100" s="33" t="s">
        <v>42</v>
      </c>
      <c r="IH100" s="33">
        <v>10</v>
      </c>
      <c r="II100" s="33" t="s">
        <v>37</v>
      </c>
    </row>
    <row r="101" spans="1:243" s="32" customFormat="1" ht="15">
      <c r="A101" s="78">
        <v>23.07</v>
      </c>
      <c r="B101" s="72" t="s">
        <v>134</v>
      </c>
      <c r="C101" s="20" t="s">
        <v>378</v>
      </c>
      <c r="D101" s="76">
        <v>5</v>
      </c>
      <c r="E101" s="77" t="s">
        <v>605</v>
      </c>
      <c r="F101" s="69">
        <v>10</v>
      </c>
      <c r="G101" s="34"/>
      <c r="H101" s="34"/>
      <c r="I101" s="21" t="s">
        <v>38</v>
      </c>
      <c r="J101" s="23">
        <f t="shared" si="24"/>
        <v>1</v>
      </c>
      <c r="K101" s="24" t="s">
        <v>48</v>
      </c>
      <c r="L101" s="24" t="s">
        <v>7</v>
      </c>
      <c r="M101" s="67"/>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5">
        <f t="shared" si="25"/>
        <v>0</v>
      </c>
      <c r="BB101" s="65">
        <f t="shared" si="23"/>
        <v>0</v>
      </c>
      <c r="BC101" s="31" t="str">
        <f t="shared" si="26"/>
        <v>INR Zero Only</v>
      </c>
      <c r="IE101" s="33">
        <v>3</v>
      </c>
      <c r="IF101" s="33" t="s">
        <v>43</v>
      </c>
      <c r="IG101" s="33" t="s">
        <v>44</v>
      </c>
      <c r="IH101" s="33">
        <v>10</v>
      </c>
      <c r="II101" s="33" t="s">
        <v>37</v>
      </c>
    </row>
    <row r="102" spans="1:243" s="32" customFormat="1" ht="15">
      <c r="A102" s="78">
        <v>23.08</v>
      </c>
      <c r="B102" s="72" t="s">
        <v>135</v>
      </c>
      <c r="C102" s="20" t="s">
        <v>379</v>
      </c>
      <c r="D102" s="76">
        <v>5</v>
      </c>
      <c r="E102" s="77" t="s">
        <v>605</v>
      </c>
      <c r="F102" s="69">
        <v>10</v>
      </c>
      <c r="G102" s="34"/>
      <c r="H102" s="34"/>
      <c r="I102" s="21" t="s">
        <v>38</v>
      </c>
      <c r="J102" s="23">
        <f t="shared" si="24"/>
        <v>1</v>
      </c>
      <c r="K102" s="24" t="s">
        <v>48</v>
      </c>
      <c r="L102" s="24" t="s">
        <v>7</v>
      </c>
      <c r="M102" s="67"/>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65">
        <f t="shared" si="25"/>
        <v>0</v>
      </c>
      <c r="BB102" s="65">
        <f t="shared" si="23"/>
        <v>0</v>
      </c>
      <c r="BC102" s="31" t="str">
        <f t="shared" si="26"/>
        <v>INR Zero Only</v>
      </c>
      <c r="IE102" s="33">
        <v>1.01</v>
      </c>
      <c r="IF102" s="33" t="s">
        <v>39</v>
      </c>
      <c r="IG102" s="33" t="s">
        <v>35</v>
      </c>
      <c r="IH102" s="33">
        <v>123.223</v>
      </c>
      <c r="II102" s="33" t="s">
        <v>37</v>
      </c>
    </row>
    <row r="103" spans="1:243" s="32" customFormat="1" ht="15">
      <c r="A103" s="78">
        <v>23.09</v>
      </c>
      <c r="B103" s="72" t="s">
        <v>136</v>
      </c>
      <c r="C103" s="20" t="s">
        <v>380</v>
      </c>
      <c r="D103" s="76">
        <v>5</v>
      </c>
      <c r="E103" s="77" t="s">
        <v>605</v>
      </c>
      <c r="F103" s="69">
        <v>10</v>
      </c>
      <c r="G103" s="34"/>
      <c r="H103" s="34"/>
      <c r="I103" s="21" t="s">
        <v>38</v>
      </c>
      <c r="J103" s="23">
        <f t="shared" si="24"/>
        <v>1</v>
      </c>
      <c r="K103" s="24" t="s">
        <v>48</v>
      </c>
      <c r="L103" s="24" t="s">
        <v>7</v>
      </c>
      <c r="M103" s="67"/>
      <c r="N103" s="35"/>
      <c r="O103" s="35"/>
      <c r="P103" s="36"/>
      <c r="Q103" s="35"/>
      <c r="R103" s="35"/>
      <c r="S103" s="37"/>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9"/>
      <c r="AV103" s="38"/>
      <c r="AW103" s="38"/>
      <c r="AX103" s="38"/>
      <c r="AY103" s="38"/>
      <c r="AZ103" s="38"/>
      <c r="BA103" s="65">
        <f t="shared" si="25"/>
        <v>0</v>
      </c>
      <c r="BB103" s="65">
        <f t="shared" si="23"/>
        <v>0</v>
      </c>
      <c r="BC103" s="31" t="str">
        <f t="shared" si="26"/>
        <v>INR Zero Only</v>
      </c>
      <c r="IE103" s="33">
        <v>1.02</v>
      </c>
      <c r="IF103" s="33" t="s">
        <v>40</v>
      </c>
      <c r="IG103" s="33" t="s">
        <v>41</v>
      </c>
      <c r="IH103" s="33">
        <v>213</v>
      </c>
      <c r="II103" s="33" t="s">
        <v>37</v>
      </c>
    </row>
    <row r="104" spans="1:243" s="32" customFormat="1" ht="15">
      <c r="A104" s="77">
        <v>23.1</v>
      </c>
      <c r="B104" s="72" t="s">
        <v>137</v>
      </c>
      <c r="C104" s="20" t="s">
        <v>381</v>
      </c>
      <c r="D104" s="76">
        <v>5</v>
      </c>
      <c r="E104" s="77" t="s">
        <v>605</v>
      </c>
      <c r="F104" s="69">
        <v>10</v>
      </c>
      <c r="G104" s="34"/>
      <c r="H104" s="34"/>
      <c r="I104" s="21" t="s">
        <v>38</v>
      </c>
      <c r="J104" s="23">
        <f t="shared" si="24"/>
        <v>1</v>
      </c>
      <c r="K104" s="24" t="s">
        <v>48</v>
      </c>
      <c r="L104" s="24" t="s">
        <v>7</v>
      </c>
      <c r="M104" s="67"/>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5">
        <f t="shared" si="25"/>
        <v>0</v>
      </c>
      <c r="BB104" s="65">
        <f t="shared" si="23"/>
        <v>0</v>
      </c>
      <c r="BC104" s="31" t="str">
        <f t="shared" si="26"/>
        <v>INR Zero Only</v>
      </c>
      <c r="IE104" s="33">
        <v>2</v>
      </c>
      <c r="IF104" s="33" t="s">
        <v>34</v>
      </c>
      <c r="IG104" s="33" t="s">
        <v>42</v>
      </c>
      <c r="IH104" s="33">
        <v>10</v>
      </c>
      <c r="II104" s="33" t="s">
        <v>37</v>
      </c>
    </row>
    <row r="105" spans="1:243" s="32" customFormat="1" ht="15">
      <c r="A105" s="78">
        <v>23.11</v>
      </c>
      <c r="B105" s="72" t="s">
        <v>138</v>
      </c>
      <c r="C105" s="20" t="s">
        <v>382</v>
      </c>
      <c r="D105" s="76">
        <v>5</v>
      </c>
      <c r="E105" s="77" t="s">
        <v>605</v>
      </c>
      <c r="F105" s="69">
        <v>10</v>
      </c>
      <c r="G105" s="34"/>
      <c r="H105" s="34"/>
      <c r="I105" s="21" t="s">
        <v>38</v>
      </c>
      <c r="J105" s="23">
        <f t="shared" si="24"/>
        <v>1</v>
      </c>
      <c r="K105" s="24" t="s">
        <v>48</v>
      </c>
      <c r="L105" s="24" t="s">
        <v>7</v>
      </c>
      <c r="M105" s="67"/>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65">
        <f t="shared" si="25"/>
        <v>0</v>
      </c>
      <c r="BB105" s="65">
        <f t="shared" si="23"/>
        <v>0</v>
      </c>
      <c r="BC105" s="31" t="str">
        <f t="shared" si="26"/>
        <v>INR Zero Only</v>
      </c>
      <c r="IE105" s="33">
        <v>3</v>
      </c>
      <c r="IF105" s="33" t="s">
        <v>43</v>
      </c>
      <c r="IG105" s="33" t="s">
        <v>44</v>
      </c>
      <c r="IH105" s="33">
        <v>10</v>
      </c>
      <c r="II105" s="33" t="s">
        <v>37</v>
      </c>
    </row>
    <row r="106" spans="1:243" s="32" customFormat="1" ht="15">
      <c r="A106" s="78">
        <v>23.12</v>
      </c>
      <c r="B106" s="72" t="s">
        <v>139</v>
      </c>
      <c r="C106" s="20" t="s">
        <v>383</v>
      </c>
      <c r="D106" s="76">
        <v>5</v>
      </c>
      <c r="E106" s="77" t="s">
        <v>605</v>
      </c>
      <c r="F106" s="69">
        <v>10</v>
      </c>
      <c r="G106" s="34"/>
      <c r="H106" s="34"/>
      <c r="I106" s="21" t="s">
        <v>38</v>
      </c>
      <c r="J106" s="23">
        <f t="shared" si="24"/>
        <v>1</v>
      </c>
      <c r="K106" s="24" t="s">
        <v>48</v>
      </c>
      <c r="L106" s="24" t="s">
        <v>7</v>
      </c>
      <c r="M106" s="67"/>
      <c r="N106" s="35"/>
      <c r="O106" s="35"/>
      <c r="P106" s="36"/>
      <c r="Q106" s="35"/>
      <c r="R106" s="35"/>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5">
        <f t="shared" si="25"/>
        <v>0</v>
      </c>
      <c r="BB106" s="65">
        <f t="shared" si="23"/>
        <v>0</v>
      </c>
      <c r="BC106" s="31" t="str">
        <f t="shared" si="26"/>
        <v>INR Zero Only</v>
      </c>
      <c r="IE106" s="33">
        <v>1.01</v>
      </c>
      <c r="IF106" s="33" t="s">
        <v>39</v>
      </c>
      <c r="IG106" s="33" t="s">
        <v>35</v>
      </c>
      <c r="IH106" s="33">
        <v>123.223</v>
      </c>
      <c r="II106" s="33" t="s">
        <v>37</v>
      </c>
    </row>
    <row r="107" spans="1:243" s="32" customFormat="1" ht="15">
      <c r="A107" s="78">
        <v>23.13</v>
      </c>
      <c r="B107" s="72" t="s">
        <v>140</v>
      </c>
      <c r="C107" s="20" t="s">
        <v>384</v>
      </c>
      <c r="D107" s="76">
        <v>5</v>
      </c>
      <c r="E107" s="77" t="s">
        <v>605</v>
      </c>
      <c r="F107" s="69">
        <v>10</v>
      </c>
      <c r="G107" s="34"/>
      <c r="H107" s="34"/>
      <c r="I107" s="21" t="s">
        <v>38</v>
      </c>
      <c r="J107" s="23">
        <f t="shared" si="24"/>
        <v>1</v>
      </c>
      <c r="K107" s="24" t="s">
        <v>48</v>
      </c>
      <c r="L107" s="24" t="s">
        <v>7</v>
      </c>
      <c r="M107" s="67"/>
      <c r="N107" s="35"/>
      <c r="O107" s="35"/>
      <c r="P107" s="36"/>
      <c r="Q107" s="35"/>
      <c r="R107" s="35"/>
      <c r="S107" s="37"/>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65">
        <f t="shared" si="25"/>
        <v>0</v>
      </c>
      <c r="BB107" s="65">
        <f t="shared" si="23"/>
        <v>0</v>
      </c>
      <c r="BC107" s="31" t="str">
        <f t="shared" si="26"/>
        <v>INR Zero Only</v>
      </c>
      <c r="IE107" s="33">
        <v>1.02</v>
      </c>
      <c r="IF107" s="33" t="s">
        <v>40</v>
      </c>
      <c r="IG107" s="33" t="s">
        <v>41</v>
      </c>
      <c r="IH107" s="33">
        <v>213</v>
      </c>
      <c r="II107" s="33" t="s">
        <v>37</v>
      </c>
    </row>
    <row r="108" spans="1:243" s="32" customFormat="1" ht="15">
      <c r="A108" s="78">
        <v>23.14</v>
      </c>
      <c r="B108" s="72" t="s">
        <v>141</v>
      </c>
      <c r="C108" s="20" t="s">
        <v>385</v>
      </c>
      <c r="D108" s="76">
        <v>5</v>
      </c>
      <c r="E108" s="77" t="s">
        <v>605</v>
      </c>
      <c r="F108" s="69">
        <v>10</v>
      </c>
      <c r="G108" s="34"/>
      <c r="H108" s="34"/>
      <c r="I108" s="21" t="s">
        <v>38</v>
      </c>
      <c r="J108" s="23">
        <f t="shared" si="24"/>
        <v>1</v>
      </c>
      <c r="K108" s="24" t="s">
        <v>48</v>
      </c>
      <c r="L108" s="24" t="s">
        <v>7</v>
      </c>
      <c r="M108" s="67"/>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9"/>
      <c r="AV108" s="38"/>
      <c r="AW108" s="38"/>
      <c r="AX108" s="38"/>
      <c r="AY108" s="38"/>
      <c r="AZ108" s="38"/>
      <c r="BA108" s="65">
        <f t="shared" si="25"/>
        <v>0</v>
      </c>
      <c r="BB108" s="65">
        <f t="shared" si="23"/>
        <v>0</v>
      </c>
      <c r="BC108" s="31" t="str">
        <f t="shared" si="26"/>
        <v>INR Zero Only</v>
      </c>
      <c r="IE108" s="33">
        <v>1.02</v>
      </c>
      <c r="IF108" s="33" t="s">
        <v>40</v>
      </c>
      <c r="IG108" s="33" t="s">
        <v>41</v>
      </c>
      <c r="IH108" s="33">
        <v>213</v>
      </c>
      <c r="II108" s="33" t="s">
        <v>37</v>
      </c>
    </row>
    <row r="109" spans="1:243" s="32" customFormat="1" ht="15">
      <c r="A109" s="78">
        <v>23.15</v>
      </c>
      <c r="B109" s="72" t="s">
        <v>142</v>
      </c>
      <c r="C109" s="20" t="s">
        <v>386</v>
      </c>
      <c r="D109" s="76">
        <v>5</v>
      </c>
      <c r="E109" s="77" t="s">
        <v>605</v>
      </c>
      <c r="F109" s="69">
        <v>10</v>
      </c>
      <c r="G109" s="34"/>
      <c r="H109" s="34"/>
      <c r="I109" s="21" t="s">
        <v>38</v>
      </c>
      <c r="J109" s="23">
        <f t="shared" si="24"/>
        <v>1</v>
      </c>
      <c r="K109" s="24" t="s">
        <v>48</v>
      </c>
      <c r="L109" s="24" t="s">
        <v>7</v>
      </c>
      <c r="M109" s="67"/>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65">
        <f t="shared" si="25"/>
        <v>0</v>
      </c>
      <c r="BB109" s="65">
        <f t="shared" si="23"/>
        <v>0</v>
      </c>
      <c r="BC109" s="31" t="str">
        <f t="shared" si="26"/>
        <v>INR Zero Only</v>
      </c>
      <c r="IE109" s="33">
        <v>2</v>
      </c>
      <c r="IF109" s="33" t="s">
        <v>34</v>
      </c>
      <c r="IG109" s="33" t="s">
        <v>42</v>
      </c>
      <c r="IH109" s="33">
        <v>10</v>
      </c>
      <c r="II109" s="33" t="s">
        <v>37</v>
      </c>
    </row>
    <row r="110" spans="1:243" s="32" customFormat="1" ht="75">
      <c r="A110" s="78">
        <v>24</v>
      </c>
      <c r="B110" s="72" t="s">
        <v>143</v>
      </c>
      <c r="C110" s="20" t="s">
        <v>387</v>
      </c>
      <c r="D110" s="19"/>
      <c r="E110" s="71"/>
      <c r="F110" s="21"/>
      <c r="G110" s="22"/>
      <c r="H110" s="22"/>
      <c r="I110" s="21"/>
      <c r="J110" s="23"/>
      <c r="K110" s="24"/>
      <c r="L110" s="24"/>
      <c r="M110" s="25"/>
      <c r="N110" s="26"/>
      <c r="O110" s="26"/>
      <c r="P110" s="27"/>
      <c r="Q110" s="26"/>
      <c r="R110" s="26"/>
      <c r="S110" s="2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29"/>
      <c r="BB110" s="30"/>
      <c r="BC110" s="31"/>
      <c r="IE110" s="33">
        <v>3</v>
      </c>
      <c r="IF110" s="33" t="s">
        <v>43</v>
      </c>
      <c r="IG110" s="33" t="s">
        <v>44</v>
      </c>
      <c r="IH110" s="33">
        <v>10</v>
      </c>
      <c r="II110" s="33" t="s">
        <v>37</v>
      </c>
    </row>
    <row r="111" spans="1:243" s="32" customFormat="1" ht="15">
      <c r="A111" s="78">
        <v>24.1</v>
      </c>
      <c r="B111" s="72" t="s">
        <v>144</v>
      </c>
      <c r="C111" s="20" t="s">
        <v>388</v>
      </c>
      <c r="D111" s="76">
        <v>5</v>
      </c>
      <c r="E111" s="77" t="s">
        <v>605</v>
      </c>
      <c r="F111" s="69">
        <v>10</v>
      </c>
      <c r="G111" s="34"/>
      <c r="H111" s="34"/>
      <c r="I111" s="21" t="s">
        <v>38</v>
      </c>
      <c r="J111" s="23">
        <f aca="true" t="shared" si="27" ref="J111:J117">IF(I111="Less(-)",-1,1)</f>
        <v>1</v>
      </c>
      <c r="K111" s="24" t="s">
        <v>48</v>
      </c>
      <c r="L111" s="24" t="s">
        <v>7</v>
      </c>
      <c r="M111" s="67"/>
      <c r="N111" s="35"/>
      <c r="O111" s="35"/>
      <c r="P111" s="36"/>
      <c r="Q111" s="35"/>
      <c r="R111" s="35"/>
      <c r="S111" s="37"/>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65">
        <f aca="true" t="shared" si="28" ref="BA111:BA117">total_amount_ba($B$2,$D$2,D111,F111,J111,K111,M111)</f>
        <v>0</v>
      </c>
      <c r="BB111" s="65">
        <f>BA111+SUM(N111:AZ111)</f>
        <v>0</v>
      </c>
      <c r="BC111" s="31" t="str">
        <f aca="true" t="shared" si="29" ref="BC111:BC117">SpellNumber(L111,BB111)</f>
        <v>INR Zero Only</v>
      </c>
      <c r="IE111" s="33">
        <v>1.01</v>
      </c>
      <c r="IF111" s="33" t="s">
        <v>39</v>
      </c>
      <c r="IG111" s="33" t="s">
        <v>35</v>
      </c>
      <c r="IH111" s="33">
        <v>123.223</v>
      </c>
      <c r="II111" s="33" t="s">
        <v>37</v>
      </c>
    </row>
    <row r="112" spans="1:243" s="32" customFormat="1" ht="15">
      <c r="A112" s="78">
        <v>24.2</v>
      </c>
      <c r="B112" s="72" t="s">
        <v>145</v>
      </c>
      <c r="C112" s="20" t="s">
        <v>389</v>
      </c>
      <c r="D112" s="76">
        <v>5</v>
      </c>
      <c r="E112" s="77" t="s">
        <v>605</v>
      </c>
      <c r="F112" s="69">
        <v>10</v>
      </c>
      <c r="G112" s="34"/>
      <c r="H112" s="34"/>
      <c r="I112" s="21" t="s">
        <v>38</v>
      </c>
      <c r="J112" s="23">
        <f t="shared" si="27"/>
        <v>1</v>
      </c>
      <c r="K112" s="24" t="s">
        <v>48</v>
      </c>
      <c r="L112" s="24" t="s">
        <v>7</v>
      </c>
      <c r="M112" s="67"/>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5">
        <f t="shared" si="28"/>
        <v>0</v>
      </c>
      <c r="BB112" s="65">
        <f>BA112+SUM(N112:AZ112)</f>
        <v>0</v>
      </c>
      <c r="BC112" s="31" t="str">
        <f t="shared" si="29"/>
        <v>INR Zero Only</v>
      </c>
      <c r="IE112" s="33">
        <v>1.02</v>
      </c>
      <c r="IF112" s="33" t="s">
        <v>40</v>
      </c>
      <c r="IG112" s="33" t="s">
        <v>41</v>
      </c>
      <c r="IH112" s="33">
        <v>213</v>
      </c>
      <c r="II112" s="33" t="s">
        <v>37</v>
      </c>
    </row>
    <row r="113" spans="1:243" s="32" customFormat="1" ht="15">
      <c r="A113" s="78">
        <v>24.3</v>
      </c>
      <c r="B113" s="72" t="s">
        <v>146</v>
      </c>
      <c r="C113" s="20" t="s">
        <v>390</v>
      </c>
      <c r="D113" s="76">
        <v>5</v>
      </c>
      <c r="E113" s="77" t="s">
        <v>605</v>
      </c>
      <c r="F113" s="69">
        <v>10</v>
      </c>
      <c r="G113" s="34"/>
      <c r="H113" s="34"/>
      <c r="I113" s="21" t="s">
        <v>38</v>
      </c>
      <c r="J113" s="23">
        <f t="shared" si="27"/>
        <v>1</v>
      </c>
      <c r="K113" s="24" t="s">
        <v>48</v>
      </c>
      <c r="L113" s="24" t="s">
        <v>7</v>
      </c>
      <c r="M113" s="67"/>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5">
        <f t="shared" si="28"/>
        <v>0</v>
      </c>
      <c r="BB113" s="65">
        <f>BA113+SUM(N113:AZ113)</f>
        <v>0</v>
      </c>
      <c r="BC113" s="31" t="str">
        <f t="shared" si="29"/>
        <v>INR Zero Only</v>
      </c>
      <c r="IE113" s="33">
        <v>2</v>
      </c>
      <c r="IF113" s="33" t="s">
        <v>34</v>
      </c>
      <c r="IG113" s="33" t="s">
        <v>42</v>
      </c>
      <c r="IH113" s="33">
        <v>10</v>
      </c>
      <c r="II113" s="33" t="s">
        <v>37</v>
      </c>
    </row>
    <row r="114" spans="1:243" s="32" customFormat="1" ht="15">
      <c r="A114" s="78">
        <v>24.4</v>
      </c>
      <c r="B114" s="72" t="s">
        <v>147</v>
      </c>
      <c r="C114" s="20" t="s">
        <v>391</v>
      </c>
      <c r="D114" s="76">
        <v>5</v>
      </c>
      <c r="E114" s="77" t="s">
        <v>605</v>
      </c>
      <c r="F114" s="69">
        <v>100</v>
      </c>
      <c r="G114" s="34"/>
      <c r="H114" s="22"/>
      <c r="I114" s="21" t="s">
        <v>38</v>
      </c>
      <c r="J114" s="23">
        <f t="shared" si="27"/>
        <v>1</v>
      </c>
      <c r="K114" s="24" t="s">
        <v>48</v>
      </c>
      <c r="L114" s="24" t="s">
        <v>7</v>
      </c>
      <c r="M114" s="67"/>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5">
        <f t="shared" si="28"/>
        <v>0</v>
      </c>
      <c r="BB114" s="65">
        <f>BA114+SUM(N114:AZ114)</f>
        <v>0</v>
      </c>
      <c r="BC114" s="31" t="str">
        <f t="shared" si="29"/>
        <v>INR Zero Only</v>
      </c>
      <c r="IE114" s="33">
        <v>3</v>
      </c>
      <c r="IF114" s="33" t="s">
        <v>43</v>
      </c>
      <c r="IG114" s="33" t="s">
        <v>44</v>
      </c>
      <c r="IH114" s="33">
        <v>10</v>
      </c>
      <c r="II114" s="33" t="s">
        <v>37</v>
      </c>
    </row>
    <row r="115" spans="1:243" s="32" customFormat="1" ht="15">
      <c r="A115" s="78">
        <v>24.5</v>
      </c>
      <c r="B115" s="72" t="s">
        <v>148</v>
      </c>
      <c r="C115" s="20" t="s">
        <v>392</v>
      </c>
      <c r="D115" s="76">
        <v>5</v>
      </c>
      <c r="E115" s="77" t="s">
        <v>605</v>
      </c>
      <c r="F115" s="68">
        <v>10</v>
      </c>
      <c r="G115" s="34"/>
      <c r="H115" s="34"/>
      <c r="I115" s="21" t="s">
        <v>38</v>
      </c>
      <c r="J115" s="23">
        <f t="shared" si="27"/>
        <v>1</v>
      </c>
      <c r="K115" s="24" t="s">
        <v>48</v>
      </c>
      <c r="L115" s="24" t="s">
        <v>7</v>
      </c>
      <c r="M115" s="67"/>
      <c r="N115" s="35"/>
      <c r="O115" s="35"/>
      <c r="P115" s="36"/>
      <c r="Q115" s="35"/>
      <c r="R115" s="35"/>
      <c r="S115" s="37"/>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65">
        <f t="shared" si="28"/>
        <v>0</v>
      </c>
      <c r="BB115" s="65">
        <f aca="true" t="shared" si="30" ref="BB115:BB127">BA115+SUM(N115:AZ115)</f>
        <v>0</v>
      </c>
      <c r="BC115" s="31" t="str">
        <f t="shared" si="29"/>
        <v>INR Zero Only</v>
      </c>
      <c r="IE115" s="33">
        <v>1.01</v>
      </c>
      <c r="IF115" s="33" t="s">
        <v>39</v>
      </c>
      <c r="IG115" s="33" t="s">
        <v>35</v>
      </c>
      <c r="IH115" s="33">
        <v>123.223</v>
      </c>
      <c r="II115" s="33" t="s">
        <v>37</v>
      </c>
    </row>
    <row r="116" spans="1:243" s="32" customFormat="1" ht="15">
      <c r="A116" s="78">
        <v>24.6</v>
      </c>
      <c r="B116" s="72" t="s">
        <v>149</v>
      </c>
      <c r="C116" s="20" t="s">
        <v>393</v>
      </c>
      <c r="D116" s="76">
        <v>5</v>
      </c>
      <c r="E116" s="77" t="s">
        <v>605</v>
      </c>
      <c r="F116" s="68">
        <v>10</v>
      </c>
      <c r="G116" s="34"/>
      <c r="H116" s="34"/>
      <c r="I116" s="21" t="s">
        <v>38</v>
      </c>
      <c r="J116" s="23">
        <f t="shared" si="27"/>
        <v>1</v>
      </c>
      <c r="K116" s="24" t="s">
        <v>48</v>
      </c>
      <c r="L116" s="24" t="s">
        <v>7</v>
      </c>
      <c r="M116" s="67"/>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65">
        <f t="shared" si="28"/>
        <v>0</v>
      </c>
      <c r="BB116" s="65">
        <f t="shared" si="30"/>
        <v>0</v>
      </c>
      <c r="BC116" s="31" t="str">
        <f t="shared" si="29"/>
        <v>INR Zero Only</v>
      </c>
      <c r="IE116" s="33">
        <v>1.02</v>
      </c>
      <c r="IF116" s="33" t="s">
        <v>40</v>
      </c>
      <c r="IG116" s="33" t="s">
        <v>41</v>
      </c>
      <c r="IH116" s="33">
        <v>213</v>
      </c>
      <c r="II116" s="33" t="s">
        <v>37</v>
      </c>
    </row>
    <row r="117" spans="1:243" s="32" customFormat="1" ht="15">
      <c r="A117" s="78">
        <v>24.7</v>
      </c>
      <c r="B117" s="72" t="s">
        <v>150</v>
      </c>
      <c r="C117" s="20" t="s">
        <v>394</v>
      </c>
      <c r="D117" s="76">
        <v>5</v>
      </c>
      <c r="E117" s="77" t="s">
        <v>605</v>
      </c>
      <c r="F117" s="68">
        <v>10</v>
      </c>
      <c r="G117" s="34"/>
      <c r="H117" s="34"/>
      <c r="I117" s="21" t="s">
        <v>38</v>
      </c>
      <c r="J117" s="23">
        <f t="shared" si="27"/>
        <v>1</v>
      </c>
      <c r="K117" s="24" t="s">
        <v>48</v>
      </c>
      <c r="L117" s="24" t="s">
        <v>7</v>
      </c>
      <c r="M117" s="67"/>
      <c r="N117" s="35"/>
      <c r="O117" s="35"/>
      <c r="P117" s="36"/>
      <c r="Q117" s="35"/>
      <c r="R117" s="35"/>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65">
        <f t="shared" si="28"/>
        <v>0</v>
      </c>
      <c r="BB117" s="65">
        <f t="shared" si="30"/>
        <v>0</v>
      </c>
      <c r="BC117" s="31" t="str">
        <f t="shared" si="29"/>
        <v>INR Zero Only</v>
      </c>
      <c r="IE117" s="33">
        <v>2</v>
      </c>
      <c r="IF117" s="33" t="s">
        <v>34</v>
      </c>
      <c r="IG117" s="33" t="s">
        <v>42</v>
      </c>
      <c r="IH117" s="33">
        <v>10</v>
      </c>
      <c r="II117" s="33" t="s">
        <v>37</v>
      </c>
    </row>
    <row r="118" spans="1:243" s="32" customFormat="1" ht="15">
      <c r="A118" s="78">
        <v>24.8</v>
      </c>
      <c r="B118" s="72" t="s">
        <v>151</v>
      </c>
      <c r="C118" s="20" t="s">
        <v>395</v>
      </c>
      <c r="D118" s="76">
        <v>5</v>
      </c>
      <c r="E118" s="77" t="s">
        <v>605</v>
      </c>
      <c r="F118" s="69">
        <v>10</v>
      </c>
      <c r="G118" s="34"/>
      <c r="H118" s="34"/>
      <c r="I118" s="21" t="s">
        <v>38</v>
      </c>
      <c r="J118" s="23">
        <f aca="true" t="shared" si="31" ref="J118:J128">IF(I118="Less(-)",-1,1)</f>
        <v>1</v>
      </c>
      <c r="K118" s="24" t="s">
        <v>48</v>
      </c>
      <c r="L118" s="24" t="s">
        <v>7</v>
      </c>
      <c r="M118" s="67"/>
      <c r="N118" s="35"/>
      <c r="O118" s="35"/>
      <c r="P118" s="36"/>
      <c r="Q118" s="35"/>
      <c r="R118" s="35"/>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65">
        <f aca="true" t="shared" si="32" ref="BA118:BA127">total_amount_ba($B$2,$D$2,D118,F118,J118,K118,M118)</f>
        <v>0</v>
      </c>
      <c r="BB118" s="65">
        <f t="shared" si="30"/>
        <v>0</v>
      </c>
      <c r="BC118" s="31" t="str">
        <f aca="true" t="shared" si="33" ref="BC118:BC127">SpellNumber(L118,BB118)</f>
        <v>INR Zero Only</v>
      </c>
      <c r="IE118" s="33">
        <v>1.02</v>
      </c>
      <c r="IF118" s="33" t="s">
        <v>40</v>
      </c>
      <c r="IG118" s="33" t="s">
        <v>41</v>
      </c>
      <c r="IH118" s="33">
        <v>213</v>
      </c>
      <c r="II118" s="33" t="s">
        <v>37</v>
      </c>
    </row>
    <row r="119" spans="1:243" s="32" customFormat="1" ht="15">
      <c r="A119" s="78">
        <v>24.9</v>
      </c>
      <c r="B119" s="72" t="s">
        <v>152</v>
      </c>
      <c r="C119" s="20" t="s">
        <v>396</v>
      </c>
      <c r="D119" s="76">
        <v>5</v>
      </c>
      <c r="E119" s="77" t="s">
        <v>605</v>
      </c>
      <c r="F119" s="69">
        <v>10</v>
      </c>
      <c r="G119" s="34"/>
      <c r="H119" s="34"/>
      <c r="I119" s="21" t="s">
        <v>38</v>
      </c>
      <c r="J119" s="23">
        <f t="shared" si="31"/>
        <v>1</v>
      </c>
      <c r="K119" s="24" t="s">
        <v>48</v>
      </c>
      <c r="L119" s="24" t="s">
        <v>7</v>
      </c>
      <c r="M119" s="67"/>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65">
        <f t="shared" si="32"/>
        <v>0</v>
      </c>
      <c r="BB119" s="65">
        <f t="shared" si="30"/>
        <v>0</v>
      </c>
      <c r="BC119" s="31" t="str">
        <f t="shared" si="33"/>
        <v>INR Zero Only</v>
      </c>
      <c r="IE119" s="33">
        <v>2</v>
      </c>
      <c r="IF119" s="33" t="s">
        <v>34</v>
      </c>
      <c r="IG119" s="33" t="s">
        <v>42</v>
      </c>
      <c r="IH119" s="33">
        <v>10</v>
      </c>
      <c r="II119" s="33" t="s">
        <v>37</v>
      </c>
    </row>
    <row r="120" spans="1:243" s="32" customFormat="1" ht="75">
      <c r="A120" s="78">
        <v>25</v>
      </c>
      <c r="B120" s="72" t="s">
        <v>153</v>
      </c>
      <c r="C120" s="20" t="s">
        <v>397</v>
      </c>
      <c r="D120" s="19"/>
      <c r="E120" s="71"/>
      <c r="F120" s="21"/>
      <c r="G120" s="22"/>
      <c r="H120" s="22"/>
      <c r="I120" s="21"/>
      <c r="J120" s="23"/>
      <c r="K120" s="24"/>
      <c r="L120" s="24"/>
      <c r="M120" s="25"/>
      <c r="N120" s="26"/>
      <c r="O120" s="26"/>
      <c r="P120" s="27"/>
      <c r="Q120" s="26"/>
      <c r="R120" s="26"/>
      <c r="S120" s="2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29"/>
      <c r="BB120" s="30"/>
      <c r="BC120" s="31"/>
      <c r="IE120" s="33">
        <v>3</v>
      </c>
      <c r="IF120" s="33" t="s">
        <v>43</v>
      </c>
      <c r="IG120" s="33" t="s">
        <v>44</v>
      </c>
      <c r="IH120" s="33">
        <v>10</v>
      </c>
      <c r="II120" s="33" t="s">
        <v>37</v>
      </c>
    </row>
    <row r="121" spans="1:243" s="32" customFormat="1" ht="15">
      <c r="A121" s="78">
        <v>25.1</v>
      </c>
      <c r="B121" s="72" t="s">
        <v>154</v>
      </c>
      <c r="C121" s="20" t="s">
        <v>398</v>
      </c>
      <c r="D121" s="76">
        <v>5</v>
      </c>
      <c r="E121" s="77" t="s">
        <v>602</v>
      </c>
      <c r="F121" s="69">
        <v>10</v>
      </c>
      <c r="G121" s="34"/>
      <c r="H121" s="34"/>
      <c r="I121" s="21" t="s">
        <v>38</v>
      </c>
      <c r="J121" s="23">
        <f t="shared" si="31"/>
        <v>1</v>
      </c>
      <c r="K121" s="24" t="s">
        <v>48</v>
      </c>
      <c r="L121" s="24" t="s">
        <v>7</v>
      </c>
      <c r="M121" s="67"/>
      <c r="N121" s="35"/>
      <c r="O121" s="35"/>
      <c r="P121" s="36"/>
      <c r="Q121" s="35"/>
      <c r="R121" s="35"/>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5">
        <f t="shared" si="32"/>
        <v>0</v>
      </c>
      <c r="BB121" s="65">
        <f t="shared" si="30"/>
        <v>0</v>
      </c>
      <c r="BC121" s="31" t="str">
        <f t="shared" si="33"/>
        <v>INR Zero Only</v>
      </c>
      <c r="IE121" s="33">
        <v>1.01</v>
      </c>
      <c r="IF121" s="33" t="s">
        <v>39</v>
      </c>
      <c r="IG121" s="33" t="s">
        <v>35</v>
      </c>
      <c r="IH121" s="33">
        <v>123.223</v>
      </c>
      <c r="II121" s="33" t="s">
        <v>37</v>
      </c>
    </row>
    <row r="122" spans="1:243" s="32" customFormat="1" ht="15">
      <c r="A122" s="78">
        <v>25.2</v>
      </c>
      <c r="B122" s="72" t="s">
        <v>155</v>
      </c>
      <c r="C122" s="20" t="s">
        <v>399</v>
      </c>
      <c r="D122" s="76">
        <v>5</v>
      </c>
      <c r="E122" s="77" t="s">
        <v>602</v>
      </c>
      <c r="F122" s="69">
        <v>10</v>
      </c>
      <c r="G122" s="34"/>
      <c r="H122" s="34"/>
      <c r="I122" s="21" t="s">
        <v>38</v>
      </c>
      <c r="J122" s="23">
        <f t="shared" si="31"/>
        <v>1</v>
      </c>
      <c r="K122" s="24" t="s">
        <v>48</v>
      </c>
      <c r="L122" s="24" t="s">
        <v>7</v>
      </c>
      <c r="M122" s="67"/>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9"/>
      <c r="AV122" s="38"/>
      <c r="AW122" s="38"/>
      <c r="AX122" s="38"/>
      <c r="AY122" s="38"/>
      <c r="AZ122" s="38"/>
      <c r="BA122" s="65">
        <f t="shared" si="32"/>
        <v>0</v>
      </c>
      <c r="BB122" s="65">
        <f t="shared" si="30"/>
        <v>0</v>
      </c>
      <c r="BC122" s="31" t="str">
        <f t="shared" si="33"/>
        <v>INR Zero Only</v>
      </c>
      <c r="IE122" s="33">
        <v>1.02</v>
      </c>
      <c r="IF122" s="33" t="s">
        <v>40</v>
      </c>
      <c r="IG122" s="33" t="s">
        <v>41</v>
      </c>
      <c r="IH122" s="33">
        <v>213</v>
      </c>
      <c r="II122" s="33" t="s">
        <v>37</v>
      </c>
    </row>
    <row r="123" spans="1:243" s="32" customFormat="1" ht="15">
      <c r="A123" s="78">
        <v>25.3</v>
      </c>
      <c r="B123" s="72" t="s">
        <v>156</v>
      </c>
      <c r="C123" s="20" t="s">
        <v>400</v>
      </c>
      <c r="D123" s="76">
        <v>5</v>
      </c>
      <c r="E123" s="77" t="s">
        <v>602</v>
      </c>
      <c r="F123" s="69">
        <v>10</v>
      </c>
      <c r="G123" s="34"/>
      <c r="H123" s="34"/>
      <c r="I123" s="21" t="s">
        <v>38</v>
      </c>
      <c r="J123" s="23">
        <f t="shared" si="31"/>
        <v>1</v>
      </c>
      <c r="K123" s="24" t="s">
        <v>48</v>
      </c>
      <c r="L123" s="24" t="s">
        <v>7</v>
      </c>
      <c r="M123" s="67"/>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65">
        <f t="shared" si="32"/>
        <v>0</v>
      </c>
      <c r="BB123" s="65">
        <f t="shared" si="30"/>
        <v>0</v>
      </c>
      <c r="BC123" s="31" t="str">
        <f t="shared" si="33"/>
        <v>INR Zero Only</v>
      </c>
      <c r="IE123" s="33">
        <v>2</v>
      </c>
      <c r="IF123" s="33" t="s">
        <v>34</v>
      </c>
      <c r="IG123" s="33" t="s">
        <v>42</v>
      </c>
      <c r="IH123" s="33">
        <v>10</v>
      </c>
      <c r="II123" s="33" t="s">
        <v>37</v>
      </c>
    </row>
    <row r="124" spans="1:243" s="32" customFormat="1" ht="75">
      <c r="A124" s="78">
        <v>26</v>
      </c>
      <c r="B124" s="72" t="s">
        <v>157</v>
      </c>
      <c r="C124" s="20" t="s">
        <v>401</v>
      </c>
      <c r="D124" s="76">
        <v>5</v>
      </c>
      <c r="E124" s="77" t="s">
        <v>602</v>
      </c>
      <c r="F124" s="69">
        <v>10</v>
      </c>
      <c r="G124" s="34"/>
      <c r="H124" s="34"/>
      <c r="I124" s="21" t="s">
        <v>38</v>
      </c>
      <c r="J124" s="23">
        <f t="shared" si="31"/>
        <v>1</v>
      </c>
      <c r="K124" s="24" t="s">
        <v>48</v>
      </c>
      <c r="L124" s="24" t="s">
        <v>7</v>
      </c>
      <c r="M124" s="67"/>
      <c r="N124" s="35"/>
      <c r="O124" s="35"/>
      <c r="P124" s="36"/>
      <c r="Q124" s="35"/>
      <c r="R124" s="35"/>
      <c r="S124" s="37"/>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65">
        <f t="shared" si="32"/>
        <v>0</v>
      </c>
      <c r="BB124" s="65">
        <f t="shared" si="30"/>
        <v>0</v>
      </c>
      <c r="BC124" s="31" t="str">
        <f t="shared" si="33"/>
        <v>INR Zero Only</v>
      </c>
      <c r="IE124" s="33">
        <v>3</v>
      </c>
      <c r="IF124" s="33" t="s">
        <v>43</v>
      </c>
      <c r="IG124" s="33" t="s">
        <v>44</v>
      </c>
      <c r="IH124" s="33">
        <v>10</v>
      </c>
      <c r="II124" s="33" t="s">
        <v>37</v>
      </c>
    </row>
    <row r="125" spans="1:243" s="32" customFormat="1" ht="105">
      <c r="A125" s="78">
        <v>27</v>
      </c>
      <c r="B125" s="72" t="s">
        <v>158</v>
      </c>
      <c r="C125" s="20" t="s">
        <v>402</v>
      </c>
      <c r="D125" s="76">
        <v>5</v>
      </c>
      <c r="E125" s="77" t="s">
        <v>602</v>
      </c>
      <c r="F125" s="69">
        <v>10</v>
      </c>
      <c r="G125" s="34"/>
      <c r="H125" s="34"/>
      <c r="I125" s="21" t="s">
        <v>38</v>
      </c>
      <c r="J125" s="23">
        <f t="shared" si="31"/>
        <v>1</v>
      </c>
      <c r="K125" s="24" t="s">
        <v>48</v>
      </c>
      <c r="L125" s="24" t="s">
        <v>7</v>
      </c>
      <c r="M125" s="67"/>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5">
        <f t="shared" si="32"/>
        <v>0</v>
      </c>
      <c r="BB125" s="65">
        <f t="shared" si="30"/>
        <v>0</v>
      </c>
      <c r="BC125" s="31" t="str">
        <f t="shared" si="33"/>
        <v>INR Zero Only</v>
      </c>
      <c r="IE125" s="33">
        <v>1.01</v>
      </c>
      <c r="IF125" s="33" t="s">
        <v>39</v>
      </c>
      <c r="IG125" s="33" t="s">
        <v>35</v>
      </c>
      <c r="IH125" s="33">
        <v>123.223</v>
      </c>
      <c r="II125" s="33" t="s">
        <v>37</v>
      </c>
    </row>
    <row r="126" spans="1:243" s="32" customFormat="1" ht="45">
      <c r="A126" s="78">
        <v>28</v>
      </c>
      <c r="B126" s="72" t="s">
        <v>159</v>
      </c>
      <c r="C126" s="20" t="s">
        <v>403</v>
      </c>
      <c r="D126" s="76">
        <v>5</v>
      </c>
      <c r="E126" s="77" t="s">
        <v>602</v>
      </c>
      <c r="F126" s="69">
        <v>10</v>
      </c>
      <c r="G126" s="34"/>
      <c r="H126" s="34"/>
      <c r="I126" s="21" t="s">
        <v>38</v>
      </c>
      <c r="J126" s="23">
        <f t="shared" si="31"/>
        <v>1</v>
      </c>
      <c r="K126" s="24" t="s">
        <v>48</v>
      </c>
      <c r="L126" s="24" t="s">
        <v>7</v>
      </c>
      <c r="M126" s="67"/>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5">
        <f t="shared" si="32"/>
        <v>0</v>
      </c>
      <c r="BB126" s="65">
        <f t="shared" si="30"/>
        <v>0</v>
      </c>
      <c r="BC126" s="31" t="str">
        <f t="shared" si="33"/>
        <v>INR Zero Only</v>
      </c>
      <c r="IE126" s="33">
        <v>1.02</v>
      </c>
      <c r="IF126" s="33" t="s">
        <v>40</v>
      </c>
      <c r="IG126" s="33" t="s">
        <v>41</v>
      </c>
      <c r="IH126" s="33">
        <v>213</v>
      </c>
      <c r="II126" s="33" t="s">
        <v>37</v>
      </c>
    </row>
    <row r="127" spans="1:243" s="32" customFormat="1" ht="45">
      <c r="A127" s="78">
        <v>29</v>
      </c>
      <c r="B127" s="72" t="s">
        <v>160</v>
      </c>
      <c r="C127" s="20" t="s">
        <v>404</v>
      </c>
      <c r="D127" s="76">
        <v>5</v>
      </c>
      <c r="E127" s="77" t="s">
        <v>602</v>
      </c>
      <c r="F127" s="69">
        <v>10</v>
      </c>
      <c r="G127" s="34"/>
      <c r="H127" s="34"/>
      <c r="I127" s="21" t="s">
        <v>38</v>
      </c>
      <c r="J127" s="23">
        <f t="shared" si="31"/>
        <v>1</v>
      </c>
      <c r="K127" s="24" t="s">
        <v>48</v>
      </c>
      <c r="L127" s="24" t="s">
        <v>7</v>
      </c>
      <c r="M127" s="67"/>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65">
        <f t="shared" si="32"/>
        <v>0</v>
      </c>
      <c r="BB127" s="65">
        <f t="shared" si="30"/>
        <v>0</v>
      </c>
      <c r="BC127" s="31" t="str">
        <f t="shared" si="33"/>
        <v>INR Zero Only</v>
      </c>
      <c r="IE127" s="33">
        <v>2</v>
      </c>
      <c r="IF127" s="33" t="s">
        <v>34</v>
      </c>
      <c r="IG127" s="33" t="s">
        <v>42</v>
      </c>
      <c r="IH127" s="33">
        <v>10</v>
      </c>
      <c r="II127" s="33" t="s">
        <v>37</v>
      </c>
    </row>
    <row r="128" spans="1:243" s="32" customFormat="1" ht="105">
      <c r="A128" s="78">
        <v>30</v>
      </c>
      <c r="B128" s="72" t="s">
        <v>161</v>
      </c>
      <c r="C128" s="20" t="s">
        <v>405</v>
      </c>
      <c r="D128" s="76">
        <v>5</v>
      </c>
      <c r="E128" s="77" t="s">
        <v>606</v>
      </c>
      <c r="F128" s="69">
        <v>100</v>
      </c>
      <c r="G128" s="34"/>
      <c r="H128" s="22"/>
      <c r="I128" s="21" t="s">
        <v>38</v>
      </c>
      <c r="J128" s="23">
        <f t="shared" si="31"/>
        <v>1</v>
      </c>
      <c r="K128" s="24" t="s">
        <v>48</v>
      </c>
      <c r="L128" s="24" t="s">
        <v>7</v>
      </c>
      <c r="M128" s="67"/>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5">
        <f>total_amount_ba($B$2,$D$2,D128,F128,J128,K128,M128)</f>
        <v>0</v>
      </c>
      <c r="BB128" s="65">
        <f>BA128+SUM(N128:AZ128)</f>
        <v>0</v>
      </c>
      <c r="BC128" s="31" t="str">
        <f>SpellNumber(L128,BB128)</f>
        <v>INR Zero Only</v>
      </c>
      <c r="IE128" s="33">
        <v>3</v>
      </c>
      <c r="IF128" s="33" t="s">
        <v>43</v>
      </c>
      <c r="IG128" s="33" t="s">
        <v>44</v>
      </c>
      <c r="IH128" s="33">
        <v>10</v>
      </c>
      <c r="II128" s="33" t="s">
        <v>37</v>
      </c>
    </row>
    <row r="129" spans="1:243" s="32" customFormat="1" ht="45">
      <c r="A129" s="78">
        <v>31</v>
      </c>
      <c r="B129" s="72" t="s">
        <v>162</v>
      </c>
      <c r="C129" s="20" t="s">
        <v>406</v>
      </c>
      <c r="D129" s="76">
        <v>5</v>
      </c>
      <c r="E129" s="77" t="s">
        <v>606</v>
      </c>
      <c r="F129" s="68">
        <v>10</v>
      </c>
      <c r="G129" s="34"/>
      <c r="H129" s="34"/>
      <c r="I129" s="21" t="s">
        <v>38</v>
      </c>
      <c r="J129" s="23">
        <f>IF(I129="Less(-)",-1,1)</f>
        <v>1</v>
      </c>
      <c r="K129" s="24" t="s">
        <v>48</v>
      </c>
      <c r="L129" s="24" t="s">
        <v>7</v>
      </c>
      <c r="M129" s="67"/>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5">
        <f>total_amount_ba($B$2,$D$2,D129,F129,J129,K129,M129)</f>
        <v>0</v>
      </c>
      <c r="BB129" s="65">
        <f aca="true" t="shared" si="34" ref="BB129:BB140">BA129+SUM(N129:AZ129)</f>
        <v>0</v>
      </c>
      <c r="BC129" s="31" t="str">
        <f>SpellNumber(L129,BB129)</f>
        <v>INR Zero Only</v>
      </c>
      <c r="IE129" s="33">
        <v>1.01</v>
      </c>
      <c r="IF129" s="33" t="s">
        <v>39</v>
      </c>
      <c r="IG129" s="33" t="s">
        <v>35</v>
      </c>
      <c r="IH129" s="33">
        <v>123.223</v>
      </c>
      <c r="II129" s="33" t="s">
        <v>37</v>
      </c>
    </row>
    <row r="130" spans="1:243" s="32" customFormat="1" ht="30">
      <c r="A130" s="78">
        <v>32</v>
      </c>
      <c r="B130" s="72" t="s">
        <v>163</v>
      </c>
      <c r="C130" s="20" t="s">
        <v>407</v>
      </c>
      <c r="D130" s="76">
        <v>8</v>
      </c>
      <c r="E130" s="77" t="s">
        <v>607</v>
      </c>
      <c r="F130" s="68">
        <v>10</v>
      </c>
      <c r="G130" s="34"/>
      <c r="H130" s="34"/>
      <c r="I130" s="21" t="s">
        <v>38</v>
      </c>
      <c r="J130" s="23">
        <f>IF(I130="Less(-)",-1,1)</f>
        <v>1</v>
      </c>
      <c r="K130" s="24" t="s">
        <v>48</v>
      </c>
      <c r="L130" s="24" t="s">
        <v>7</v>
      </c>
      <c r="M130" s="67"/>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65">
        <f>total_amount_ba($B$2,$D$2,D130,F130,J130,K130,M130)</f>
        <v>0</v>
      </c>
      <c r="BB130" s="65">
        <f t="shared" si="34"/>
        <v>0</v>
      </c>
      <c r="BC130" s="31" t="str">
        <f>SpellNumber(L130,BB130)</f>
        <v>INR Zero Only</v>
      </c>
      <c r="IE130" s="33">
        <v>1.02</v>
      </c>
      <c r="IF130" s="33" t="s">
        <v>40</v>
      </c>
      <c r="IG130" s="33" t="s">
        <v>41</v>
      </c>
      <c r="IH130" s="33">
        <v>213</v>
      </c>
      <c r="II130" s="33" t="s">
        <v>37</v>
      </c>
    </row>
    <row r="131" spans="1:243" s="32" customFormat="1" ht="60">
      <c r="A131" s="78">
        <v>33</v>
      </c>
      <c r="B131" s="72" t="s">
        <v>164</v>
      </c>
      <c r="C131" s="20" t="s">
        <v>408</v>
      </c>
      <c r="D131" s="19"/>
      <c r="E131" s="71"/>
      <c r="F131" s="21"/>
      <c r="G131" s="22"/>
      <c r="H131" s="22"/>
      <c r="I131" s="21"/>
      <c r="J131" s="23"/>
      <c r="K131" s="24"/>
      <c r="L131" s="24"/>
      <c r="M131" s="25"/>
      <c r="N131" s="26"/>
      <c r="O131" s="26"/>
      <c r="P131" s="27"/>
      <c r="Q131" s="26"/>
      <c r="R131" s="26"/>
      <c r="S131" s="2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9"/>
      <c r="BB131" s="30"/>
      <c r="BC131" s="31"/>
      <c r="IE131" s="33">
        <v>2</v>
      </c>
      <c r="IF131" s="33" t="s">
        <v>34</v>
      </c>
      <c r="IG131" s="33" t="s">
        <v>42</v>
      </c>
      <c r="IH131" s="33">
        <v>10</v>
      </c>
      <c r="II131" s="33" t="s">
        <v>37</v>
      </c>
    </row>
    <row r="132" spans="1:243" s="32" customFormat="1" ht="15">
      <c r="A132" s="78">
        <v>33.1</v>
      </c>
      <c r="B132" s="72" t="s">
        <v>165</v>
      </c>
      <c r="C132" s="20" t="s">
        <v>409</v>
      </c>
      <c r="D132" s="76">
        <v>5</v>
      </c>
      <c r="E132" s="77" t="s">
        <v>601</v>
      </c>
      <c r="F132" s="69">
        <v>10</v>
      </c>
      <c r="G132" s="34"/>
      <c r="H132" s="34"/>
      <c r="I132" s="21" t="s">
        <v>38</v>
      </c>
      <c r="J132" s="23">
        <f aca="true" t="shared" si="35" ref="J132:J140">IF(I132="Less(-)",-1,1)</f>
        <v>1</v>
      </c>
      <c r="K132" s="24" t="s">
        <v>48</v>
      </c>
      <c r="L132" s="24" t="s">
        <v>7</v>
      </c>
      <c r="M132" s="67"/>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5">
        <f aca="true" t="shared" si="36" ref="BA132:BA140">total_amount_ba($B$2,$D$2,D132,F132,J132,K132,M132)</f>
        <v>0</v>
      </c>
      <c r="BB132" s="65">
        <f t="shared" si="34"/>
        <v>0</v>
      </c>
      <c r="BC132" s="31" t="str">
        <f aca="true" t="shared" si="37" ref="BC132:BC140">SpellNumber(L132,BB132)</f>
        <v>INR Zero Only</v>
      </c>
      <c r="IE132" s="33">
        <v>1.02</v>
      </c>
      <c r="IF132" s="33" t="s">
        <v>40</v>
      </c>
      <c r="IG132" s="33" t="s">
        <v>41</v>
      </c>
      <c r="IH132" s="33">
        <v>213</v>
      </c>
      <c r="II132" s="33" t="s">
        <v>37</v>
      </c>
    </row>
    <row r="133" spans="1:243" s="32" customFormat="1" ht="15">
      <c r="A133" s="78">
        <v>33.2</v>
      </c>
      <c r="B133" s="72" t="s">
        <v>166</v>
      </c>
      <c r="C133" s="20" t="s">
        <v>410</v>
      </c>
      <c r="D133" s="76">
        <v>5</v>
      </c>
      <c r="E133" s="77" t="s">
        <v>601</v>
      </c>
      <c r="F133" s="69">
        <v>10</v>
      </c>
      <c r="G133" s="34"/>
      <c r="H133" s="34"/>
      <c r="I133" s="21" t="s">
        <v>38</v>
      </c>
      <c r="J133" s="23">
        <f t="shared" si="35"/>
        <v>1</v>
      </c>
      <c r="K133" s="24" t="s">
        <v>48</v>
      </c>
      <c r="L133" s="24" t="s">
        <v>7</v>
      </c>
      <c r="M133" s="67"/>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5">
        <f t="shared" si="36"/>
        <v>0</v>
      </c>
      <c r="BB133" s="65">
        <f t="shared" si="34"/>
        <v>0</v>
      </c>
      <c r="BC133" s="31" t="str">
        <f t="shared" si="37"/>
        <v>INR Zero Only</v>
      </c>
      <c r="IE133" s="33">
        <v>2</v>
      </c>
      <c r="IF133" s="33" t="s">
        <v>34</v>
      </c>
      <c r="IG133" s="33" t="s">
        <v>42</v>
      </c>
      <c r="IH133" s="33">
        <v>10</v>
      </c>
      <c r="II133" s="33" t="s">
        <v>37</v>
      </c>
    </row>
    <row r="134" spans="1:243" s="32" customFormat="1" ht="15">
      <c r="A134" s="78">
        <v>33.3</v>
      </c>
      <c r="B134" s="72" t="s">
        <v>167</v>
      </c>
      <c r="C134" s="20" t="s">
        <v>411</v>
      </c>
      <c r="D134" s="76">
        <v>5</v>
      </c>
      <c r="E134" s="77" t="s">
        <v>601</v>
      </c>
      <c r="F134" s="69">
        <v>10</v>
      </c>
      <c r="G134" s="34"/>
      <c r="H134" s="34"/>
      <c r="I134" s="21" t="s">
        <v>38</v>
      </c>
      <c r="J134" s="23">
        <f t="shared" si="35"/>
        <v>1</v>
      </c>
      <c r="K134" s="24" t="s">
        <v>48</v>
      </c>
      <c r="L134" s="24" t="s">
        <v>7</v>
      </c>
      <c r="M134" s="67"/>
      <c r="N134" s="35"/>
      <c r="O134" s="35"/>
      <c r="P134" s="36"/>
      <c r="Q134" s="35"/>
      <c r="R134" s="35"/>
      <c r="S134" s="37"/>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65">
        <f t="shared" si="36"/>
        <v>0</v>
      </c>
      <c r="BB134" s="65">
        <f t="shared" si="34"/>
        <v>0</v>
      </c>
      <c r="BC134" s="31" t="str">
        <f t="shared" si="37"/>
        <v>INR Zero Only</v>
      </c>
      <c r="IE134" s="33">
        <v>3</v>
      </c>
      <c r="IF134" s="33" t="s">
        <v>43</v>
      </c>
      <c r="IG134" s="33" t="s">
        <v>44</v>
      </c>
      <c r="IH134" s="33">
        <v>10</v>
      </c>
      <c r="II134" s="33" t="s">
        <v>37</v>
      </c>
    </row>
    <row r="135" spans="1:243" s="32" customFormat="1" ht="15">
      <c r="A135" s="78">
        <v>33.4</v>
      </c>
      <c r="B135" s="72" t="s">
        <v>168</v>
      </c>
      <c r="C135" s="20" t="s">
        <v>412</v>
      </c>
      <c r="D135" s="76">
        <v>5</v>
      </c>
      <c r="E135" s="77" t="s">
        <v>601</v>
      </c>
      <c r="F135" s="69">
        <v>10</v>
      </c>
      <c r="G135" s="34"/>
      <c r="H135" s="34"/>
      <c r="I135" s="21" t="s">
        <v>38</v>
      </c>
      <c r="J135" s="23">
        <f t="shared" si="35"/>
        <v>1</v>
      </c>
      <c r="K135" s="24" t="s">
        <v>48</v>
      </c>
      <c r="L135" s="24" t="s">
        <v>7</v>
      </c>
      <c r="M135" s="67"/>
      <c r="N135" s="35"/>
      <c r="O135" s="35"/>
      <c r="P135" s="36"/>
      <c r="Q135" s="35"/>
      <c r="R135" s="35"/>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65">
        <f t="shared" si="36"/>
        <v>0</v>
      </c>
      <c r="BB135" s="65">
        <f t="shared" si="34"/>
        <v>0</v>
      </c>
      <c r="BC135" s="31" t="str">
        <f t="shared" si="37"/>
        <v>INR Zero Only</v>
      </c>
      <c r="IE135" s="33">
        <v>1.01</v>
      </c>
      <c r="IF135" s="33" t="s">
        <v>39</v>
      </c>
      <c r="IG135" s="33" t="s">
        <v>35</v>
      </c>
      <c r="IH135" s="33">
        <v>123.223</v>
      </c>
      <c r="II135" s="33" t="s">
        <v>37</v>
      </c>
    </row>
    <row r="136" spans="1:243" s="32" customFormat="1" ht="135">
      <c r="A136" s="78">
        <v>34</v>
      </c>
      <c r="B136" s="72" t="s">
        <v>169</v>
      </c>
      <c r="C136" s="20" t="s">
        <v>413</v>
      </c>
      <c r="D136" s="19"/>
      <c r="E136" s="71"/>
      <c r="F136" s="21"/>
      <c r="G136" s="22"/>
      <c r="H136" s="22"/>
      <c r="I136" s="21"/>
      <c r="J136" s="23"/>
      <c r="K136" s="24"/>
      <c r="L136" s="24"/>
      <c r="M136" s="25"/>
      <c r="N136" s="26"/>
      <c r="O136" s="26"/>
      <c r="P136" s="27"/>
      <c r="Q136" s="26"/>
      <c r="R136" s="26"/>
      <c r="S136" s="2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29"/>
      <c r="BB136" s="30"/>
      <c r="BC136" s="31"/>
      <c r="IE136" s="33">
        <v>1.02</v>
      </c>
      <c r="IF136" s="33" t="s">
        <v>40</v>
      </c>
      <c r="IG136" s="33" t="s">
        <v>41</v>
      </c>
      <c r="IH136" s="33">
        <v>213</v>
      </c>
      <c r="II136" s="33" t="s">
        <v>37</v>
      </c>
    </row>
    <row r="137" spans="1:243" s="32" customFormat="1" ht="30">
      <c r="A137" s="78">
        <v>34.1</v>
      </c>
      <c r="B137" s="72" t="s">
        <v>170</v>
      </c>
      <c r="C137" s="20" t="s">
        <v>414</v>
      </c>
      <c r="D137" s="76">
        <v>5</v>
      </c>
      <c r="E137" s="77" t="s">
        <v>602</v>
      </c>
      <c r="F137" s="69">
        <v>10</v>
      </c>
      <c r="G137" s="34"/>
      <c r="H137" s="34"/>
      <c r="I137" s="21" t="s">
        <v>38</v>
      </c>
      <c r="J137" s="23">
        <f t="shared" si="35"/>
        <v>1</v>
      </c>
      <c r="K137" s="24" t="s">
        <v>48</v>
      </c>
      <c r="L137" s="24" t="s">
        <v>7</v>
      </c>
      <c r="M137" s="67"/>
      <c r="N137" s="35"/>
      <c r="O137" s="35"/>
      <c r="P137" s="36"/>
      <c r="Q137" s="35"/>
      <c r="R137" s="35"/>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65">
        <f t="shared" si="36"/>
        <v>0</v>
      </c>
      <c r="BB137" s="65">
        <f t="shared" si="34"/>
        <v>0</v>
      </c>
      <c r="BC137" s="31" t="str">
        <f t="shared" si="37"/>
        <v>INR Zero Only</v>
      </c>
      <c r="IE137" s="33">
        <v>2</v>
      </c>
      <c r="IF137" s="33" t="s">
        <v>34</v>
      </c>
      <c r="IG137" s="33" t="s">
        <v>42</v>
      </c>
      <c r="IH137" s="33">
        <v>10</v>
      </c>
      <c r="II137" s="33" t="s">
        <v>37</v>
      </c>
    </row>
    <row r="138" spans="1:243" s="32" customFormat="1" ht="45">
      <c r="A138" s="78">
        <v>35</v>
      </c>
      <c r="B138" s="72" t="s">
        <v>171</v>
      </c>
      <c r="C138" s="20" t="s">
        <v>415</v>
      </c>
      <c r="D138" s="19"/>
      <c r="E138" s="71"/>
      <c r="F138" s="21"/>
      <c r="G138" s="22"/>
      <c r="H138" s="22"/>
      <c r="I138" s="21"/>
      <c r="J138" s="23"/>
      <c r="K138" s="24"/>
      <c r="L138" s="24"/>
      <c r="M138" s="25"/>
      <c r="N138" s="26"/>
      <c r="O138" s="26"/>
      <c r="P138" s="27"/>
      <c r="Q138" s="26"/>
      <c r="R138" s="26"/>
      <c r="S138" s="2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29"/>
      <c r="BB138" s="30"/>
      <c r="BC138" s="31"/>
      <c r="IE138" s="33">
        <v>3</v>
      </c>
      <c r="IF138" s="33" t="s">
        <v>43</v>
      </c>
      <c r="IG138" s="33" t="s">
        <v>44</v>
      </c>
      <c r="IH138" s="33">
        <v>10</v>
      </c>
      <c r="II138" s="33" t="s">
        <v>37</v>
      </c>
    </row>
    <row r="139" spans="1:243" s="32" customFormat="1" ht="30">
      <c r="A139" s="78">
        <v>35.1</v>
      </c>
      <c r="B139" s="72" t="s">
        <v>172</v>
      </c>
      <c r="C139" s="20" t="s">
        <v>416</v>
      </c>
      <c r="D139" s="76">
        <v>83</v>
      </c>
      <c r="E139" s="77" t="s">
        <v>601</v>
      </c>
      <c r="F139" s="69">
        <v>10</v>
      </c>
      <c r="G139" s="34"/>
      <c r="H139" s="34"/>
      <c r="I139" s="21" t="s">
        <v>38</v>
      </c>
      <c r="J139" s="23">
        <f>IF(I139="Less(-)",-1,1)</f>
        <v>1</v>
      </c>
      <c r="K139" s="24" t="s">
        <v>48</v>
      </c>
      <c r="L139" s="24" t="s">
        <v>7</v>
      </c>
      <c r="M139" s="67"/>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65">
        <f>total_amount_ba($B$2,$D$2,D139,F139,J139,K139,M139)</f>
        <v>0</v>
      </c>
      <c r="BB139" s="65">
        <f>BA139+SUM(N139:AZ139)</f>
        <v>0</v>
      </c>
      <c r="BC139" s="31" t="str">
        <f>SpellNumber(L139,BB139)</f>
        <v>INR Zero Only</v>
      </c>
      <c r="IE139" s="33">
        <v>1.01</v>
      </c>
      <c r="IF139" s="33" t="s">
        <v>39</v>
      </c>
      <c r="IG139" s="33" t="s">
        <v>35</v>
      </c>
      <c r="IH139" s="33">
        <v>123.223</v>
      </c>
      <c r="II139" s="33" t="s">
        <v>37</v>
      </c>
    </row>
    <row r="140" spans="1:243" s="32" customFormat="1" ht="15">
      <c r="A140" s="78">
        <v>35.2</v>
      </c>
      <c r="B140" s="72" t="s">
        <v>173</v>
      </c>
      <c r="C140" s="20" t="s">
        <v>417</v>
      </c>
      <c r="D140" s="76">
        <v>21</v>
      </c>
      <c r="E140" s="77" t="s">
        <v>601</v>
      </c>
      <c r="F140" s="69">
        <v>10</v>
      </c>
      <c r="G140" s="34"/>
      <c r="H140" s="34"/>
      <c r="I140" s="21" t="s">
        <v>38</v>
      </c>
      <c r="J140" s="23">
        <f t="shared" si="35"/>
        <v>1</v>
      </c>
      <c r="K140" s="24" t="s">
        <v>48</v>
      </c>
      <c r="L140" s="24" t="s">
        <v>7</v>
      </c>
      <c r="M140" s="67"/>
      <c r="N140" s="35"/>
      <c r="O140" s="35"/>
      <c r="P140" s="36"/>
      <c r="Q140" s="35"/>
      <c r="R140" s="35"/>
      <c r="S140" s="37"/>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65">
        <f t="shared" si="36"/>
        <v>0</v>
      </c>
      <c r="BB140" s="65">
        <f t="shared" si="34"/>
        <v>0</v>
      </c>
      <c r="BC140" s="31" t="str">
        <f t="shared" si="37"/>
        <v>INR Zero Only</v>
      </c>
      <c r="IE140" s="33">
        <v>1.02</v>
      </c>
      <c r="IF140" s="33" t="s">
        <v>40</v>
      </c>
      <c r="IG140" s="33" t="s">
        <v>41</v>
      </c>
      <c r="IH140" s="33">
        <v>213</v>
      </c>
      <c r="II140" s="33" t="s">
        <v>37</v>
      </c>
    </row>
    <row r="141" spans="1:243" s="32" customFormat="1" ht="15">
      <c r="A141" s="78">
        <v>35.3</v>
      </c>
      <c r="B141" s="72" t="s">
        <v>174</v>
      </c>
      <c r="C141" s="20" t="s">
        <v>418</v>
      </c>
      <c r="D141" s="76">
        <v>21</v>
      </c>
      <c r="E141" s="77" t="s">
        <v>601</v>
      </c>
      <c r="F141" s="69">
        <v>10</v>
      </c>
      <c r="G141" s="34"/>
      <c r="H141" s="34"/>
      <c r="I141" s="21" t="s">
        <v>38</v>
      </c>
      <c r="J141" s="23">
        <f>IF(I141="Less(-)",-1,1)</f>
        <v>1</v>
      </c>
      <c r="K141" s="24" t="s">
        <v>48</v>
      </c>
      <c r="L141" s="24" t="s">
        <v>7</v>
      </c>
      <c r="M141" s="67"/>
      <c r="N141" s="35"/>
      <c r="O141" s="35"/>
      <c r="P141" s="36"/>
      <c r="Q141" s="35"/>
      <c r="R141" s="35"/>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9"/>
      <c r="AV141" s="38"/>
      <c r="AW141" s="38"/>
      <c r="AX141" s="38"/>
      <c r="AY141" s="38"/>
      <c r="AZ141" s="38"/>
      <c r="BA141" s="65">
        <f>total_amount_ba($B$2,$D$2,D141,F141,J141,K141,M141)</f>
        <v>0</v>
      </c>
      <c r="BB141" s="65">
        <f>BA141+SUM(N141:AZ141)</f>
        <v>0</v>
      </c>
      <c r="BC141" s="31" t="str">
        <f>SpellNumber(L141,BB141)</f>
        <v>INR Zero Only</v>
      </c>
      <c r="IE141" s="33">
        <v>1.02</v>
      </c>
      <c r="IF141" s="33" t="s">
        <v>40</v>
      </c>
      <c r="IG141" s="33" t="s">
        <v>41</v>
      </c>
      <c r="IH141" s="33">
        <v>213</v>
      </c>
      <c r="II141" s="33" t="s">
        <v>37</v>
      </c>
    </row>
    <row r="142" spans="1:243" s="32" customFormat="1" ht="15">
      <c r="A142" s="78">
        <v>35.4</v>
      </c>
      <c r="B142" s="72" t="s">
        <v>175</v>
      </c>
      <c r="C142" s="20" t="s">
        <v>419</v>
      </c>
      <c r="D142" s="76">
        <v>21</v>
      </c>
      <c r="E142" s="77" t="s">
        <v>601</v>
      </c>
      <c r="F142" s="69">
        <v>10</v>
      </c>
      <c r="G142" s="34"/>
      <c r="H142" s="34"/>
      <c r="I142" s="21" t="s">
        <v>38</v>
      </c>
      <c r="J142" s="23">
        <f>IF(I142="Less(-)",-1,1)</f>
        <v>1</v>
      </c>
      <c r="K142" s="24" t="s">
        <v>48</v>
      </c>
      <c r="L142" s="24" t="s">
        <v>7</v>
      </c>
      <c r="M142" s="67"/>
      <c r="N142" s="35"/>
      <c r="O142" s="35"/>
      <c r="P142" s="36"/>
      <c r="Q142" s="35"/>
      <c r="R142" s="35"/>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65">
        <f>total_amount_ba($B$2,$D$2,D142,F142,J142,K142,M142)</f>
        <v>0</v>
      </c>
      <c r="BB142" s="65">
        <f>BA142+SUM(N142:AZ142)</f>
        <v>0</v>
      </c>
      <c r="BC142" s="31" t="str">
        <f>SpellNumber(L142,BB142)</f>
        <v>INR Zero Only</v>
      </c>
      <c r="IE142" s="33">
        <v>2</v>
      </c>
      <c r="IF142" s="33" t="s">
        <v>34</v>
      </c>
      <c r="IG142" s="33" t="s">
        <v>42</v>
      </c>
      <c r="IH142" s="33">
        <v>10</v>
      </c>
      <c r="II142" s="33" t="s">
        <v>37</v>
      </c>
    </row>
    <row r="143" spans="1:243" s="32" customFormat="1" ht="45">
      <c r="A143" s="78">
        <v>36</v>
      </c>
      <c r="B143" s="72" t="s">
        <v>176</v>
      </c>
      <c r="C143" s="20" t="s">
        <v>420</v>
      </c>
      <c r="D143" s="19"/>
      <c r="E143" s="71"/>
      <c r="F143" s="21"/>
      <c r="G143" s="22"/>
      <c r="H143" s="22"/>
      <c r="I143" s="21"/>
      <c r="J143" s="23"/>
      <c r="K143" s="24"/>
      <c r="L143" s="24"/>
      <c r="M143" s="25"/>
      <c r="N143" s="26"/>
      <c r="O143" s="26"/>
      <c r="P143" s="27"/>
      <c r="Q143" s="26"/>
      <c r="R143" s="26"/>
      <c r="S143" s="2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29"/>
      <c r="BB143" s="30"/>
      <c r="BC143" s="31"/>
      <c r="IE143" s="33">
        <v>3</v>
      </c>
      <c r="IF143" s="33" t="s">
        <v>43</v>
      </c>
      <c r="IG143" s="33" t="s">
        <v>44</v>
      </c>
      <c r="IH143" s="33">
        <v>10</v>
      </c>
      <c r="II143" s="33" t="s">
        <v>37</v>
      </c>
    </row>
    <row r="144" spans="1:243" s="32" customFormat="1" ht="30">
      <c r="A144" s="78">
        <v>36.1</v>
      </c>
      <c r="B144" s="72" t="s">
        <v>172</v>
      </c>
      <c r="C144" s="20" t="s">
        <v>421</v>
      </c>
      <c r="D144" s="76">
        <v>13</v>
      </c>
      <c r="E144" s="77" t="s">
        <v>601</v>
      </c>
      <c r="F144" s="69">
        <v>10</v>
      </c>
      <c r="G144" s="34"/>
      <c r="H144" s="34"/>
      <c r="I144" s="21" t="s">
        <v>38</v>
      </c>
      <c r="J144" s="23">
        <f>IF(I144="Less(-)",-1,1)</f>
        <v>1</v>
      </c>
      <c r="K144" s="24" t="s">
        <v>48</v>
      </c>
      <c r="L144" s="24" t="s">
        <v>7</v>
      </c>
      <c r="M144" s="67"/>
      <c r="N144" s="35"/>
      <c r="O144" s="35"/>
      <c r="P144" s="36"/>
      <c r="Q144" s="35"/>
      <c r="R144" s="35"/>
      <c r="S144" s="37"/>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65">
        <f>total_amount_ba($B$2,$D$2,D144,F144,J144,K144,M144)</f>
        <v>0</v>
      </c>
      <c r="BB144" s="65">
        <f>BA144+SUM(N144:AZ144)</f>
        <v>0</v>
      </c>
      <c r="BC144" s="31" t="str">
        <f>SpellNumber(L144,BB144)</f>
        <v>INR Zero Only</v>
      </c>
      <c r="IE144" s="33">
        <v>1.01</v>
      </c>
      <c r="IF144" s="33" t="s">
        <v>39</v>
      </c>
      <c r="IG144" s="33" t="s">
        <v>35</v>
      </c>
      <c r="IH144" s="33">
        <v>123.223</v>
      </c>
      <c r="II144" s="33" t="s">
        <v>37</v>
      </c>
    </row>
    <row r="145" spans="1:243" s="32" customFormat="1" ht="15">
      <c r="A145" s="78">
        <v>36.2</v>
      </c>
      <c r="B145" s="72" t="s">
        <v>173</v>
      </c>
      <c r="C145" s="20" t="s">
        <v>422</v>
      </c>
      <c r="D145" s="76">
        <v>13</v>
      </c>
      <c r="E145" s="77" t="s">
        <v>601</v>
      </c>
      <c r="F145" s="69">
        <v>10</v>
      </c>
      <c r="G145" s="34"/>
      <c r="H145" s="34"/>
      <c r="I145" s="21" t="s">
        <v>38</v>
      </c>
      <c r="J145" s="23">
        <f>IF(I145="Less(-)",-1,1)</f>
        <v>1</v>
      </c>
      <c r="K145" s="24" t="s">
        <v>48</v>
      </c>
      <c r="L145" s="24" t="s">
        <v>7</v>
      </c>
      <c r="M145" s="67"/>
      <c r="N145" s="35"/>
      <c r="O145" s="35"/>
      <c r="P145" s="36"/>
      <c r="Q145" s="35"/>
      <c r="R145" s="35"/>
      <c r="S145" s="37"/>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65">
        <f>total_amount_ba($B$2,$D$2,D145,F145,J145,K145,M145)</f>
        <v>0</v>
      </c>
      <c r="BB145" s="65">
        <f>BA145+SUM(N145:AZ145)</f>
        <v>0</v>
      </c>
      <c r="BC145" s="31" t="str">
        <f>SpellNumber(L145,BB145)</f>
        <v>INR Zero Only</v>
      </c>
      <c r="IE145" s="33">
        <v>1.02</v>
      </c>
      <c r="IF145" s="33" t="s">
        <v>40</v>
      </c>
      <c r="IG145" s="33" t="s">
        <v>41</v>
      </c>
      <c r="IH145" s="33">
        <v>213</v>
      </c>
      <c r="II145" s="33" t="s">
        <v>37</v>
      </c>
    </row>
    <row r="146" spans="1:243" s="32" customFormat="1" ht="15">
      <c r="A146" s="78">
        <v>36.3</v>
      </c>
      <c r="B146" s="72" t="s">
        <v>174</v>
      </c>
      <c r="C146" s="20" t="s">
        <v>423</v>
      </c>
      <c r="D146" s="76">
        <v>13</v>
      </c>
      <c r="E146" s="77" t="s">
        <v>601</v>
      </c>
      <c r="F146" s="69">
        <v>10</v>
      </c>
      <c r="G146" s="34"/>
      <c r="H146" s="34"/>
      <c r="I146" s="21" t="s">
        <v>38</v>
      </c>
      <c r="J146" s="23">
        <f>IF(I146="Less(-)",-1,1)</f>
        <v>1</v>
      </c>
      <c r="K146" s="24" t="s">
        <v>48</v>
      </c>
      <c r="L146" s="24" t="s">
        <v>7</v>
      </c>
      <c r="M146" s="67"/>
      <c r="N146" s="35"/>
      <c r="O146" s="35"/>
      <c r="P146" s="36"/>
      <c r="Q146" s="35"/>
      <c r="R146" s="35"/>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65">
        <f>total_amount_ba($B$2,$D$2,D146,F146,J146,K146,M146)</f>
        <v>0</v>
      </c>
      <c r="BB146" s="65">
        <f>BA146+SUM(N146:AZ146)</f>
        <v>0</v>
      </c>
      <c r="BC146" s="31" t="str">
        <f>SpellNumber(L146,BB146)</f>
        <v>INR Zero Only</v>
      </c>
      <c r="IE146" s="33">
        <v>2</v>
      </c>
      <c r="IF146" s="33" t="s">
        <v>34</v>
      </c>
      <c r="IG146" s="33" t="s">
        <v>42</v>
      </c>
      <c r="IH146" s="33">
        <v>10</v>
      </c>
      <c r="II146" s="33" t="s">
        <v>37</v>
      </c>
    </row>
    <row r="147" spans="1:243" s="32" customFormat="1" ht="15">
      <c r="A147" s="78">
        <v>36.4</v>
      </c>
      <c r="B147" s="72" t="s">
        <v>175</v>
      </c>
      <c r="C147" s="20" t="s">
        <v>424</v>
      </c>
      <c r="D147" s="76">
        <v>13</v>
      </c>
      <c r="E147" s="77" t="s">
        <v>601</v>
      </c>
      <c r="F147" s="69">
        <v>100</v>
      </c>
      <c r="G147" s="34"/>
      <c r="H147" s="22"/>
      <c r="I147" s="21" t="s">
        <v>38</v>
      </c>
      <c r="J147" s="23">
        <f>IF(I147="Less(-)",-1,1)</f>
        <v>1</v>
      </c>
      <c r="K147" s="24" t="s">
        <v>48</v>
      </c>
      <c r="L147" s="24" t="s">
        <v>7</v>
      </c>
      <c r="M147" s="67"/>
      <c r="N147" s="35"/>
      <c r="O147" s="35"/>
      <c r="P147" s="36"/>
      <c r="Q147" s="35"/>
      <c r="R147" s="35"/>
      <c r="S147" s="37"/>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65">
        <f>total_amount_ba($B$2,$D$2,D147,F147,J147,K147,M147)</f>
        <v>0</v>
      </c>
      <c r="BB147" s="65">
        <f>BA147+SUM(N147:AZ147)</f>
        <v>0</v>
      </c>
      <c r="BC147" s="31" t="str">
        <f>SpellNumber(L147,BB147)</f>
        <v>INR Zero Only</v>
      </c>
      <c r="IE147" s="33">
        <v>3</v>
      </c>
      <c r="IF147" s="33" t="s">
        <v>43</v>
      </c>
      <c r="IG147" s="33" t="s">
        <v>44</v>
      </c>
      <c r="IH147" s="33">
        <v>10</v>
      </c>
      <c r="II147" s="33" t="s">
        <v>37</v>
      </c>
    </row>
    <row r="148" spans="1:243" s="32" customFormat="1" ht="45">
      <c r="A148" s="78">
        <v>37</v>
      </c>
      <c r="B148" s="72" t="s">
        <v>177</v>
      </c>
      <c r="C148" s="20" t="s">
        <v>425</v>
      </c>
      <c r="D148" s="19"/>
      <c r="E148" s="71"/>
      <c r="F148" s="21"/>
      <c r="G148" s="22"/>
      <c r="H148" s="22"/>
      <c r="I148" s="21"/>
      <c r="J148" s="23"/>
      <c r="K148" s="24"/>
      <c r="L148" s="24"/>
      <c r="M148" s="25"/>
      <c r="N148" s="26"/>
      <c r="O148" s="26"/>
      <c r="P148" s="27"/>
      <c r="Q148" s="26"/>
      <c r="R148" s="26"/>
      <c r="S148" s="2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29"/>
      <c r="BB148" s="30"/>
      <c r="BC148" s="31"/>
      <c r="IE148" s="33">
        <v>1.01</v>
      </c>
      <c r="IF148" s="33" t="s">
        <v>39</v>
      </c>
      <c r="IG148" s="33" t="s">
        <v>35</v>
      </c>
      <c r="IH148" s="33">
        <v>123.223</v>
      </c>
      <c r="II148" s="33" t="s">
        <v>37</v>
      </c>
    </row>
    <row r="149" spans="1:243" s="32" customFormat="1" ht="30">
      <c r="A149" s="78">
        <v>37.1</v>
      </c>
      <c r="B149" s="72" t="s">
        <v>172</v>
      </c>
      <c r="C149" s="20" t="s">
        <v>426</v>
      </c>
      <c r="D149" s="76">
        <v>10</v>
      </c>
      <c r="E149" s="77" t="s">
        <v>601</v>
      </c>
      <c r="F149" s="68">
        <v>10</v>
      </c>
      <c r="G149" s="34"/>
      <c r="H149" s="34"/>
      <c r="I149" s="21" t="s">
        <v>38</v>
      </c>
      <c r="J149" s="23">
        <f>IF(I149="Less(-)",-1,1)</f>
        <v>1</v>
      </c>
      <c r="K149" s="24" t="s">
        <v>48</v>
      </c>
      <c r="L149" s="24" t="s">
        <v>7</v>
      </c>
      <c r="M149" s="67"/>
      <c r="N149" s="35"/>
      <c r="O149" s="35"/>
      <c r="P149" s="36"/>
      <c r="Q149" s="35"/>
      <c r="R149" s="35"/>
      <c r="S149" s="37"/>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65">
        <f>total_amount_ba($B$2,$D$2,D149,F149,J149,K149,M149)</f>
        <v>0</v>
      </c>
      <c r="BB149" s="65">
        <f aca="true" t="shared" si="38" ref="BB149:BB160">BA149+SUM(N149:AZ149)</f>
        <v>0</v>
      </c>
      <c r="BC149" s="31" t="str">
        <f>SpellNumber(L149,BB149)</f>
        <v>INR Zero Only</v>
      </c>
      <c r="IE149" s="33">
        <v>1.02</v>
      </c>
      <c r="IF149" s="33" t="s">
        <v>40</v>
      </c>
      <c r="IG149" s="33" t="s">
        <v>41</v>
      </c>
      <c r="IH149" s="33">
        <v>213</v>
      </c>
      <c r="II149" s="33" t="s">
        <v>37</v>
      </c>
    </row>
    <row r="150" spans="1:243" s="32" customFormat="1" ht="15">
      <c r="A150" s="78">
        <v>37.2</v>
      </c>
      <c r="B150" s="72" t="s">
        <v>173</v>
      </c>
      <c r="C150" s="20" t="s">
        <v>427</v>
      </c>
      <c r="D150" s="76">
        <v>10</v>
      </c>
      <c r="E150" s="77" t="s">
        <v>601</v>
      </c>
      <c r="F150" s="68">
        <v>10</v>
      </c>
      <c r="G150" s="34"/>
      <c r="H150" s="34"/>
      <c r="I150" s="21" t="s">
        <v>38</v>
      </c>
      <c r="J150" s="23">
        <f>IF(I150="Less(-)",-1,1)</f>
        <v>1</v>
      </c>
      <c r="K150" s="24" t="s">
        <v>48</v>
      </c>
      <c r="L150" s="24" t="s">
        <v>7</v>
      </c>
      <c r="M150" s="67"/>
      <c r="N150" s="35"/>
      <c r="O150" s="35"/>
      <c r="P150" s="36"/>
      <c r="Q150" s="35"/>
      <c r="R150" s="35"/>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65">
        <f>total_amount_ba($B$2,$D$2,D150,F150,J150,K150,M150)</f>
        <v>0</v>
      </c>
      <c r="BB150" s="65">
        <f t="shared" si="38"/>
        <v>0</v>
      </c>
      <c r="BC150" s="31" t="str">
        <f>SpellNumber(L150,BB150)</f>
        <v>INR Zero Only</v>
      </c>
      <c r="IE150" s="33">
        <v>2</v>
      </c>
      <c r="IF150" s="33" t="s">
        <v>34</v>
      </c>
      <c r="IG150" s="33" t="s">
        <v>42</v>
      </c>
      <c r="IH150" s="33">
        <v>10</v>
      </c>
      <c r="II150" s="33" t="s">
        <v>37</v>
      </c>
    </row>
    <row r="151" spans="1:243" s="32" customFormat="1" ht="15">
      <c r="A151" s="78">
        <v>37.3</v>
      </c>
      <c r="B151" s="72" t="s">
        <v>174</v>
      </c>
      <c r="C151" s="20" t="s">
        <v>428</v>
      </c>
      <c r="D151" s="76">
        <v>10</v>
      </c>
      <c r="E151" s="77" t="s">
        <v>601</v>
      </c>
      <c r="F151" s="69">
        <v>10</v>
      </c>
      <c r="G151" s="34"/>
      <c r="H151" s="34"/>
      <c r="I151" s="21" t="s">
        <v>38</v>
      </c>
      <c r="J151" s="23">
        <f aca="true" t="shared" si="39" ref="J151:J161">IF(I151="Less(-)",-1,1)</f>
        <v>1</v>
      </c>
      <c r="K151" s="24" t="s">
        <v>48</v>
      </c>
      <c r="L151" s="24" t="s">
        <v>7</v>
      </c>
      <c r="M151" s="67"/>
      <c r="N151" s="35"/>
      <c r="O151" s="35"/>
      <c r="P151" s="36"/>
      <c r="Q151" s="35"/>
      <c r="R151" s="35"/>
      <c r="S151" s="37"/>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65">
        <f aca="true" t="shared" si="40" ref="BA151:BA160">total_amount_ba($B$2,$D$2,D151,F151,J151,K151,M151)</f>
        <v>0</v>
      </c>
      <c r="BB151" s="65">
        <f t="shared" si="38"/>
        <v>0</v>
      </c>
      <c r="BC151" s="31" t="str">
        <f aca="true" t="shared" si="41" ref="BC151:BC160">SpellNumber(L151,BB151)</f>
        <v>INR Zero Only</v>
      </c>
      <c r="IE151" s="33">
        <v>1.02</v>
      </c>
      <c r="IF151" s="33" t="s">
        <v>40</v>
      </c>
      <c r="IG151" s="33" t="s">
        <v>41</v>
      </c>
      <c r="IH151" s="33">
        <v>213</v>
      </c>
      <c r="II151" s="33" t="s">
        <v>37</v>
      </c>
    </row>
    <row r="152" spans="1:243" s="32" customFormat="1" ht="15">
      <c r="A152" s="78">
        <v>37.4</v>
      </c>
      <c r="B152" s="72" t="s">
        <v>175</v>
      </c>
      <c r="C152" s="20" t="s">
        <v>429</v>
      </c>
      <c r="D152" s="76">
        <v>10</v>
      </c>
      <c r="E152" s="77" t="s">
        <v>601</v>
      </c>
      <c r="F152" s="69">
        <v>10</v>
      </c>
      <c r="G152" s="34"/>
      <c r="H152" s="34"/>
      <c r="I152" s="21" t="s">
        <v>38</v>
      </c>
      <c r="J152" s="23">
        <f t="shared" si="39"/>
        <v>1</v>
      </c>
      <c r="K152" s="24" t="s">
        <v>48</v>
      </c>
      <c r="L152" s="24" t="s">
        <v>7</v>
      </c>
      <c r="M152" s="67"/>
      <c r="N152" s="35"/>
      <c r="O152" s="35"/>
      <c r="P152" s="36"/>
      <c r="Q152" s="35"/>
      <c r="R152" s="35"/>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65">
        <f t="shared" si="40"/>
        <v>0</v>
      </c>
      <c r="BB152" s="65">
        <f t="shared" si="38"/>
        <v>0</v>
      </c>
      <c r="BC152" s="31" t="str">
        <f t="shared" si="41"/>
        <v>INR Zero Only</v>
      </c>
      <c r="IE152" s="33">
        <v>2</v>
      </c>
      <c r="IF152" s="33" t="s">
        <v>34</v>
      </c>
      <c r="IG152" s="33" t="s">
        <v>42</v>
      </c>
      <c r="IH152" s="33">
        <v>10</v>
      </c>
      <c r="II152" s="33" t="s">
        <v>37</v>
      </c>
    </row>
    <row r="153" spans="1:243" s="32" customFormat="1" ht="45">
      <c r="A153" s="78">
        <v>38</v>
      </c>
      <c r="B153" s="72" t="s">
        <v>178</v>
      </c>
      <c r="C153" s="20" t="s">
        <v>430</v>
      </c>
      <c r="D153" s="19"/>
      <c r="E153" s="71"/>
      <c r="F153" s="21"/>
      <c r="G153" s="22"/>
      <c r="H153" s="22"/>
      <c r="I153" s="21"/>
      <c r="J153" s="23"/>
      <c r="K153" s="24"/>
      <c r="L153" s="24"/>
      <c r="M153" s="25"/>
      <c r="N153" s="26"/>
      <c r="O153" s="26"/>
      <c r="P153" s="27"/>
      <c r="Q153" s="26"/>
      <c r="R153" s="26"/>
      <c r="S153" s="2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29"/>
      <c r="BB153" s="30"/>
      <c r="BC153" s="31"/>
      <c r="IE153" s="33">
        <v>3</v>
      </c>
      <c r="IF153" s="33" t="s">
        <v>43</v>
      </c>
      <c r="IG153" s="33" t="s">
        <v>44</v>
      </c>
      <c r="IH153" s="33">
        <v>10</v>
      </c>
      <c r="II153" s="33" t="s">
        <v>37</v>
      </c>
    </row>
    <row r="154" spans="1:243" s="32" customFormat="1" ht="30">
      <c r="A154" s="78">
        <v>38.1</v>
      </c>
      <c r="B154" s="72" t="s">
        <v>172</v>
      </c>
      <c r="C154" s="20" t="s">
        <v>431</v>
      </c>
      <c r="D154" s="76">
        <v>8</v>
      </c>
      <c r="E154" s="77" t="s">
        <v>601</v>
      </c>
      <c r="F154" s="69">
        <v>10</v>
      </c>
      <c r="G154" s="34"/>
      <c r="H154" s="34"/>
      <c r="I154" s="21" t="s">
        <v>38</v>
      </c>
      <c r="J154" s="23">
        <f t="shared" si="39"/>
        <v>1</v>
      </c>
      <c r="K154" s="24" t="s">
        <v>48</v>
      </c>
      <c r="L154" s="24" t="s">
        <v>7</v>
      </c>
      <c r="M154" s="67"/>
      <c r="N154" s="35"/>
      <c r="O154" s="35"/>
      <c r="P154" s="36"/>
      <c r="Q154" s="35"/>
      <c r="R154" s="35"/>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65">
        <f t="shared" si="40"/>
        <v>0</v>
      </c>
      <c r="BB154" s="65">
        <f t="shared" si="38"/>
        <v>0</v>
      </c>
      <c r="BC154" s="31" t="str">
        <f t="shared" si="41"/>
        <v>INR Zero Only</v>
      </c>
      <c r="IE154" s="33">
        <v>1.01</v>
      </c>
      <c r="IF154" s="33" t="s">
        <v>39</v>
      </c>
      <c r="IG154" s="33" t="s">
        <v>35</v>
      </c>
      <c r="IH154" s="33">
        <v>123.223</v>
      </c>
      <c r="II154" s="33" t="s">
        <v>37</v>
      </c>
    </row>
    <row r="155" spans="1:243" s="32" customFormat="1" ht="15">
      <c r="A155" s="78">
        <v>38.2</v>
      </c>
      <c r="B155" s="72" t="s">
        <v>173</v>
      </c>
      <c r="C155" s="20" t="s">
        <v>432</v>
      </c>
      <c r="D155" s="76">
        <v>8</v>
      </c>
      <c r="E155" s="77" t="s">
        <v>601</v>
      </c>
      <c r="F155" s="69">
        <v>10</v>
      </c>
      <c r="G155" s="34"/>
      <c r="H155" s="34"/>
      <c r="I155" s="21" t="s">
        <v>38</v>
      </c>
      <c r="J155" s="23">
        <f t="shared" si="39"/>
        <v>1</v>
      </c>
      <c r="K155" s="24" t="s">
        <v>48</v>
      </c>
      <c r="L155" s="24" t="s">
        <v>7</v>
      </c>
      <c r="M155" s="67"/>
      <c r="N155" s="35"/>
      <c r="O155" s="35"/>
      <c r="P155" s="36"/>
      <c r="Q155" s="35"/>
      <c r="R155" s="35"/>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9"/>
      <c r="AV155" s="38"/>
      <c r="AW155" s="38"/>
      <c r="AX155" s="38"/>
      <c r="AY155" s="38"/>
      <c r="AZ155" s="38"/>
      <c r="BA155" s="65">
        <f t="shared" si="40"/>
        <v>0</v>
      </c>
      <c r="BB155" s="65">
        <f t="shared" si="38"/>
        <v>0</v>
      </c>
      <c r="BC155" s="31" t="str">
        <f t="shared" si="41"/>
        <v>INR Zero Only</v>
      </c>
      <c r="IE155" s="33">
        <v>1.02</v>
      </c>
      <c r="IF155" s="33" t="s">
        <v>40</v>
      </c>
      <c r="IG155" s="33" t="s">
        <v>41</v>
      </c>
      <c r="IH155" s="33">
        <v>213</v>
      </c>
      <c r="II155" s="33" t="s">
        <v>37</v>
      </c>
    </row>
    <row r="156" spans="1:243" s="32" customFormat="1" ht="15">
      <c r="A156" s="78">
        <v>38.3</v>
      </c>
      <c r="B156" s="72" t="s">
        <v>174</v>
      </c>
      <c r="C156" s="20" t="s">
        <v>433</v>
      </c>
      <c r="D156" s="76">
        <v>7</v>
      </c>
      <c r="E156" s="77" t="s">
        <v>601</v>
      </c>
      <c r="F156" s="69">
        <v>10</v>
      </c>
      <c r="G156" s="34"/>
      <c r="H156" s="34"/>
      <c r="I156" s="21" t="s">
        <v>38</v>
      </c>
      <c r="J156" s="23">
        <f t="shared" si="39"/>
        <v>1</v>
      </c>
      <c r="K156" s="24" t="s">
        <v>48</v>
      </c>
      <c r="L156" s="24" t="s">
        <v>7</v>
      </c>
      <c r="M156" s="67"/>
      <c r="N156" s="35"/>
      <c r="O156" s="35"/>
      <c r="P156" s="36"/>
      <c r="Q156" s="35"/>
      <c r="R156" s="35"/>
      <c r="S156" s="37"/>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65">
        <f t="shared" si="40"/>
        <v>0</v>
      </c>
      <c r="BB156" s="65">
        <f t="shared" si="38"/>
        <v>0</v>
      </c>
      <c r="BC156" s="31" t="str">
        <f t="shared" si="41"/>
        <v>INR Zero Only</v>
      </c>
      <c r="IE156" s="33">
        <v>2</v>
      </c>
      <c r="IF156" s="33" t="s">
        <v>34</v>
      </c>
      <c r="IG156" s="33" t="s">
        <v>42</v>
      </c>
      <c r="IH156" s="33">
        <v>10</v>
      </c>
      <c r="II156" s="33" t="s">
        <v>37</v>
      </c>
    </row>
    <row r="157" spans="1:243" s="32" customFormat="1" ht="15">
      <c r="A157" s="78">
        <v>38.4</v>
      </c>
      <c r="B157" s="72" t="s">
        <v>175</v>
      </c>
      <c r="C157" s="20" t="s">
        <v>434</v>
      </c>
      <c r="D157" s="76">
        <v>8</v>
      </c>
      <c r="E157" s="77" t="s">
        <v>601</v>
      </c>
      <c r="F157" s="69">
        <v>10</v>
      </c>
      <c r="G157" s="34"/>
      <c r="H157" s="34"/>
      <c r="I157" s="21" t="s">
        <v>38</v>
      </c>
      <c r="J157" s="23">
        <f t="shared" si="39"/>
        <v>1</v>
      </c>
      <c r="K157" s="24" t="s">
        <v>48</v>
      </c>
      <c r="L157" s="24" t="s">
        <v>7</v>
      </c>
      <c r="M157" s="67"/>
      <c r="N157" s="35"/>
      <c r="O157" s="35"/>
      <c r="P157" s="36"/>
      <c r="Q157" s="35"/>
      <c r="R157" s="35"/>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65">
        <f t="shared" si="40"/>
        <v>0</v>
      </c>
      <c r="BB157" s="65">
        <f t="shared" si="38"/>
        <v>0</v>
      </c>
      <c r="BC157" s="31" t="str">
        <f t="shared" si="41"/>
        <v>INR Zero Only</v>
      </c>
      <c r="IE157" s="33">
        <v>3</v>
      </c>
      <c r="IF157" s="33" t="s">
        <v>43</v>
      </c>
      <c r="IG157" s="33" t="s">
        <v>44</v>
      </c>
      <c r="IH157" s="33">
        <v>10</v>
      </c>
      <c r="II157" s="33" t="s">
        <v>37</v>
      </c>
    </row>
    <row r="158" spans="1:243" s="32" customFormat="1" ht="45">
      <c r="A158" s="78">
        <v>39</v>
      </c>
      <c r="B158" s="72" t="s">
        <v>179</v>
      </c>
      <c r="C158" s="20" t="s">
        <v>435</v>
      </c>
      <c r="D158" s="19"/>
      <c r="E158" s="71"/>
      <c r="F158" s="21"/>
      <c r="G158" s="22"/>
      <c r="H158" s="22"/>
      <c r="I158" s="21"/>
      <c r="J158" s="23"/>
      <c r="K158" s="24"/>
      <c r="L158" s="24"/>
      <c r="M158" s="25"/>
      <c r="N158" s="26"/>
      <c r="O158" s="26"/>
      <c r="P158" s="27"/>
      <c r="Q158" s="26"/>
      <c r="R158" s="26"/>
      <c r="S158" s="2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29"/>
      <c r="BB158" s="30"/>
      <c r="BC158" s="31"/>
      <c r="IE158" s="33">
        <v>1.01</v>
      </c>
      <c r="IF158" s="33" t="s">
        <v>39</v>
      </c>
      <c r="IG158" s="33" t="s">
        <v>35</v>
      </c>
      <c r="IH158" s="33">
        <v>123.223</v>
      </c>
      <c r="II158" s="33" t="s">
        <v>37</v>
      </c>
    </row>
    <row r="159" spans="1:243" s="32" customFormat="1" ht="30">
      <c r="A159" s="78">
        <v>39.1</v>
      </c>
      <c r="B159" s="72" t="s">
        <v>172</v>
      </c>
      <c r="C159" s="20" t="s">
        <v>436</v>
      </c>
      <c r="D159" s="76">
        <v>8</v>
      </c>
      <c r="E159" s="77" t="s">
        <v>601</v>
      </c>
      <c r="F159" s="69">
        <v>10</v>
      </c>
      <c r="G159" s="34"/>
      <c r="H159" s="34"/>
      <c r="I159" s="21" t="s">
        <v>38</v>
      </c>
      <c r="J159" s="23">
        <f t="shared" si="39"/>
        <v>1</v>
      </c>
      <c r="K159" s="24" t="s">
        <v>48</v>
      </c>
      <c r="L159" s="24" t="s">
        <v>7</v>
      </c>
      <c r="M159" s="67"/>
      <c r="N159" s="35"/>
      <c r="O159" s="35"/>
      <c r="P159" s="36"/>
      <c r="Q159" s="35"/>
      <c r="R159" s="35"/>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65">
        <f t="shared" si="40"/>
        <v>0</v>
      </c>
      <c r="BB159" s="65">
        <f t="shared" si="38"/>
        <v>0</v>
      </c>
      <c r="BC159" s="31" t="str">
        <f t="shared" si="41"/>
        <v>INR Zero Only</v>
      </c>
      <c r="IE159" s="33">
        <v>1.02</v>
      </c>
      <c r="IF159" s="33" t="s">
        <v>40</v>
      </c>
      <c r="IG159" s="33" t="s">
        <v>41</v>
      </c>
      <c r="IH159" s="33">
        <v>213</v>
      </c>
      <c r="II159" s="33" t="s">
        <v>37</v>
      </c>
    </row>
    <row r="160" spans="1:243" s="32" customFormat="1" ht="15">
      <c r="A160" s="78">
        <v>39.2</v>
      </c>
      <c r="B160" s="72" t="s">
        <v>173</v>
      </c>
      <c r="C160" s="20" t="s">
        <v>437</v>
      </c>
      <c r="D160" s="76">
        <v>8</v>
      </c>
      <c r="E160" s="77" t="s">
        <v>601</v>
      </c>
      <c r="F160" s="69">
        <v>10</v>
      </c>
      <c r="G160" s="34"/>
      <c r="H160" s="34"/>
      <c r="I160" s="21" t="s">
        <v>38</v>
      </c>
      <c r="J160" s="23">
        <f t="shared" si="39"/>
        <v>1</v>
      </c>
      <c r="K160" s="24" t="s">
        <v>48</v>
      </c>
      <c r="L160" s="24" t="s">
        <v>7</v>
      </c>
      <c r="M160" s="67"/>
      <c r="N160" s="35"/>
      <c r="O160" s="35"/>
      <c r="P160" s="36"/>
      <c r="Q160" s="35"/>
      <c r="R160" s="35"/>
      <c r="S160" s="37"/>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65">
        <f t="shared" si="40"/>
        <v>0</v>
      </c>
      <c r="BB160" s="65">
        <f t="shared" si="38"/>
        <v>0</v>
      </c>
      <c r="BC160" s="31" t="str">
        <f t="shared" si="41"/>
        <v>INR Zero Only</v>
      </c>
      <c r="IE160" s="33">
        <v>2</v>
      </c>
      <c r="IF160" s="33" t="s">
        <v>34</v>
      </c>
      <c r="IG160" s="33" t="s">
        <v>42</v>
      </c>
      <c r="IH160" s="33">
        <v>10</v>
      </c>
      <c r="II160" s="33" t="s">
        <v>37</v>
      </c>
    </row>
    <row r="161" spans="1:243" s="32" customFormat="1" ht="15">
      <c r="A161" s="78">
        <v>39.3</v>
      </c>
      <c r="B161" s="72" t="s">
        <v>174</v>
      </c>
      <c r="C161" s="20" t="s">
        <v>438</v>
      </c>
      <c r="D161" s="76">
        <v>8</v>
      </c>
      <c r="E161" s="77" t="s">
        <v>601</v>
      </c>
      <c r="F161" s="69">
        <v>100</v>
      </c>
      <c r="G161" s="34"/>
      <c r="H161" s="22"/>
      <c r="I161" s="21" t="s">
        <v>38</v>
      </c>
      <c r="J161" s="23">
        <f t="shared" si="39"/>
        <v>1</v>
      </c>
      <c r="K161" s="24" t="s">
        <v>48</v>
      </c>
      <c r="L161" s="24" t="s">
        <v>7</v>
      </c>
      <c r="M161" s="67"/>
      <c r="N161" s="35"/>
      <c r="O161" s="35"/>
      <c r="P161" s="36"/>
      <c r="Q161" s="35"/>
      <c r="R161" s="35"/>
      <c r="S161" s="37"/>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65">
        <f>total_amount_ba($B$2,$D$2,D161,F161,J161,K161,M161)</f>
        <v>0</v>
      </c>
      <c r="BB161" s="65">
        <f>BA161+SUM(N161:AZ161)</f>
        <v>0</v>
      </c>
      <c r="BC161" s="31" t="str">
        <f>SpellNumber(L161,BB161)</f>
        <v>INR Zero Only</v>
      </c>
      <c r="IE161" s="33">
        <v>3</v>
      </c>
      <c r="IF161" s="33" t="s">
        <v>43</v>
      </c>
      <c r="IG161" s="33" t="s">
        <v>44</v>
      </c>
      <c r="IH161" s="33">
        <v>10</v>
      </c>
      <c r="II161" s="33" t="s">
        <v>37</v>
      </c>
    </row>
    <row r="162" spans="1:243" s="32" customFormat="1" ht="15">
      <c r="A162" s="78">
        <v>39.4</v>
      </c>
      <c r="B162" s="72" t="s">
        <v>175</v>
      </c>
      <c r="C162" s="20" t="s">
        <v>439</v>
      </c>
      <c r="D162" s="76">
        <v>8</v>
      </c>
      <c r="E162" s="77" t="s">
        <v>601</v>
      </c>
      <c r="F162" s="68">
        <v>10</v>
      </c>
      <c r="G162" s="34"/>
      <c r="H162" s="34"/>
      <c r="I162" s="21" t="s">
        <v>38</v>
      </c>
      <c r="J162" s="23">
        <f>IF(I162="Less(-)",-1,1)</f>
        <v>1</v>
      </c>
      <c r="K162" s="24" t="s">
        <v>48</v>
      </c>
      <c r="L162" s="24" t="s">
        <v>7</v>
      </c>
      <c r="M162" s="67"/>
      <c r="N162" s="35"/>
      <c r="O162" s="35"/>
      <c r="P162" s="36"/>
      <c r="Q162" s="35"/>
      <c r="R162" s="35"/>
      <c r="S162" s="37"/>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65">
        <f>total_amount_ba($B$2,$D$2,D162,F162,J162,K162,M162)</f>
        <v>0</v>
      </c>
      <c r="BB162" s="65">
        <f aca="true" t="shared" si="42" ref="BB162:BB172">BA162+SUM(N162:AZ162)</f>
        <v>0</v>
      </c>
      <c r="BC162" s="31" t="str">
        <f>SpellNumber(L162,BB162)</f>
        <v>INR Zero Only</v>
      </c>
      <c r="IE162" s="33">
        <v>1.01</v>
      </c>
      <c r="IF162" s="33" t="s">
        <v>39</v>
      </c>
      <c r="IG162" s="33" t="s">
        <v>35</v>
      </c>
      <c r="IH162" s="33">
        <v>123.223</v>
      </c>
      <c r="II162" s="33" t="s">
        <v>37</v>
      </c>
    </row>
    <row r="163" spans="1:243" s="32" customFormat="1" ht="45">
      <c r="A163" s="78">
        <v>40</v>
      </c>
      <c r="B163" s="72" t="s">
        <v>180</v>
      </c>
      <c r="C163" s="20" t="s">
        <v>440</v>
      </c>
      <c r="D163" s="19"/>
      <c r="E163" s="71"/>
      <c r="F163" s="21"/>
      <c r="G163" s="22"/>
      <c r="H163" s="22"/>
      <c r="I163" s="21"/>
      <c r="J163" s="23"/>
      <c r="K163" s="24"/>
      <c r="L163" s="24"/>
      <c r="M163" s="25"/>
      <c r="N163" s="26"/>
      <c r="O163" s="26"/>
      <c r="P163" s="27"/>
      <c r="Q163" s="26"/>
      <c r="R163" s="26"/>
      <c r="S163" s="2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29"/>
      <c r="BB163" s="30"/>
      <c r="BC163" s="31"/>
      <c r="IE163" s="33">
        <v>1.02</v>
      </c>
      <c r="IF163" s="33" t="s">
        <v>40</v>
      </c>
      <c r="IG163" s="33" t="s">
        <v>41</v>
      </c>
      <c r="IH163" s="33">
        <v>213</v>
      </c>
      <c r="II163" s="33" t="s">
        <v>37</v>
      </c>
    </row>
    <row r="164" spans="1:243" s="32" customFormat="1" ht="30">
      <c r="A164" s="78">
        <v>40.1</v>
      </c>
      <c r="B164" s="72" t="s">
        <v>172</v>
      </c>
      <c r="C164" s="20" t="s">
        <v>441</v>
      </c>
      <c r="D164" s="76">
        <v>8</v>
      </c>
      <c r="E164" s="77" t="s">
        <v>601</v>
      </c>
      <c r="F164" s="68">
        <v>10</v>
      </c>
      <c r="G164" s="34"/>
      <c r="H164" s="34"/>
      <c r="I164" s="21" t="s">
        <v>38</v>
      </c>
      <c r="J164" s="23">
        <f>IF(I164="Less(-)",-1,1)</f>
        <v>1</v>
      </c>
      <c r="K164" s="24" t="s">
        <v>48</v>
      </c>
      <c r="L164" s="24" t="s">
        <v>7</v>
      </c>
      <c r="M164" s="67"/>
      <c r="N164" s="35"/>
      <c r="O164" s="35"/>
      <c r="P164" s="36"/>
      <c r="Q164" s="35"/>
      <c r="R164" s="35"/>
      <c r="S164" s="37"/>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65">
        <f>total_amount_ba($B$2,$D$2,D164,F164,J164,K164,M164)</f>
        <v>0</v>
      </c>
      <c r="BB164" s="65">
        <f t="shared" si="42"/>
        <v>0</v>
      </c>
      <c r="BC164" s="31" t="str">
        <f>SpellNumber(L164,BB164)</f>
        <v>INR Zero Only</v>
      </c>
      <c r="IE164" s="33">
        <v>2</v>
      </c>
      <c r="IF164" s="33" t="s">
        <v>34</v>
      </c>
      <c r="IG164" s="33" t="s">
        <v>42</v>
      </c>
      <c r="IH164" s="33">
        <v>10</v>
      </c>
      <c r="II164" s="33" t="s">
        <v>37</v>
      </c>
    </row>
    <row r="165" spans="1:243" s="32" customFormat="1" ht="15">
      <c r="A165" s="78">
        <v>40.2</v>
      </c>
      <c r="B165" s="72" t="s">
        <v>173</v>
      </c>
      <c r="C165" s="20" t="s">
        <v>442</v>
      </c>
      <c r="D165" s="76">
        <v>8</v>
      </c>
      <c r="E165" s="77" t="s">
        <v>601</v>
      </c>
      <c r="F165" s="69">
        <v>10</v>
      </c>
      <c r="G165" s="34"/>
      <c r="H165" s="34"/>
      <c r="I165" s="21" t="s">
        <v>38</v>
      </c>
      <c r="J165" s="23">
        <f aca="true" t="shared" si="43" ref="J165:J172">IF(I165="Less(-)",-1,1)</f>
        <v>1</v>
      </c>
      <c r="K165" s="24" t="s">
        <v>48</v>
      </c>
      <c r="L165" s="24" t="s">
        <v>7</v>
      </c>
      <c r="M165" s="67"/>
      <c r="N165" s="35"/>
      <c r="O165" s="35"/>
      <c r="P165" s="36"/>
      <c r="Q165" s="35"/>
      <c r="R165" s="35"/>
      <c r="S165" s="37"/>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65">
        <f aca="true" t="shared" si="44" ref="BA165:BA172">total_amount_ba($B$2,$D$2,D165,F165,J165,K165,M165)</f>
        <v>0</v>
      </c>
      <c r="BB165" s="65">
        <f t="shared" si="42"/>
        <v>0</v>
      </c>
      <c r="BC165" s="31" t="str">
        <f aca="true" t="shared" si="45" ref="BC165:BC172">SpellNumber(L165,BB165)</f>
        <v>INR Zero Only</v>
      </c>
      <c r="IE165" s="33">
        <v>1.02</v>
      </c>
      <c r="IF165" s="33" t="s">
        <v>40</v>
      </c>
      <c r="IG165" s="33" t="s">
        <v>41</v>
      </c>
      <c r="IH165" s="33">
        <v>213</v>
      </c>
      <c r="II165" s="33" t="s">
        <v>37</v>
      </c>
    </row>
    <row r="166" spans="1:243" s="32" customFormat="1" ht="15">
      <c r="A166" s="78">
        <v>40.3</v>
      </c>
      <c r="B166" s="72" t="s">
        <v>174</v>
      </c>
      <c r="C166" s="20" t="s">
        <v>443</v>
      </c>
      <c r="D166" s="76">
        <v>8</v>
      </c>
      <c r="E166" s="77" t="s">
        <v>601</v>
      </c>
      <c r="F166" s="69">
        <v>10</v>
      </c>
      <c r="G166" s="34"/>
      <c r="H166" s="34"/>
      <c r="I166" s="21" t="s">
        <v>38</v>
      </c>
      <c r="J166" s="23">
        <f t="shared" si="43"/>
        <v>1</v>
      </c>
      <c r="K166" s="24" t="s">
        <v>48</v>
      </c>
      <c r="L166" s="24" t="s">
        <v>7</v>
      </c>
      <c r="M166" s="67"/>
      <c r="N166" s="35"/>
      <c r="O166" s="35"/>
      <c r="P166" s="36"/>
      <c r="Q166" s="35"/>
      <c r="R166" s="35"/>
      <c r="S166" s="37"/>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65">
        <f t="shared" si="44"/>
        <v>0</v>
      </c>
      <c r="BB166" s="65">
        <f t="shared" si="42"/>
        <v>0</v>
      </c>
      <c r="BC166" s="31" t="str">
        <f t="shared" si="45"/>
        <v>INR Zero Only</v>
      </c>
      <c r="IE166" s="33">
        <v>2</v>
      </c>
      <c r="IF166" s="33" t="s">
        <v>34</v>
      </c>
      <c r="IG166" s="33" t="s">
        <v>42</v>
      </c>
      <c r="IH166" s="33">
        <v>10</v>
      </c>
      <c r="II166" s="33" t="s">
        <v>37</v>
      </c>
    </row>
    <row r="167" spans="1:243" s="32" customFormat="1" ht="15">
      <c r="A167" s="78">
        <v>40.4</v>
      </c>
      <c r="B167" s="72" t="s">
        <v>175</v>
      </c>
      <c r="C167" s="20" t="s">
        <v>444</v>
      </c>
      <c r="D167" s="76">
        <v>8</v>
      </c>
      <c r="E167" s="77" t="s">
        <v>601</v>
      </c>
      <c r="F167" s="69">
        <v>10</v>
      </c>
      <c r="G167" s="34"/>
      <c r="H167" s="34"/>
      <c r="I167" s="21" t="s">
        <v>38</v>
      </c>
      <c r="J167" s="23">
        <f t="shared" si="43"/>
        <v>1</v>
      </c>
      <c r="K167" s="24" t="s">
        <v>48</v>
      </c>
      <c r="L167" s="24" t="s">
        <v>7</v>
      </c>
      <c r="M167" s="67"/>
      <c r="N167" s="35"/>
      <c r="O167" s="35"/>
      <c r="P167" s="36"/>
      <c r="Q167" s="35"/>
      <c r="R167" s="35"/>
      <c r="S167" s="37"/>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65">
        <f t="shared" si="44"/>
        <v>0</v>
      </c>
      <c r="BB167" s="65">
        <f t="shared" si="42"/>
        <v>0</v>
      </c>
      <c r="BC167" s="31" t="str">
        <f t="shared" si="45"/>
        <v>INR Zero Only</v>
      </c>
      <c r="IE167" s="33">
        <v>3</v>
      </c>
      <c r="IF167" s="33" t="s">
        <v>43</v>
      </c>
      <c r="IG167" s="33" t="s">
        <v>44</v>
      </c>
      <c r="IH167" s="33">
        <v>10</v>
      </c>
      <c r="II167" s="33" t="s">
        <v>37</v>
      </c>
    </row>
    <row r="168" spans="1:243" s="32" customFormat="1" ht="45">
      <c r="A168" s="78">
        <v>41</v>
      </c>
      <c r="B168" s="72" t="s">
        <v>181</v>
      </c>
      <c r="C168" s="20" t="s">
        <v>445</v>
      </c>
      <c r="D168" s="19"/>
      <c r="E168" s="71"/>
      <c r="F168" s="21"/>
      <c r="G168" s="22"/>
      <c r="H168" s="22"/>
      <c r="I168" s="21"/>
      <c r="J168" s="23"/>
      <c r="K168" s="24"/>
      <c r="L168" s="24"/>
      <c r="M168" s="25"/>
      <c r="N168" s="26"/>
      <c r="O168" s="26"/>
      <c r="P168" s="27"/>
      <c r="Q168" s="26"/>
      <c r="R168" s="26"/>
      <c r="S168" s="2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29"/>
      <c r="BB168" s="30"/>
      <c r="BC168" s="31"/>
      <c r="IE168" s="33">
        <v>1.01</v>
      </c>
      <c r="IF168" s="33" t="s">
        <v>39</v>
      </c>
      <c r="IG168" s="33" t="s">
        <v>35</v>
      </c>
      <c r="IH168" s="33">
        <v>123.223</v>
      </c>
      <c r="II168" s="33" t="s">
        <v>37</v>
      </c>
    </row>
    <row r="169" spans="1:243" s="32" customFormat="1" ht="30">
      <c r="A169" s="78">
        <v>41.1</v>
      </c>
      <c r="B169" s="72" t="s">
        <v>172</v>
      </c>
      <c r="C169" s="20" t="s">
        <v>446</v>
      </c>
      <c r="D169" s="76">
        <v>8</v>
      </c>
      <c r="E169" s="77" t="s">
        <v>601</v>
      </c>
      <c r="F169" s="69">
        <v>10</v>
      </c>
      <c r="G169" s="34"/>
      <c r="H169" s="34"/>
      <c r="I169" s="21" t="s">
        <v>38</v>
      </c>
      <c r="J169" s="23">
        <f t="shared" si="43"/>
        <v>1</v>
      </c>
      <c r="K169" s="24" t="s">
        <v>48</v>
      </c>
      <c r="L169" s="24" t="s">
        <v>7</v>
      </c>
      <c r="M169" s="67"/>
      <c r="N169" s="35"/>
      <c r="O169" s="35"/>
      <c r="P169" s="36"/>
      <c r="Q169" s="35"/>
      <c r="R169" s="35"/>
      <c r="S169" s="37"/>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9"/>
      <c r="AV169" s="38"/>
      <c r="AW169" s="38"/>
      <c r="AX169" s="38"/>
      <c r="AY169" s="38"/>
      <c r="AZ169" s="38"/>
      <c r="BA169" s="65">
        <f t="shared" si="44"/>
        <v>0</v>
      </c>
      <c r="BB169" s="65">
        <f t="shared" si="42"/>
        <v>0</v>
      </c>
      <c r="BC169" s="31" t="str">
        <f t="shared" si="45"/>
        <v>INR Zero Only</v>
      </c>
      <c r="IE169" s="33">
        <v>1.02</v>
      </c>
      <c r="IF169" s="33" t="s">
        <v>40</v>
      </c>
      <c r="IG169" s="33" t="s">
        <v>41</v>
      </c>
      <c r="IH169" s="33">
        <v>213</v>
      </c>
      <c r="II169" s="33" t="s">
        <v>37</v>
      </c>
    </row>
    <row r="170" spans="1:243" s="32" customFormat="1" ht="15">
      <c r="A170" s="78">
        <v>41.2</v>
      </c>
      <c r="B170" s="72" t="s">
        <v>173</v>
      </c>
      <c r="C170" s="20" t="s">
        <v>447</v>
      </c>
      <c r="D170" s="76">
        <v>8</v>
      </c>
      <c r="E170" s="77" t="s">
        <v>601</v>
      </c>
      <c r="F170" s="69">
        <v>10</v>
      </c>
      <c r="G170" s="34"/>
      <c r="H170" s="34"/>
      <c r="I170" s="21" t="s">
        <v>38</v>
      </c>
      <c r="J170" s="23">
        <f t="shared" si="43"/>
        <v>1</v>
      </c>
      <c r="K170" s="24" t="s">
        <v>48</v>
      </c>
      <c r="L170" s="24" t="s">
        <v>7</v>
      </c>
      <c r="M170" s="67"/>
      <c r="N170" s="35"/>
      <c r="O170" s="35"/>
      <c r="P170" s="36"/>
      <c r="Q170" s="35"/>
      <c r="R170" s="35"/>
      <c r="S170" s="37"/>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65">
        <f t="shared" si="44"/>
        <v>0</v>
      </c>
      <c r="BB170" s="65">
        <f t="shared" si="42"/>
        <v>0</v>
      </c>
      <c r="BC170" s="31" t="str">
        <f t="shared" si="45"/>
        <v>INR Zero Only</v>
      </c>
      <c r="IE170" s="33">
        <v>2</v>
      </c>
      <c r="IF170" s="33" t="s">
        <v>34</v>
      </c>
      <c r="IG170" s="33" t="s">
        <v>42</v>
      </c>
      <c r="IH170" s="33">
        <v>10</v>
      </c>
      <c r="II170" s="33" t="s">
        <v>37</v>
      </c>
    </row>
    <row r="171" spans="1:243" s="32" customFormat="1" ht="15">
      <c r="A171" s="78">
        <v>41.3</v>
      </c>
      <c r="B171" s="72" t="s">
        <v>174</v>
      </c>
      <c r="C171" s="20" t="s">
        <v>448</v>
      </c>
      <c r="D171" s="76">
        <v>8</v>
      </c>
      <c r="E171" s="77" t="s">
        <v>601</v>
      </c>
      <c r="F171" s="69">
        <v>10</v>
      </c>
      <c r="G171" s="34"/>
      <c r="H171" s="34"/>
      <c r="I171" s="21" t="s">
        <v>38</v>
      </c>
      <c r="J171" s="23">
        <f t="shared" si="43"/>
        <v>1</v>
      </c>
      <c r="K171" s="24" t="s">
        <v>48</v>
      </c>
      <c r="L171" s="24" t="s">
        <v>7</v>
      </c>
      <c r="M171" s="67"/>
      <c r="N171" s="35"/>
      <c r="O171" s="35"/>
      <c r="P171" s="36"/>
      <c r="Q171" s="35"/>
      <c r="R171" s="35"/>
      <c r="S171" s="37"/>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65">
        <f t="shared" si="44"/>
        <v>0</v>
      </c>
      <c r="BB171" s="65">
        <f t="shared" si="42"/>
        <v>0</v>
      </c>
      <c r="BC171" s="31" t="str">
        <f t="shared" si="45"/>
        <v>INR Zero Only</v>
      </c>
      <c r="IE171" s="33">
        <v>3</v>
      </c>
      <c r="IF171" s="33" t="s">
        <v>43</v>
      </c>
      <c r="IG171" s="33" t="s">
        <v>44</v>
      </c>
      <c r="IH171" s="33">
        <v>10</v>
      </c>
      <c r="II171" s="33" t="s">
        <v>37</v>
      </c>
    </row>
    <row r="172" spans="1:243" s="32" customFormat="1" ht="15">
      <c r="A172" s="78">
        <v>41.4</v>
      </c>
      <c r="B172" s="72" t="s">
        <v>175</v>
      </c>
      <c r="C172" s="20" t="s">
        <v>449</v>
      </c>
      <c r="D172" s="76">
        <v>8</v>
      </c>
      <c r="E172" s="77" t="s">
        <v>601</v>
      </c>
      <c r="F172" s="69">
        <v>10</v>
      </c>
      <c r="G172" s="34"/>
      <c r="H172" s="34"/>
      <c r="I172" s="21" t="s">
        <v>38</v>
      </c>
      <c r="J172" s="23">
        <f t="shared" si="43"/>
        <v>1</v>
      </c>
      <c r="K172" s="24" t="s">
        <v>48</v>
      </c>
      <c r="L172" s="24" t="s">
        <v>7</v>
      </c>
      <c r="M172" s="67"/>
      <c r="N172" s="35"/>
      <c r="O172" s="35"/>
      <c r="P172" s="36"/>
      <c r="Q172" s="35"/>
      <c r="R172" s="35"/>
      <c r="S172" s="37"/>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65">
        <f t="shared" si="44"/>
        <v>0</v>
      </c>
      <c r="BB172" s="65">
        <f t="shared" si="42"/>
        <v>0</v>
      </c>
      <c r="BC172" s="31" t="str">
        <f t="shared" si="45"/>
        <v>INR Zero Only</v>
      </c>
      <c r="IE172" s="33">
        <v>1.01</v>
      </c>
      <c r="IF172" s="33" t="s">
        <v>39</v>
      </c>
      <c r="IG172" s="33" t="s">
        <v>35</v>
      </c>
      <c r="IH172" s="33">
        <v>123.223</v>
      </c>
      <c r="II172" s="33" t="s">
        <v>37</v>
      </c>
    </row>
    <row r="173" spans="1:243" s="32" customFormat="1" ht="45">
      <c r="A173" s="78">
        <v>42</v>
      </c>
      <c r="B173" s="72" t="s">
        <v>182</v>
      </c>
      <c r="C173" s="20" t="s">
        <v>450</v>
      </c>
      <c r="D173" s="19"/>
      <c r="E173" s="71"/>
      <c r="F173" s="21"/>
      <c r="G173" s="22"/>
      <c r="H173" s="22"/>
      <c r="I173" s="21"/>
      <c r="J173" s="23"/>
      <c r="K173" s="24"/>
      <c r="L173" s="24"/>
      <c r="M173" s="25"/>
      <c r="N173" s="26"/>
      <c r="O173" s="26"/>
      <c r="P173" s="27"/>
      <c r="Q173" s="26"/>
      <c r="R173" s="26"/>
      <c r="S173" s="2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9"/>
      <c r="BB173" s="30"/>
      <c r="BC173" s="31"/>
      <c r="IE173" s="33">
        <v>1.02</v>
      </c>
      <c r="IF173" s="33" t="s">
        <v>40</v>
      </c>
      <c r="IG173" s="33" t="s">
        <v>41</v>
      </c>
      <c r="IH173" s="33">
        <v>213</v>
      </c>
      <c r="II173" s="33" t="s">
        <v>37</v>
      </c>
    </row>
    <row r="174" spans="1:243" s="32" customFormat="1" ht="30">
      <c r="A174" s="78">
        <v>42.1</v>
      </c>
      <c r="B174" s="72" t="s">
        <v>172</v>
      </c>
      <c r="C174" s="20" t="s">
        <v>451</v>
      </c>
      <c r="D174" s="76">
        <v>8</v>
      </c>
      <c r="E174" s="77" t="s">
        <v>601</v>
      </c>
      <c r="F174" s="69">
        <v>10</v>
      </c>
      <c r="G174" s="34"/>
      <c r="H174" s="34"/>
      <c r="I174" s="21" t="s">
        <v>38</v>
      </c>
      <c r="J174" s="23">
        <f aca="true" t="shared" si="46" ref="J174:J180">IF(I174="Less(-)",-1,1)</f>
        <v>1</v>
      </c>
      <c r="K174" s="24" t="s">
        <v>48</v>
      </c>
      <c r="L174" s="24" t="s">
        <v>7</v>
      </c>
      <c r="M174" s="67"/>
      <c r="N174" s="35"/>
      <c r="O174" s="35"/>
      <c r="P174" s="36"/>
      <c r="Q174" s="35"/>
      <c r="R174" s="35"/>
      <c r="S174" s="37"/>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9"/>
      <c r="AV174" s="38"/>
      <c r="AW174" s="38"/>
      <c r="AX174" s="38"/>
      <c r="AY174" s="38"/>
      <c r="AZ174" s="38"/>
      <c r="BA174" s="65">
        <f aca="true" t="shared" si="47" ref="BA174:BA179">total_amount_ba($B$2,$D$2,D174,F174,J174,K174,M174)</f>
        <v>0</v>
      </c>
      <c r="BB174" s="65">
        <f aca="true" t="shared" si="48" ref="BB174:BB179">BA174+SUM(N174:AZ174)</f>
        <v>0</v>
      </c>
      <c r="BC174" s="31" t="str">
        <f>SpellNumber(L174,BB174)</f>
        <v>INR Zero Only</v>
      </c>
      <c r="IE174" s="33">
        <v>1.02</v>
      </c>
      <c r="IF174" s="33" t="s">
        <v>40</v>
      </c>
      <c r="IG174" s="33" t="s">
        <v>41</v>
      </c>
      <c r="IH174" s="33">
        <v>213</v>
      </c>
      <c r="II174" s="33" t="s">
        <v>37</v>
      </c>
    </row>
    <row r="175" spans="1:243" s="32" customFormat="1" ht="15">
      <c r="A175" s="78">
        <v>42.2</v>
      </c>
      <c r="B175" s="72" t="s">
        <v>173</v>
      </c>
      <c r="C175" s="20" t="s">
        <v>452</v>
      </c>
      <c r="D175" s="76">
        <v>8</v>
      </c>
      <c r="E175" s="77" t="s">
        <v>601</v>
      </c>
      <c r="F175" s="69">
        <v>10</v>
      </c>
      <c r="G175" s="34"/>
      <c r="H175" s="34"/>
      <c r="I175" s="21" t="s">
        <v>38</v>
      </c>
      <c r="J175" s="23">
        <f t="shared" si="46"/>
        <v>1</v>
      </c>
      <c r="K175" s="24" t="s">
        <v>48</v>
      </c>
      <c r="L175" s="24" t="s">
        <v>7</v>
      </c>
      <c r="M175" s="67"/>
      <c r="N175" s="35"/>
      <c r="O175" s="35"/>
      <c r="P175" s="36"/>
      <c r="Q175" s="35"/>
      <c r="R175" s="35"/>
      <c r="S175" s="37"/>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65">
        <f t="shared" si="47"/>
        <v>0</v>
      </c>
      <c r="BB175" s="65">
        <f t="shared" si="48"/>
        <v>0</v>
      </c>
      <c r="BC175" s="31" t="str">
        <f>SpellNumber(L175,BB175)</f>
        <v>INR Zero Only</v>
      </c>
      <c r="IE175" s="33">
        <v>2</v>
      </c>
      <c r="IF175" s="33" t="s">
        <v>34</v>
      </c>
      <c r="IG175" s="33" t="s">
        <v>42</v>
      </c>
      <c r="IH175" s="33">
        <v>10</v>
      </c>
      <c r="II175" s="33" t="s">
        <v>37</v>
      </c>
    </row>
    <row r="176" spans="1:243" s="32" customFormat="1" ht="15">
      <c r="A176" s="78">
        <v>42.3</v>
      </c>
      <c r="B176" s="72" t="s">
        <v>174</v>
      </c>
      <c r="C176" s="20" t="s">
        <v>453</v>
      </c>
      <c r="D176" s="76">
        <v>8</v>
      </c>
      <c r="E176" s="77" t="s">
        <v>601</v>
      </c>
      <c r="F176" s="69">
        <v>10</v>
      </c>
      <c r="G176" s="34"/>
      <c r="H176" s="34"/>
      <c r="I176" s="21" t="s">
        <v>38</v>
      </c>
      <c r="J176" s="23">
        <f t="shared" si="46"/>
        <v>1</v>
      </c>
      <c r="K176" s="24" t="s">
        <v>48</v>
      </c>
      <c r="L176" s="24" t="s">
        <v>7</v>
      </c>
      <c r="M176" s="67"/>
      <c r="N176" s="35"/>
      <c r="O176" s="35"/>
      <c r="P176" s="36"/>
      <c r="Q176" s="35"/>
      <c r="R176" s="35"/>
      <c r="S176" s="37"/>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65">
        <f t="shared" si="47"/>
        <v>0</v>
      </c>
      <c r="BB176" s="65">
        <f t="shared" si="48"/>
        <v>0</v>
      </c>
      <c r="BC176" s="31" t="str">
        <f>SpellNumber(L176,BB176)</f>
        <v>INR Zero Only</v>
      </c>
      <c r="IE176" s="33">
        <v>3</v>
      </c>
      <c r="IF176" s="33" t="s">
        <v>43</v>
      </c>
      <c r="IG176" s="33" t="s">
        <v>44</v>
      </c>
      <c r="IH176" s="33">
        <v>10</v>
      </c>
      <c r="II176" s="33" t="s">
        <v>37</v>
      </c>
    </row>
    <row r="177" spans="1:243" s="32" customFormat="1" ht="15">
      <c r="A177" s="78">
        <v>42.4</v>
      </c>
      <c r="B177" s="72" t="s">
        <v>175</v>
      </c>
      <c r="C177" s="20" t="s">
        <v>454</v>
      </c>
      <c r="D177" s="76">
        <v>8</v>
      </c>
      <c r="E177" s="77" t="s">
        <v>601</v>
      </c>
      <c r="F177" s="69">
        <v>10</v>
      </c>
      <c r="G177" s="34"/>
      <c r="H177" s="34"/>
      <c r="I177" s="21" t="s">
        <v>38</v>
      </c>
      <c r="J177" s="23">
        <f t="shared" si="46"/>
        <v>1</v>
      </c>
      <c r="K177" s="24" t="s">
        <v>48</v>
      </c>
      <c r="L177" s="24" t="s">
        <v>7</v>
      </c>
      <c r="M177" s="67"/>
      <c r="N177" s="35"/>
      <c r="O177" s="35"/>
      <c r="P177" s="36"/>
      <c r="Q177" s="35"/>
      <c r="R177" s="35"/>
      <c r="S177" s="37"/>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65">
        <f t="shared" si="47"/>
        <v>0</v>
      </c>
      <c r="BB177" s="65">
        <f t="shared" si="48"/>
        <v>0</v>
      </c>
      <c r="BC177" s="31" t="str">
        <f>SpellNumber(L177,BB177)</f>
        <v>INR Zero Only</v>
      </c>
      <c r="IE177" s="33">
        <v>1.01</v>
      </c>
      <c r="IF177" s="33" t="s">
        <v>39</v>
      </c>
      <c r="IG177" s="33" t="s">
        <v>35</v>
      </c>
      <c r="IH177" s="33">
        <v>123.223</v>
      </c>
      <c r="II177" s="33" t="s">
        <v>37</v>
      </c>
    </row>
    <row r="178" spans="1:243" s="32" customFormat="1" ht="45">
      <c r="A178" s="78">
        <v>43</v>
      </c>
      <c r="B178" s="72" t="s">
        <v>183</v>
      </c>
      <c r="C178" s="20" t="s">
        <v>455</v>
      </c>
      <c r="D178" s="19"/>
      <c r="E178" s="71"/>
      <c r="F178" s="21"/>
      <c r="G178" s="22"/>
      <c r="H178" s="22"/>
      <c r="I178" s="21"/>
      <c r="J178" s="23"/>
      <c r="K178" s="24"/>
      <c r="L178" s="24"/>
      <c r="M178" s="25"/>
      <c r="N178" s="26"/>
      <c r="O178" s="26"/>
      <c r="P178" s="27"/>
      <c r="Q178" s="26"/>
      <c r="R178" s="26"/>
      <c r="S178" s="2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29"/>
      <c r="BB178" s="30"/>
      <c r="BC178" s="31"/>
      <c r="IE178" s="33">
        <v>1.02</v>
      </c>
      <c r="IF178" s="33" t="s">
        <v>40</v>
      </c>
      <c r="IG178" s="33" t="s">
        <v>41</v>
      </c>
      <c r="IH178" s="33">
        <v>213</v>
      </c>
      <c r="II178" s="33" t="s">
        <v>37</v>
      </c>
    </row>
    <row r="179" spans="1:243" s="32" customFormat="1" ht="30">
      <c r="A179" s="78">
        <v>43.1</v>
      </c>
      <c r="B179" s="72" t="s">
        <v>172</v>
      </c>
      <c r="C179" s="20" t="s">
        <v>456</v>
      </c>
      <c r="D179" s="76">
        <v>10</v>
      </c>
      <c r="E179" s="77" t="s">
        <v>601</v>
      </c>
      <c r="F179" s="69">
        <v>10</v>
      </c>
      <c r="G179" s="34"/>
      <c r="H179" s="34"/>
      <c r="I179" s="21" t="s">
        <v>38</v>
      </c>
      <c r="J179" s="23">
        <f t="shared" si="46"/>
        <v>1</v>
      </c>
      <c r="K179" s="24" t="s">
        <v>48</v>
      </c>
      <c r="L179" s="24" t="s">
        <v>7</v>
      </c>
      <c r="M179" s="67"/>
      <c r="N179" s="35"/>
      <c r="O179" s="35"/>
      <c r="P179" s="36"/>
      <c r="Q179" s="35"/>
      <c r="R179" s="35"/>
      <c r="S179" s="37"/>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65">
        <f t="shared" si="47"/>
        <v>0</v>
      </c>
      <c r="BB179" s="65">
        <f t="shared" si="48"/>
        <v>0</v>
      </c>
      <c r="BC179" s="31" t="str">
        <f>SpellNumber(L179,BB179)</f>
        <v>INR Zero Only</v>
      </c>
      <c r="IE179" s="33">
        <v>2</v>
      </c>
      <c r="IF179" s="33" t="s">
        <v>34</v>
      </c>
      <c r="IG179" s="33" t="s">
        <v>42</v>
      </c>
      <c r="IH179" s="33">
        <v>10</v>
      </c>
      <c r="II179" s="33" t="s">
        <v>37</v>
      </c>
    </row>
    <row r="180" spans="1:243" s="32" customFormat="1" ht="15">
      <c r="A180" s="78">
        <v>43.2</v>
      </c>
      <c r="B180" s="72" t="s">
        <v>173</v>
      </c>
      <c r="C180" s="20" t="s">
        <v>457</v>
      </c>
      <c r="D180" s="76">
        <v>10</v>
      </c>
      <c r="E180" s="77" t="s">
        <v>601</v>
      </c>
      <c r="F180" s="69">
        <v>100</v>
      </c>
      <c r="G180" s="34"/>
      <c r="H180" s="22"/>
      <c r="I180" s="21" t="s">
        <v>38</v>
      </c>
      <c r="J180" s="23">
        <f t="shared" si="46"/>
        <v>1</v>
      </c>
      <c r="K180" s="24" t="s">
        <v>48</v>
      </c>
      <c r="L180" s="24" t="s">
        <v>7</v>
      </c>
      <c r="M180" s="67"/>
      <c r="N180" s="35"/>
      <c r="O180" s="35"/>
      <c r="P180" s="36"/>
      <c r="Q180" s="35"/>
      <c r="R180" s="35"/>
      <c r="S180" s="37"/>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65">
        <f>total_amount_ba($B$2,$D$2,D180,F180,J180,K180,M180)</f>
        <v>0</v>
      </c>
      <c r="BB180" s="65">
        <f>BA180+SUM(N180:AZ180)</f>
        <v>0</v>
      </c>
      <c r="BC180" s="31" t="str">
        <f>SpellNumber(L180,BB180)</f>
        <v>INR Zero Only</v>
      </c>
      <c r="IE180" s="33">
        <v>3</v>
      </c>
      <c r="IF180" s="33" t="s">
        <v>43</v>
      </c>
      <c r="IG180" s="33" t="s">
        <v>44</v>
      </c>
      <c r="IH180" s="33">
        <v>10</v>
      </c>
      <c r="II180" s="33" t="s">
        <v>37</v>
      </c>
    </row>
    <row r="181" spans="1:243" s="32" customFormat="1" ht="15">
      <c r="A181" s="78">
        <v>43.3</v>
      </c>
      <c r="B181" s="72" t="s">
        <v>174</v>
      </c>
      <c r="C181" s="20" t="s">
        <v>458</v>
      </c>
      <c r="D181" s="76">
        <v>10</v>
      </c>
      <c r="E181" s="77" t="s">
        <v>601</v>
      </c>
      <c r="F181" s="68">
        <v>10</v>
      </c>
      <c r="G181" s="34"/>
      <c r="H181" s="34"/>
      <c r="I181" s="21" t="s">
        <v>38</v>
      </c>
      <c r="J181" s="23">
        <f>IF(I181="Less(-)",-1,1)</f>
        <v>1</v>
      </c>
      <c r="K181" s="24" t="s">
        <v>48</v>
      </c>
      <c r="L181" s="24" t="s">
        <v>7</v>
      </c>
      <c r="M181" s="67"/>
      <c r="N181" s="35"/>
      <c r="O181" s="35"/>
      <c r="P181" s="36"/>
      <c r="Q181" s="35"/>
      <c r="R181" s="35"/>
      <c r="S181" s="37"/>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65">
        <f>total_amount_ba($B$2,$D$2,D181,F181,J181,K181,M181)</f>
        <v>0</v>
      </c>
      <c r="BB181" s="65">
        <f aca="true" t="shared" si="49" ref="BB181:BB192">BA181+SUM(N181:AZ181)</f>
        <v>0</v>
      </c>
      <c r="BC181" s="31" t="str">
        <f>SpellNumber(L181,BB181)</f>
        <v>INR Zero Only</v>
      </c>
      <c r="IE181" s="33">
        <v>1.01</v>
      </c>
      <c r="IF181" s="33" t="s">
        <v>39</v>
      </c>
      <c r="IG181" s="33" t="s">
        <v>35</v>
      </c>
      <c r="IH181" s="33">
        <v>123.223</v>
      </c>
      <c r="II181" s="33" t="s">
        <v>37</v>
      </c>
    </row>
    <row r="182" spans="1:243" s="32" customFormat="1" ht="15">
      <c r="A182" s="78">
        <v>43.4</v>
      </c>
      <c r="B182" s="72" t="s">
        <v>175</v>
      </c>
      <c r="C182" s="20" t="s">
        <v>459</v>
      </c>
      <c r="D182" s="76">
        <v>10</v>
      </c>
      <c r="E182" s="77" t="s">
        <v>601</v>
      </c>
      <c r="F182" s="68">
        <v>10</v>
      </c>
      <c r="G182" s="34"/>
      <c r="H182" s="34"/>
      <c r="I182" s="21" t="s">
        <v>38</v>
      </c>
      <c r="J182" s="23">
        <f>IF(I182="Less(-)",-1,1)</f>
        <v>1</v>
      </c>
      <c r="K182" s="24" t="s">
        <v>48</v>
      </c>
      <c r="L182" s="24" t="s">
        <v>7</v>
      </c>
      <c r="M182" s="67"/>
      <c r="N182" s="35"/>
      <c r="O182" s="35"/>
      <c r="P182" s="36"/>
      <c r="Q182" s="35"/>
      <c r="R182" s="35"/>
      <c r="S182" s="37"/>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65">
        <f>total_amount_ba($B$2,$D$2,D182,F182,J182,K182,M182)</f>
        <v>0</v>
      </c>
      <c r="BB182" s="65">
        <f t="shared" si="49"/>
        <v>0</v>
      </c>
      <c r="BC182" s="31" t="str">
        <f>SpellNumber(L182,BB182)</f>
        <v>INR Zero Only</v>
      </c>
      <c r="IE182" s="33">
        <v>1.02</v>
      </c>
      <c r="IF182" s="33" t="s">
        <v>40</v>
      </c>
      <c r="IG182" s="33" t="s">
        <v>41</v>
      </c>
      <c r="IH182" s="33">
        <v>213</v>
      </c>
      <c r="II182" s="33" t="s">
        <v>37</v>
      </c>
    </row>
    <row r="183" spans="1:243" s="32" customFormat="1" ht="45">
      <c r="A183" s="78">
        <v>44</v>
      </c>
      <c r="B183" s="72" t="s">
        <v>184</v>
      </c>
      <c r="C183" s="20" t="s">
        <v>460</v>
      </c>
      <c r="D183" s="19"/>
      <c r="E183" s="71"/>
      <c r="F183" s="21"/>
      <c r="G183" s="22"/>
      <c r="H183" s="22"/>
      <c r="I183" s="21"/>
      <c r="J183" s="23"/>
      <c r="K183" s="24"/>
      <c r="L183" s="24"/>
      <c r="M183" s="25"/>
      <c r="N183" s="26"/>
      <c r="O183" s="26"/>
      <c r="P183" s="27"/>
      <c r="Q183" s="26"/>
      <c r="R183" s="26"/>
      <c r="S183" s="2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9"/>
      <c r="BB183" s="30"/>
      <c r="BC183" s="31"/>
      <c r="IE183" s="33">
        <v>2</v>
      </c>
      <c r="IF183" s="33" t="s">
        <v>34</v>
      </c>
      <c r="IG183" s="33" t="s">
        <v>42</v>
      </c>
      <c r="IH183" s="33">
        <v>10</v>
      </c>
      <c r="II183" s="33" t="s">
        <v>37</v>
      </c>
    </row>
    <row r="184" spans="1:243" s="32" customFormat="1" ht="30">
      <c r="A184" s="78">
        <v>44.1</v>
      </c>
      <c r="B184" s="72" t="s">
        <v>172</v>
      </c>
      <c r="C184" s="20" t="s">
        <v>461</v>
      </c>
      <c r="D184" s="76">
        <v>10</v>
      </c>
      <c r="E184" s="77" t="s">
        <v>601</v>
      </c>
      <c r="F184" s="69">
        <v>10</v>
      </c>
      <c r="G184" s="34"/>
      <c r="H184" s="34"/>
      <c r="I184" s="21" t="s">
        <v>38</v>
      </c>
      <c r="J184" s="23">
        <f aca="true" t="shared" si="50" ref="J184:J192">IF(I184="Less(-)",-1,1)</f>
        <v>1</v>
      </c>
      <c r="K184" s="24" t="s">
        <v>48</v>
      </c>
      <c r="L184" s="24" t="s">
        <v>7</v>
      </c>
      <c r="M184" s="67"/>
      <c r="N184" s="35"/>
      <c r="O184" s="35"/>
      <c r="P184" s="36"/>
      <c r="Q184" s="35"/>
      <c r="R184" s="35"/>
      <c r="S184" s="37"/>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65">
        <f aca="true" t="shared" si="51" ref="BA184:BA192">total_amount_ba($B$2,$D$2,D184,F184,J184,K184,M184)</f>
        <v>0</v>
      </c>
      <c r="BB184" s="65">
        <f t="shared" si="49"/>
        <v>0</v>
      </c>
      <c r="BC184" s="31" t="str">
        <f aca="true" t="shared" si="52" ref="BC184:BC192">SpellNumber(L184,BB184)</f>
        <v>INR Zero Only</v>
      </c>
      <c r="IE184" s="33">
        <v>1.02</v>
      </c>
      <c r="IF184" s="33" t="s">
        <v>40</v>
      </c>
      <c r="IG184" s="33" t="s">
        <v>41</v>
      </c>
      <c r="IH184" s="33">
        <v>213</v>
      </c>
      <c r="II184" s="33" t="s">
        <v>37</v>
      </c>
    </row>
    <row r="185" spans="1:243" s="32" customFormat="1" ht="15">
      <c r="A185" s="78">
        <v>44.2</v>
      </c>
      <c r="B185" s="72" t="s">
        <v>173</v>
      </c>
      <c r="C185" s="20" t="s">
        <v>462</v>
      </c>
      <c r="D185" s="76">
        <v>10</v>
      </c>
      <c r="E185" s="77" t="s">
        <v>601</v>
      </c>
      <c r="F185" s="69">
        <v>10</v>
      </c>
      <c r="G185" s="34"/>
      <c r="H185" s="34"/>
      <c r="I185" s="21" t="s">
        <v>38</v>
      </c>
      <c r="J185" s="23">
        <f t="shared" si="50"/>
        <v>1</v>
      </c>
      <c r="K185" s="24" t="s">
        <v>48</v>
      </c>
      <c r="L185" s="24" t="s">
        <v>7</v>
      </c>
      <c r="M185" s="67"/>
      <c r="N185" s="35"/>
      <c r="O185" s="35"/>
      <c r="P185" s="36"/>
      <c r="Q185" s="35"/>
      <c r="R185" s="35"/>
      <c r="S185" s="37"/>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65">
        <f t="shared" si="51"/>
        <v>0</v>
      </c>
      <c r="BB185" s="65">
        <f t="shared" si="49"/>
        <v>0</v>
      </c>
      <c r="BC185" s="31" t="str">
        <f t="shared" si="52"/>
        <v>INR Zero Only</v>
      </c>
      <c r="IE185" s="33">
        <v>2</v>
      </c>
      <c r="IF185" s="33" t="s">
        <v>34</v>
      </c>
      <c r="IG185" s="33" t="s">
        <v>42</v>
      </c>
      <c r="IH185" s="33">
        <v>10</v>
      </c>
      <c r="II185" s="33" t="s">
        <v>37</v>
      </c>
    </row>
    <row r="186" spans="1:243" s="32" customFormat="1" ht="15">
      <c r="A186" s="78">
        <v>44.3</v>
      </c>
      <c r="B186" s="72" t="s">
        <v>174</v>
      </c>
      <c r="C186" s="20" t="s">
        <v>463</v>
      </c>
      <c r="D186" s="76">
        <v>10</v>
      </c>
      <c r="E186" s="77" t="s">
        <v>601</v>
      </c>
      <c r="F186" s="69">
        <v>10</v>
      </c>
      <c r="G186" s="34"/>
      <c r="H186" s="34"/>
      <c r="I186" s="21" t="s">
        <v>38</v>
      </c>
      <c r="J186" s="23">
        <f t="shared" si="50"/>
        <v>1</v>
      </c>
      <c r="K186" s="24" t="s">
        <v>48</v>
      </c>
      <c r="L186" s="24" t="s">
        <v>7</v>
      </c>
      <c r="M186" s="67"/>
      <c r="N186" s="35"/>
      <c r="O186" s="35"/>
      <c r="P186" s="36"/>
      <c r="Q186" s="35"/>
      <c r="R186" s="35"/>
      <c r="S186" s="37"/>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65">
        <f t="shared" si="51"/>
        <v>0</v>
      </c>
      <c r="BB186" s="65">
        <f t="shared" si="49"/>
        <v>0</v>
      </c>
      <c r="BC186" s="31" t="str">
        <f t="shared" si="52"/>
        <v>INR Zero Only</v>
      </c>
      <c r="IE186" s="33">
        <v>3</v>
      </c>
      <c r="IF186" s="33" t="s">
        <v>43</v>
      </c>
      <c r="IG186" s="33" t="s">
        <v>44</v>
      </c>
      <c r="IH186" s="33">
        <v>10</v>
      </c>
      <c r="II186" s="33" t="s">
        <v>37</v>
      </c>
    </row>
    <row r="187" spans="1:243" s="32" customFormat="1" ht="15">
      <c r="A187" s="78">
        <v>44.4</v>
      </c>
      <c r="B187" s="72" t="s">
        <v>175</v>
      </c>
      <c r="C187" s="20" t="s">
        <v>464</v>
      </c>
      <c r="D187" s="76">
        <v>10</v>
      </c>
      <c r="E187" s="77" t="s">
        <v>601</v>
      </c>
      <c r="F187" s="69">
        <v>10</v>
      </c>
      <c r="G187" s="34"/>
      <c r="H187" s="34"/>
      <c r="I187" s="21" t="s">
        <v>38</v>
      </c>
      <c r="J187" s="23">
        <f t="shared" si="50"/>
        <v>1</v>
      </c>
      <c r="K187" s="24" t="s">
        <v>48</v>
      </c>
      <c r="L187" s="24" t="s">
        <v>7</v>
      </c>
      <c r="M187" s="67"/>
      <c r="N187" s="35"/>
      <c r="O187" s="35"/>
      <c r="P187" s="36"/>
      <c r="Q187" s="35"/>
      <c r="R187" s="35"/>
      <c r="S187" s="37"/>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65">
        <f t="shared" si="51"/>
        <v>0</v>
      </c>
      <c r="BB187" s="65">
        <f t="shared" si="49"/>
        <v>0</v>
      </c>
      <c r="BC187" s="31" t="str">
        <f t="shared" si="52"/>
        <v>INR Zero Only</v>
      </c>
      <c r="IE187" s="33">
        <v>1.01</v>
      </c>
      <c r="IF187" s="33" t="s">
        <v>39</v>
      </c>
      <c r="IG187" s="33" t="s">
        <v>35</v>
      </c>
      <c r="IH187" s="33">
        <v>123.223</v>
      </c>
      <c r="II187" s="33" t="s">
        <v>37</v>
      </c>
    </row>
    <row r="188" spans="1:243" s="32" customFormat="1" ht="45">
      <c r="A188" s="78">
        <v>45</v>
      </c>
      <c r="B188" s="72" t="s">
        <v>185</v>
      </c>
      <c r="C188" s="20" t="s">
        <v>465</v>
      </c>
      <c r="D188" s="19"/>
      <c r="E188" s="71"/>
      <c r="F188" s="21"/>
      <c r="G188" s="22"/>
      <c r="H188" s="22"/>
      <c r="I188" s="21"/>
      <c r="J188" s="23"/>
      <c r="K188" s="24"/>
      <c r="L188" s="24"/>
      <c r="M188" s="25"/>
      <c r="N188" s="26"/>
      <c r="O188" s="26"/>
      <c r="P188" s="27"/>
      <c r="Q188" s="26"/>
      <c r="R188" s="26"/>
      <c r="S188" s="2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29"/>
      <c r="BB188" s="30"/>
      <c r="BC188" s="31"/>
      <c r="IE188" s="33">
        <v>1.02</v>
      </c>
      <c r="IF188" s="33" t="s">
        <v>40</v>
      </c>
      <c r="IG188" s="33" t="s">
        <v>41</v>
      </c>
      <c r="IH188" s="33">
        <v>213</v>
      </c>
      <c r="II188" s="33" t="s">
        <v>37</v>
      </c>
    </row>
    <row r="189" spans="1:243" s="32" customFormat="1" ht="30">
      <c r="A189" s="78">
        <v>45.1</v>
      </c>
      <c r="B189" s="72" t="s">
        <v>172</v>
      </c>
      <c r="C189" s="20" t="s">
        <v>466</v>
      </c>
      <c r="D189" s="76">
        <v>10</v>
      </c>
      <c r="E189" s="77" t="s">
        <v>601</v>
      </c>
      <c r="F189" s="69">
        <v>10</v>
      </c>
      <c r="G189" s="34"/>
      <c r="H189" s="34"/>
      <c r="I189" s="21" t="s">
        <v>38</v>
      </c>
      <c r="J189" s="23">
        <f t="shared" si="50"/>
        <v>1</v>
      </c>
      <c r="K189" s="24" t="s">
        <v>48</v>
      </c>
      <c r="L189" s="24" t="s">
        <v>7</v>
      </c>
      <c r="M189" s="67"/>
      <c r="N189" s="35"/>
      <c r="O189" s="35"/>
      <c r="P189" s="36"/>
      <c r="Q189" s="35"/>
      <c r="R189" s="35"/>
      <c r="S189" s="37"/>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65">
        <f t="shared" si="51"/>
        <v>0</v>
      </c>
      <c r="BB189" s="65">
        <f t="shared" si="49"/>
        <v>0</v>
      </c>
      <c r="BC189" s="31" t="str">
        <f t="shared" si="52"/>
        <v>INR Zero Only</v>
      </c>
      <c r="IE189" s="33">
        <v>2</v>
      </c>
      <c r="IF189" s="33" t="s">
        <v>34</v>
      </c>
      <c r="IG189" s="33" t="s">
        <v>42</v>
      </c>
      <c r="IH189" s="33">
        <v>10</v>
      </c>
      <c r="II189" s="33" t="s">
        <v>37</v>
      </c>
    </row>
    <row r="190" spans="1:243" s="32" customFormat="1" ht="15">
      <c r="A190" s="78">
        <v>45.2</v>
      </c>
      <c r="B190" s="72" t="s">
        <v>173</v>
      </c>
      <c r="C190" s="20" t="s">
        <v>467</v>
      </c>
      <c r="D190" s="76">
        <v>10</v>
      </c>
      <c r="E190" s="77" t="s">
        <v>601</v>
      </c>
      <c r="F190" s="69">
        <v>10</v>
      </c>
      <c r="G190" s="34"/>
      <c r="H190" s="34"/>
      <c r="I190" s="21" t="s">
        <v>38</v>
      </c>
      <c r="J190" s="23">
        <f t="shared" si="50"/>
        <v>1</v>
      </c>
      <c r="K190" s="24" t="s">
        <v>48</v>
      </c>
      <c r="L190" s="24" t="s">
        <v>7</v>
      </c>
      <c r="M190" s="67"/>
      <c r="N190" s="35"/>
      <c r="O190" s="35"/>
      <c r="P190" s="36"/>
      <c r="Q190" s="35"/>
      <c r="R190" s="35"/>
      <c r="S190" s="37"/>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65">
        <f t="shared" si="51"/>
        <v>0</v>
      </c>
      <c r="BB190" s="65">
        <f t="shared" si="49"/>
        <v>0</v>
      </c>
      <c r="BC190" s="31" t="str">
        <f t="shared" si="52"/>
        <v>INR Zero Only</v>
      </c>
      <c r="IE190" s="33">
        <v>3</v>
      </c>
      <c r="IF190" s="33" t="s">
        <v>43</v>
      </c>
      <c r="IG190" s="33" t="s">
        <v>44</v>
      </c>
      <c r="IH190" s="33">
        <v>10</v>
      </c>
      <c r="II190" s="33" t="s">
        <v>37</v>
      </c>
    </row>
    <row r="191" spans="1:243" s="32" customFormat="1" ht="15">
      <c r="A191" s="78">
        <v>45.3</v>
      </c>
      <c r="B191" s="72" t="s">
        <v>174</v>
      </c>
      <c r="C191" s="20" t="s">
        <v>468</v>
      </c>
      <c r="D191" s="76">
        <v>10</v>
      </c>
      <c r="E191" s="77" t="s">
        <v>601</v>
      </c>
      <c r="F191" s="69">
        <v>10</v>
      </c>
      <c r="G191" s="34"/>
      <c r="H191" s="34"/>
      <c r="I191" s="21" t="s">
        <v>38</v>
      </c>
      <c r="J191" s="23">
        <f t="shared" si="50"/>
        <v>1</v>
      </c>
      <c r="K191" s="24" t="s">
        <v>48</v>
      </c>
      <c r="L191" s="24" t="s">
        <v>7</v>
      </c>
      <c r="M191" s="67"/>
      <c r="N191" s="35"/>
      <c r="O191" s="35"/>
      <c r="P191" s="36"/>
      <c r="Q191" s="35"/>
      <c r="R191" s="35"/>
      <c r="S191" s="37"/>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65">
        <f t="shared" si="51"/>
        <v>0</v>
      </c>
      <c r="BB191" s="65">
        <f t="shared" si="49"/>
        <v>0</v>
      </c>
      <c r="BC191" s="31" t="str">
        <f t="shared" si="52"/>
        <v>INR Zero Only</v>
      </c>
      <c r="IE191" s="33">
        <v>1.01</v>
      </c>
      <c r="IF191" s="33" t="s">
        <v>39</v>
      </c>
      <c r="IG191" s="33" t="s">
        <v>35</v>
      </c>
      <c r="IH191" s="33">
        <v>123.223</v>
      </c>
      <c r="II191" s="33" t="s">
        <v>37</v>
      </c>
    </row>
    <row r="192" spans="1:243" s="32" customFormat="1" ht="15">
      <c r="A192" s="78">
        <v>45.4</v>
      </c>
      <c r="B192" s="72" t="s">
        <v>175</v>
      </c>
      <c r="C192" s="20" t="s">
        <v>469</v>
      </c>
      <c r="D192" s="76">
        <v>10</v>
      </c>
      <c r="E192" s="77" t="s">
        <v>601</v>
      </c>
      <c r="F192" s="69">
        <v>10</v>
      </c>
      <c r="G192" s="34"/>
      <c r="H192" s="34"/>
      <c r="I192" s="21" t="s">
        <v>38</v>
      </c>
      <c r="J192" s="23">
        <f t="shared" si="50"/>
        <v>1</v>
      </c>
      <c r="K192" s="24" t="s">
        <v>48</v>
      </c>
      <c r="L192" s="24" t="s">
        <v>7</v>
      </c>
      <c r="M192" s="67"/>
      <c r="N192" s="35"/>
      <c r="O192" s="35"/>
      <c r="P192" s="36"/>
      <c r="Q192" s="35"/>
      <c r="R192" s="35"/>
      <c r="S192" s="37"/>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65">
        <f t="shared" si="51"/>
        <v>0</v>
      </c>
      <c r="BB192" s="65">
        <f t="shared" si="49"/>
        <v>0</v>
      </c>
      <c r="BC192" s="31" t="str">
        <f t="shared" si="52"/>
        <v>INR Zero Only</v>
      </c>
      <c r="IE192" s="33">
        <v>1.02</v>
      </c>
      <c r="IF192" s="33" t="s">
        <v>40</v>
      </c>
      <c r="IG192" s="33" t="s">
        <v>41</v>
      </c>
      <c r="IH192" s="33">
        <v>213</v>
      </c>
      <c r="II192" s="33" t="s">
        <v>37</v>
      </c>
    </row>
    <row r="193" spans="1:243" s="32" customFormat="1" ht="60">
      <c r="A193" s="78">
        <v>46</v>
      </c>
      <c r="B193" s="72" t="s">
        <v>186</v>
      </c>
      <c r="C193" s="20" t="s">
        <v>470</v>
      </c>
      <c r="D193" s="19"/>
      <c r="E193" s="71"/>
      <c r="F193" s="21"/>
      <c r="G193" s="22"/>
      <c r="H193" s="22"/>
      <c r="I193" s="21"/>
      <c r="J193" s="23"/>
      <c r="K193" s="24"/>
      <c r="L193" s="24"/>
      <c r="M193" s="25"/>
      <c r="N193" s="26"/>
      <c r="O193" s="26"/>
      <c r="P193" s="27"/>
      <c r="Q193" s="26"/>
      <c r="R193" s="26"/>
      <c r="S193" s="2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29"/>
      <c r="BB193" s="30"/>
      <c r="BC193" s="31"/>
      <c r="IE193" s="33">
        <v>2</v>
      </c>
      <c r="IF193" s="33" t="s">
        <v>34</v>
      </c>
      <c r="IG193" s="33" t="s">
        <v>42</v>
      </c>
      <c r="IH193" s="33">
        <v>10</v>
      </c>
      <c r="II193" s="33" t="s">
        <v>37</v>
      </c>
    </row>
    <row r="194" spans="1:243" s="32" customFormat="1" ht="30">
      <c r="A194" s="78">
        <v>46.1</v>
      </c>
      <c r="B194" s="72" t="s">
        <v>172</v>
      </c>
      <c r="C194" s="20" t="s">
        <v>471</v>
      </c>
      <c r="D194" s="76">
        <v>8</v>
      </c>
      <c r="E194" s="77" t="s">
        <v>601</v>
      </c>
      <c r="F194" s="69">
        <v>100</v>
      </c>
      <c r="G194" s="34"/>
      <c r="H194" s="22"/>
      <c r="I194" s="21" t="s">
        <v>38</v>
      </c>
      <c r="J194" s="23">
        <f>IF(I194="Less(-)",-1,1)</f>
        <v>1</v>
      </c>
      <c r="K194" s="24" t="s">
        <v>48</v>
      </c>
      <c r="L194" s="24" t="s">
        <v>7</v>
      </c>
      <c r="M194" s="67"/>
      <c r="N194" s="35"/>
      <c r="O194" s="35"/>
      <c r="P194" s="36"/>
      <c r="Q194" s="35"/>
      <c r="R194" s="35"/>
      <c r="S194" s="37"/>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65">
        <f>total_amount_ba($B$2,$D$2,D194,F194,J194,K194,M194)</f>
        <v>0</v>
      </c>
      <c r="BB194" s="65">
        <f>BA194+SUM(N194:AZ194)</f>
        <v>0</v>
      </c>
      <c r="BC194" s="31" t="str">
        <f>SpellNumber(L194,BB194)</f>
        <v>INR Zero Only</v>
      </c>
      <c r="IE194" s="33">
        <v>3</v>
      </c>
      <c r="IF194" s="33" t="s">
        <v>43</v>
      </c>
      <c r="IG194" s="33" t="s">
        <v>44</v>
      </c>
      <c r="IH194" s="33">
        <v>10</v>
      </c>
      <c r="II194" s="33" t="s">
        <v>37</v>
      </c>
    </row>
    <row r="195" spans="1:243" s="32" customFormat="1" ht="15">
      <c r="A195" s="78">
        <v>46.2</v>
      </c>
      <c r="B195" s="72" t="s">
        <v>173</v>
      </c>
      <c r="C195" s="20" t="s">
        <v>472</v>
      </c>
      <c r="D195" s="76">
        <v>8</v>
      </c>
      <c r="E195" s="77" t="s">
        <v>601</v>
      </c>
      <c r="F195" s="68">
        <v>10</v>
      </c>
      <c r="G195" s="34"/>
      <c r="H195" s="34"/>
      <c r="I195" s="21" t="s">
        <v>38</v>
      </c>
      <c r="J195" s="23">
        <f>IF(I195="Less(-)",-1,1)</f>
        <v>1</v>
      </c>
      <c r="K195" s="24" t="s">
        <v>48</v>
      </c>
      <c r="L195" s="24" t="s">
        <v>7</v>
      </c>
      <c r="M195" s="67"/>
      <c r="N195" s="35"/>
      <c r="O195" s="35"/>
      <c r="P195" s="36"/>
      <c r="Q195" s="35"/>
      <c r="R195" s="35"/>
      <c r="S195" s="37"/>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65">
        <f>total_amount_ba($B$2,$D$2,D195,F195,J195,K195,M195)</f>
        <v>0</v>
      </c>
      <c r="BB195" s="65">
        <f aca="true" t="shared" si="53" ref="BB195:BB206">BA195+SUM(N195:AZ195)</f>
        <v>0</v>
      </c>
      <c r="BC195" s="31" t="str">
        <f>SpellNumber(L195,BB195)</f>
        <v>INR Zero Only</v>
      </c>
      <c r="IE195" s="33">
        <v>1.01</v>
      </c>
      <c r="IF195" s="33" t="s">
        <v>39</v>
      </c>
      <c r="IG195" s="33" t="s">
        <v>35</v>
      </c>
      <c r="IH195" s="33">
        <v>123.223</v>
      </c>
      <c r="II195" s="33" t="s">
        <v>37</v>
      </c>
    </row>
    <row r="196" spans="1:243" s="32" customFormat="1" ht="15">
      <c r="A196" s="78">
        <v>46.3</v>
      </c>
      <c r="B196" s="72" t="s">
        <v>174</v>
      </c>
      <c r="C196" s="20" t="s">
        <v>473</v>
      </c>
      <c r="D196" s="76">
        <v>8</v>
      </c>
      <c r="E196" s="77" t="s">
        <v>601</v>
      </c>
      <c r="F196" s="68">
        <v>10</v>
      </c>
      <c r="G196" s="34"/>
      <c r="H196" s="34"/>
      <c r="I196" s="21" t="s">
        <v>38</v>
      </c>
      <c r="J196" s="23">
        <f>IF(I196="Less(-)",-1,1)</f>
        <v>1</v>
      </c>
      <c r="K196" s="24" t="s">
        <v>48</v>
      </c>
      <c r="L196" s="24" t="s">
        <v>7</v>
      </c>
      <c r="M196" s="67"/>
      <c r="N196" s="35"/>
      <c r="O196" s="35"/>
      <c r="P196" s="36"/>
      <c r="Q196" s="35"/>
      <c r="R196" s="35"/>
      <c r="S196" s="37"/>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65">
        <f>total_amount_ba($B$2,$D$2,D196,F196,J196,K196,M196)</f>
        <v>0</v>
      </c>
      <c r="BB196" s="65">
        <f t="shared" si="53"/>
        <v>0</v>
      </c>
      <c r="BC196" s="31" t="str">
        <f>SpellNumber(L196,BB196)</f>
        <v>INR Zero Only</v>
      </c>
      <c r="IE196" s="33">
        <v>1.02</v>
      </c>
      <c r="IF196" s="33" t="s">
        <v>40</v>
      </c>
      <c r="IG196" s="33" t="s">
        <v>41</v>
      </c>
      <c r="IH196" s="33">
        <v>213</v>
      </c>
      <c r="II196" s="33" t="s">
        <v>37</v>
      </c>
    </row>
    <row r="197" spans="1:243" s="32" customFormat="1" ht="15">
      <c r="A197" s="78">
        <v>46.4</v>
      </c>
      <c r="B197" s="72" t="s">
        <v>175</v>
      </c>
      <c r="C197" s="20" t="s">
        <v>474</v>
      </c>
      <c r="D197" s="76">
        <v>8</v>
      </c>
      <c r="E197" s="77" t="s">
        <v>601</v>
      </c>
      <c r="F197" s="68">
        <v>10</v>
      </c>
      <c r="G197" s="34"/>
      <c r="H197" s="34"/>
      <c r="I197" s="21" t="s">
        <v>38</v>
      </c>
      <c r="J197" s="23">
        <f>IF(I197="Less(-)",-1,1)</f>
        <v>1</v>
      </c>
      <c r="K197" s="24" t="s">
        <v>48</v>
      </c>
      <c r="L197" s="24" t="s">
        <v>7</v>
      </c>
      <c r="M197" s="67"/>
      <c r="N197" s="35"/>
      <c r="O197" s="35"/>
      <c r="P197" s="36"/>
      <c r="Q197" s="35"/>
      <c r="R197" s="35"/>
      <c r="S197" s="37"/>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65">
        <f>total_amount_ba($B$2,$D$2,D197,F197,J197,K197,M197)</f>
        <v>0</v>
      </c>
      <c r="BB197" s="65">
        <f t="shared" si="53"/>
        <v>0</v>
      </c>
      <c r="BC197" s="31" t="str">
        <f>SpellNumber(L197,BB197)</f>
        <v>INR Zero Only</v>
      </c>
      <c r="IE197" s="33">
        <v>2</v>
      </c>
      <c r="IF197" s="33" t="s">
        <v>34</v>
      </c>
      <c r="IG197" s="33" t="s">
        <v>42</v>
      </c>
      <c r="IH197" s="33">
        <v>10</v>
      </c>
      <c r="II197" s="33" t="s">
        <v>37</v>
      </c>
    </row>
    <row r="198" spans="1:243" s="32" customFormat="1" ht="60">
      <c r="A198" s="78">
        <v>47</v>
      </c>
      <c r="B198" s="72" t="s">
        <v>187</v>
      </c>
      <c r="C198" s="20" t="s">
        <v>475</v>
      </c>
      <c r="D198" s="19"/>
      <c r="E198" s="71"/>
      <c r="F198" s="21"/>
      <c r="G198" s="22"/>
      <c r="H198" s="22"/>
      <c r="I198" s="21"/>
      <c r="J198" s="23"/>
      <c r="K198" s="24"/>
      <c r="L198" s="24"/>
      <c r="M198" s="25"/>
      <c r="N198" s="26"/>
      <c r="O198" s="26"/>
      <c r="P198" s="27"/>
      <c r="Q198" s="26"/>
      <c r="R198" s="26"/>
      <c r="S198" s="2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29"/>
      <c r="BB198" s="30"/>
      <c r="BC198" s="31"/>
      <c r="IE198" s="33">
        <v>1.02</v>
      </c>
      <c r="IF198" s="33" t="s">
        <v>40</v>
      </c>
      <c r="IG198" s="33" t="s">
        <v>41</v>
      </c>
      <c r="IH198" s="33">
        <v>213</v>
      </c>
      <c r="II198" s="33" t="s">
        <v>37</v>
      </c>
    </row>
    <row r="199" spans="1:243" s="32" customFormat="1" ht="30">
      <c r="A199" s="78">
        <v>47.1</v>
      </c>
      <c r="B199" s="72" t="s">
        <v>172</v>
      </c>
      <c r="C199" s="20" t="s">
        <v>476</v>
      </c>
      <c r="D199" s="76">
        <v>8</v>
      </c>
      <c r="E199" s="77" t="s">
        <v>601</v>
      </c>
      <c r="F199" s="69">
        <v>10</v>
      </c>
      <c r="G199" s="34"/>
      <c r="H199" s="34"/>
      <c r="I199" s="21" t="s">
        <v>38</v>
      </c>
      <c r="J199" s="23">
        <f aca="true" t="shared" si="54" ref="J199:J206">IF(I199="Less(-)",-1,1)</f>
        <v>1</v>
      </c>
      <c r="K199" s="24" t="s">
        <v>48</v>
      </c>
      <c r="L199" s="24" t="s">
        <v>7</v>
      </c>
      <c r="M199" s="67"/>
      <c r="N199" s="35"/>
      <c r="O199" s="35"/>
      <c r="P199" s="36"/>
      <c r="Q199" s="35"/>
      <c r="R199" s="35"/>
      <c r="S199" s="37"/>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65">
        <f aca="true" t="shared" si="55" ref="BA199:BA206">total_amount_ba($B$2,$D$2,D199,F199,J199,K199,M199)</f>
        <v>0</v>
      </c>
      <c r="BB199" s="65">
        <f t="shared" si="53"/>
        <v>0</v>
      </c>
      <c r="BC199" s="31" t="str">
        <f aca="true" t="shared" si="56" ref="BC199:BC206">SpellNumber(L199,BB199)</f>
        <v>INR Zero Only</v>
      </c>
      <c r="IE199" s="33">
        <v>2</v>
      </c>
      <c r="IF199" s="33" t="s">
        <v>34</v>
      </c>
      <c r="IG199" s="33" t="s">
        <v>42</v>
      </c>
      <c r="IH199" s="33">
        <v>10</v>
      </c>
      <c r="II199" s="33" t="s">
        <v>37</v>
      </c>
    </row>
    <row r="200" spans="1:243" s="32" customFormat="1" ht="15">
      <c r="A200" s="78">
        <v>47.2</v>
      </c>
      <c r="B200" s="72" t="s">
        <v>173</v>
      </c>
      <c r="C200" s="20" t="s">
        <v>477</v>
      </c>
      <c r="D200" s="76">
        <v>8</v>
      </c>
      <c r="E200" s="77" t="s">
        <v>601</v>
      </c>
      <c r="F200" s="69">
        <v>10</v>
      </c>
      <c r="G200" s="34"/>
      <c r="H200" s="34"/>
      <c r="I200" s="21" t="s">
        <v>38</v>
      </c>
      <c r="J200" s="23">
        <f t="shared" si="54"/>
        <v>1</v>
      </c>
      <c r="K200" s="24" t="s">
        <v>48</v>
      </c>
      <c r="L200" s="24" t="s">
        <v>7</v>
      </c>
      <c r="M200" s="67"/>
      <c r="N200" s="35"/>
      <c r="O200" s="35"/>
      <c r="P200" s="36"/>
      <c r="Q200" s="35"/>
      <c r="R200" s="35"/>
      <c r="S200" s="37"/>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65">
        <f t="shared" si="55"/>
        <v>0</v>
      </c>
      <c r="BB200" s="65">
        <f t="shared" si="53"/>
        <v>0</v>
      </c>
      <c r="BC200" s="31" t="str">
        <f t="shared" si="56"/>
        <v>INR Zero Only</v>
      </c>
      <c r="IE200" s="33">
        <v>3</v>
      </c>
      <c r="IF200" s="33" t="s">
        <v>43</v>
      </c>
      <c r="IG200" s="33" t="s">
        <v>44</v>
      </c>
      <c r="IH200" s="33">
        <v>10</v>
      </c>
      <c r="II200" s="33" t="s">
        <v>37</v>
      </c>
    </row>
    <row r="201" spans="1:243" s="32" customFormat="1" ht="15">
      <c r="A201" s="78">
        <v>47.3</v>
      </c>
      <c r="B201" s="72" t="s">
        <v>174</v>
      </c>
      <c r="C201" s="20" t="s">
        <v>478</v>
      </c>
      <c r="D201" s="76">
        <v>8</v>
      </c>
      <c r="E201" s="77" t="s">
        <v>601</v>
      </c>
      <c r="F201" s="69">
        <v>10</v>
      </c>
      <c r="G201" s="34"/>
      <c r="H201" s="34"/>
      <c r="I201" s="21" t="s">
        <v>38</v>
      </c>
      <c r="J201" s="23">
        <f t="shared" si="54"/>
        <v>1</v>
      </c>
      <c r="K201" s="24" t="s">
        <v>48</v>
      </c>
      <c r="L201" s="24" t="s">
        <v>7</v>
      </c>
      <c r="M201" s="67"/>
      <c r="N201" s="35"/>
      <c r="O201" s="35"/>
      <c r="P201" s="36"/>
      <c r="Q201" s="35"/>
      <c r="R201" s="35"/>
      <c r="S201" s="37"/>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65">
        <f t="shared" si="55"/>
        <v>0</v>
      </c>
      <c r="BB201" s="65">
        <f t="shared" si="53"/>
        <v>0</v>
      </c>
      <c r="BC201" s="31" t="str">
        <f t="shared" si="56"/>
        <v>INR Zero Only</v>
      </c>
      <c r="IE201" s="33">
        <v>1.01</v>
      </c>
      <c r="IF201" s="33" t="s">
        <v>39</v>
      </c>
      <c r="IG201" s="33" t="s">
        <v>35</v>
      </c>
      <c r="IH201" s="33">
        <v>123.223</v>
      </c>
      <c r="II201" s="33" t="s">
        <v>37</v>
      </c>
    </row>
    <row r="202" spans="1:243" s="32" customFormat="1" ht="15">
      <c r="A202" s="78">
        <v>47.4</v>
      </c>
      <c r="B202" s="72" t="s">
        <v>175</v>
      </c>
      <c r="C202" s="20" t="s">
        <v>479</v>
      </c>
      <c r="D202" s="76">
        <v>8</v>
      </c>
      <c r="E202" s="77" t="s">
        <v>601</v>
      </c>
      <c r="F202" s="69">
        <v>10</v>
      </c>
      <c r="G202" s="34"/>
      <c r="H202" s="34"/>
      <c r="I202" s="21" t="s">
        <v>38</v>
      </c>
      <c r="J202" s="23">
        <f t="shared" si="54"/>
        <v>1</v>
      </c>
      <c r="K202" s="24" t="s">
        <v>48</v>
      </c>
      <c r="L202" s="24" t="s">
        <v>7</v>
      </c>
      <c r="M202" s="67"/>
      <c r="N202" s="35"/>
      <c r="O202" s="35"/>
      <c r="P202" s="36"/>
      <c r="Q202" s="35"/>
      <c r="R202" s="35"/>
      <c r="S202" s="37"/>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9"/>
      <c r="AV202" s="38"/>
      <c r="AW202" s="38"/>
      <c r="AX202" s="38"/>
      <c r="AY202" s="38"/>
      <c r="AZ202" s="38"/>
      <c r="BA202" s="65">
        <f t="shared" si="55"/>
        <v>0</v>
      </c>
      <c r="BB202" s="65">
        <f t="shared" si="53"/>
        <v>0</v>
      </c>
      <c r="BC202" s="31" t="str">
        <f t="shared" si="56"/>
        <v>INR Zero Only</v>
      </c>
      <c r="IE202" s="33">
        <v>1.02</v>
      </c>
      <c r="IF202" s="33" t="s">
        <v>40</v>
      </c>
      <c r="IG202" s="33" t="s">
        <v>41</v>
      </c>
      <c r="IH202" s="33">
        <v>213</v>
      </c>
      <c r="II202" s="33" t="s">
        <v>37</v>
      </c>
    </row>
    <row r="203" spans="1:243" s="32" customFormat="1" ht="45">
      <c r="A203" s="78">
        <v>48</v>
      </c>
      <c r="B203" s="72" t="s">
        <v>188</v>
      </c>
      <c r="C203" s="20" t="s">
        <v>480</v>
      </c>
      <c r="D203" s="76">
        <v>8</v>
      </c>
      <c r="E203" s="77" t="s">
        <v>601</v>
      </c>
      <c r="F203" s="69">
        <v>10</v>
      </c>
      <c r="G203" s="34"/>
      <c r="H203" s="34"/>
      <c r="I203" s="21" t="s">
        <v>38</v>
      </c>
      <c r="J203" s="23">
        <f t="shared" si="54"/>
        <v>1</v>
      </c>
      <c r="K203" s="24" t="s">
        <v>48</v>
      </c>
      <c r="L203" s="24" t="s">
        <v>7</v>
      </c>
      <c r="M203" s="67"/>
      <c r="N203" s="35"/>
      <c r="O203" s="35"/>
      <c r="P203" s="36"/>
      <c r="Q203" s="35"/>
      <c r="R203" s="35"/>
      <c r="S203" s="37"/>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65">
        <f t="shared" si="55"/>
        <v>0</v>
      </c>
      <c r="BB203" s="65">
        <f t="shared" si="53"/>
        <v>0</v>
      </c>
      <c r="BC203" s="31" t="str">
        <f t="shared" si="56"/>
        <v>INR Zero Only</v>
      </c>
      <c r="IE203" s="33">
        <v>2</v>
      </c>
      <c r="IF203" s="33" t="s">
        <v>34</v>
      </c>
      <c r="IG203" s="33" t="s">
        <v>42</v>
      </c>
      <c r="IH203" s="33">
        <v>10</v>
      </c>
      <c r="II203" s="33" t="s">
        <v>37</v>
      </c>
    </row>
    <row r="204" spans="1:243" s="32" customFormat="1" ht="30">
      <c r="A204" s="78">
        <v>49</v>
      </c>
      <c r="B204" s="72" t="s">
        <v>189</v>
      </c>
      <c r="C204" s="20" t="s">
        <v>481</v>
      </c>
      <c r="D204" s="19"/>
      <c r="E204" s="71"/>
      <c r="F204" s="21"/>
      <c r="G204" s="22"/>
      <c r="H204" s="22"/>
      <c r="I204" s="21"/>
      <c r="J204" s="23"/>
      <c r="K204" s="24"/>
      <c r="L204" s="24"/>
      <c r="M204" s="25"/>
      <c r="N204" s="26"/>
      <c r="O204" s="26"/>
      <c r="P204" s="27"/>
      <c r="Q204" s="26"/>
      <c r="R204" s="26"/>
      <c r="S204" s="2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29"/>
      <c r="BB204" s="30"/>
      <c r="BC204" s="31"/>
      <c r="IE204" s="33">
        <v>3</v>
      </c>
      <c r="IF204" s="33" t="s">
        <v>43</v>
      </c>
      <c r="IG204" s="33" t="s">
        <v>44</v>
      </c>
      <c r="IH204" s="33">
        <v>10</v>
      </c>
      <c r="II204" s="33" t="s">
        <v>37</v>
      </c>
    </row>
    <row r="205" spans="1:243" s="32" customFormat="1" ht="15">
      <c r="A205" s="78">
        <v>49.1</v>
      </c>
      <c r="B205" s="72" t="s">
        <v>190</v>
      </c>
      <c r="C205" s="20" t="s">
        <v>482</v>
      </c>
      <c r="D205" s="76">
        <v>21</v>
      </c>
      <c r="E205" s="77" t="s">
        <v>601</v>
      </c>
      <c r="F205" s="69">
        <v>10</v>
      </c>
      <c r="G205" s="34"/>
      <c r="H205" s="34"/>
      <c r="I205" s="21" t="s">
        <v>38</v>
      </c>
      <c r="J205" s="23">
        <f t="shared" si="54"/>
        <v>1</v>
      </c>
      <c r="K205" s="24" t="s">
        <v>48</v>
      </c>
      <c r="L205" s="24" t="s">
        <v>7</v>
      </c>
      <c r="M205" s="67"/>
      <c r="N205" s="35"/>
      <c r="O205" s="35"/>
      <c r="P205" s="36"/>
      <c r="Q205" s="35"/>
      <c r="R205" s="35"/>
      <c r="S205" s="37"/>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65">
        <f t="shared" si="55"/>
        <v>0</v>
      </c>
      <c r="BB205" s="65">
        <f t="shared" si="53"/>
        <v>0</v>
      </c>
      <c r="BC205" s="31" t="str">
        <f t="shared" si="56"/>
        <v>INR Zero Only</v>
      </c>
      <c r="IE205" s="33">
        <v>1.01</v>
      </c>
      <c r="IF205" s="33" t="s">
        <v>39</v>
      </c>
      <c r="IG205" s="33" t="s">
        <v>35</v>
      </c>
      <c r="IH205" s="33">
        <v>123.223</v>
      </c>
      <c r="II205" s="33" t="s">
        <v>37</v>
      </c>
    </row>
    <row r="206" spans="1:243" s="32" customFormat="1" ht="15">
      <c r="A206" s="78">
        <v>49.2</v>
      </c>
      <c r="B206" s="72" t="s">
        <v>191</v>
      </c>
      <c r="C206" s="20" t="s">
        <v>483</v>
      </c>
      <c r="D206" s="76">
        <v>8</v>
      </c>
      <c r="E206" s="77" t="s">
        <v>601</v>
      </c>
      <c r="F206" s="69">
        <v>10</v>
      </c>
      <c r="G206" s="34"/>
      <c r="H206" s="34"/>
      <c r="I206" s="21" t="s">
        <v>38</v>
      </c>
      <c r="J206" s="23">
        <f t="shared" si="54"/>
        <v>1</v>
      </c>
      <c r="K206" s="24" t="s">
        <v>48</v>
      </c>
      <c r="L206" s="24" t="s">
        <v>7</v>
      </c>
      <c r="M206" s="67"/>
      <c r="N206" s="35"/>
      <c r="O206" s="35"/>
      <c r="P206" s="36"/>
      <c r="Q206" s="35"/>
      <c r="R206" s="35"/>
      <c r="S206" s="37"/>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65">
        <f t="shared" si="55"/>
        <v>0</v>
      </c>
      <c r="BB206" s="65">
        <f t="shared" si="53"/>
        <v>0</v>
      </c>
      <c r="BC206" s="31" t="str">
        <f t="shared" si="56"/>
        <v>INR Zero Only</v>
      </c>
      <c r="IE206" s="33">
        <v>1.02</v>
      </c>
      <c r="IF206" s="33" t="s">
        <v>40</v>
      </c>
      <c r="IG206" s="33" t="s">
        <v>41</v>
      </c>
      <c r="IH206" s="33">
        <v>213</v>
      </c>
      <c r="II206" s="33" t="s">
        <v>37</v>
      </c>
    </row>
    <row r="207" spans="1:243" s="32" customFormat="1" ht="15">
      <c r="A207" s="78">
        <v>49.3</v>
      </c>
      <c r="B207" s="72" t="s">
        <v>192</v>
      </c>
      <c r="C207" s="20" t="s">
        <v>484</v>
      </c>
      <c r="D207" s="76">
        <v>5</v>
      </c>
      <c r="E207" s="77" t="s">
        <v>601</v>
      </c>
      <c r="F207" s="69">
        <v>10</v>
      </c>
      <c r="G207" s="34"/>
      <c r="H207" s="34"/>
      <c r="I207" s="21" t="s">
        <v>38</v>
      </c>
      <c r="J207" s="23">
        <f aca="true" t="shared" si="57" ref="J207:J215">IF(I207="Less(-)",-1,1)</f>
        <v>1</v>
      </c>
      <c r="K207" s="24" t="s">
        <v>48</v>
      </c>
      <c r="L207" s="24" t="s">
        <v>7</v>
      </c>
      <c r="M207" s="67"/>
      <c r="N207" s="35"/>
      <c r="O207" s="35"/>
      <c r="P207" s="36"/>
      <c r="Q207" s="35"/>
      <c r="R207" s="35"/>
      <c r="S207" s="37"/>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9"/>
      <c r="AV207" s="38"/>
      <c r="AW207" s="38"/>
      <c r="AX207" s="38"/>
      <c r="AY207" s="38"/>
      <c r="AZ207" s="38"/>
      <c r="BA207" s="65">
        <f aca="true" t="shared" si="58" ref="BA207:BA215">total_amount_ba($B$2,$D$2,D207,F207,J207,K207,M207)</f>
        <v>0</v>
      </c>
      <c r="BB207" s="65">
        <f aca="true" t="shared" si="59" ref="BB207:BB213">BA207+SUM(N207:AZ207)</f>
        <v>0</v>
      </c>
      <c r="BC207" s="31" t="str">
        <f aca="true" t="shared" si="60" ref="BC207:BC215">SpellNumber(L207,BB207)</f>
        <v>INR Zero Only</v>
      </c>
      <c r="IE207" s="33">
        <v>1.02</v>
      </c>
      <c r="IF207" s="33" t="s">
        <v>40</v>
      </c>
      <c r="IG207" s="33" t="s">
        <v>41</v>
      </c>
      <c r="IH207" s="33">
        <v>213</v>
      </c>
      <c r="II207" s="33" t="s">
        <v>37</v>
      </c>
    </row>
    <row r="208" spans="1:243" s="32" customFormat="1" ht="15">
      <c r="A208" s="78">
        <v>49.4</v>
      </c>
      <c r="B208" s="72" t="s">
        <v>193</v>
      </c>
      <c r="C208" s="20" t="s">
        <v>485</v>
      </c>
      <c r="D208" s="76">
        <v>5</v>
      </c>
      <c r="E208" s="77" t="s">
        <v>601</v>
      </c>
      <c r="F208" s="69">
        <v>10</v>
      </c>
      <c r="G208" s="34"/>
      <c r="H208" s="34"/>
      <c r="I208" s="21" t="s">
        <v>38</v>
      </c>
      <c r="J208" s="23">
        <f t="shared" si="57"/>
        <v>1</v>
      </c>
      <c r="K208" s="24" t="s">
        <v>48</v>
      </c>
      <c r="L208" s="24" t="s">
        <v>7</v>
      </c>
      <c r="M208" s="67"/>
      <c r="N208" s="35"/>
      <c r="O208" s="35"/>
      <c r="P208" s="36"/>
      <c r="Q208" s="35"/>
      <c r="R208" s="35"/>
      <c r="S208" s="37"/>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65">
        <f t="shared" si="58"/>
        <v>0</v>
      </c>
      <c r="BB208" s="65">
        <f t="shared" si="59"/>
        <v>0</v>
      </c>
      <c r="BC208" s="31" t="str">
        <f t="shared" si="60"/>
        <v>INR Zero Only</v>
      </c>
      <c r="IE208" s="33">
        <v>2</v>
      </c>
      <c r="IF208" s="33" t="s">
        <v>34</v>
      </c>
      <c r="IG208" s="33" t="s">
        <v>42</v>
      </c>
      <c r="IH208" s="33">
        <v>10</v>
      </c>
      <c r="II208" s="33" t="s">
        <v>37</v>
      </c>
    </row>
    <row r="209" spans="1:243" s="32" customFormat="1" ht="30">
      <c r="A209" s="78">
        <v>50</v>
      </c>
      <c r="B209" s="72" t="s">
        <v>194</v>
      </c>
      <c r="C209" s="20" t="s">
        <v>486</v>
      </c>
      <c r="D209" s="76">
        <v>8</v>
      </c>
      <c r="E209" s="77" t="s">
        <v>602</v>
      </c>
      <c r="F209" s="69">
        <v>10</v>
      </c>
      <c r="G209" s="34"/>
      <c r="H209" s="34"/>
      <c r="I209" s="21" t="s">
        <v>38</v>
      </c>
      <c r="J209" s="23">
        <f t="shared" si="57"/>
        <v>1</v>
      </c>
      <c r="K209" s="24" t="s">
        <v>48</v>
      </c>
      <c r="L209" s="24" t="s">
        <v>7</v>
      </c>
      <c r="M209" s="67"/>
      <c r="N209" s="35"/>
      <c r="O209" s="35"/>
      <c r="P209" s="36"/>
      <c r="Q209" s="35"/>
      <c r="R209" s="35"/>
      <c r="S209" s="37"/>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65">
        <f t="shared" si="58"/>
        <v>0</v>
      </c>
      <c r="BB209" s="65">
        <f t="shared" si="59"/>
        <v>0</v>
      </c>
      <c r="BC209" s="31" t="str">
        <f t="shared" si="60"/>
        <v>INR Zero Only</v>
      </c>
      <c r="IE209" s="33">
        <v>3</v>
      </c>
      <c r="IF209" s="33" t="s">
        <v>43</v>
      </c>
      <c r="IG209" s="33" t="s">
        <v>44</v>
      </c>
      <c r="IH209" s="33">
        <v>10</v>
      </c>
      <c r="II209" s="33" t="s">
        <v>37</v>
      </c>
    </row>
    <row r="210" spans="1:243" s="32" customFormat="1" ht="30">
      <c r="A210" s="78">
        <v>51</v>
      </c>
      <c r="B210" s="72" t="s">
        <v>195</v>
      </c>
      <c r="C210" s="20" t="s">
        <v>487</v>
      </c>
      <c r="D210" s="76">
        <v>5</v>
      </c>
      <c r="E210" s="77" t="s">
        <v>602</v>
      </c>
      <c r="F210" s="69">
        <v>10</v>
      </c>
      <c r="G210" s="34"/>
      <c r="H210" s="34"/>
      <c r="I210" s="21" t="s">
        <v>38</v>
      </c>
      <c r="J210" s="23">
        <f t="shared" si="57"/>
        <v>1</v>
      </c>
      <c r="K210" s="24" t="s">
        <v>48</v>
      </c>
      <c r="L210" s="24" t="s">
        <v>7</v>
      </c>
      <c r="M210" s="67"/>
      <c r="N210" s="35"/>
      <c r="O210" s="35"/>
      <c r="P210" s="36"/>
      <c r="Q210" s="35"/>
      <c r="R210" s="35"/>
      <c r="S210" s="37"/>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65">
        <f t="shared" si="58"/>
        <v>0</v>
      </c>
      <c r="BB210" s="65">
        <f t="shared" si="59"/>
        <v>0</v>
      </c>
      <c r="BC210" s="31" t="str">
        <f t="shared" si="60"/>
        <v>INR Zero Only</v>
      </c>
      <c r="IE210" s="33">
        <v>1.01</v>
      </c>
      <c r="IF210" s="33" t="s">
        <v>39</v>
      </c>
      <c r="IG210" s="33" t="s">
        <v>35</v>
      </c>
      <c r="IH210" s="33">
        <v>123.223</v>
      </c>
      <c r="II210" s="33" t="s">
        <v>37</v>
      </c>
    </row>
    <row r="211" spans="1:243" s="32" customFormat="1" ht="45">
      <c r="A211" s="78">
        <v>52</v>
      </c>
      <c r="B211" s="72" t="s">
        <v>196</v>
      </c>
      <c r="C211" s="20" t="s">
        <v>488</v>
      </c>
      <c r="D211" s="76">
        <v>5</v>
      </c>
      <c r="E211" s="77" t="s">
        <v>602</v>
      </c>
      <c r="F211" s="69">
        <v>10</v>
      </c>
      <c r="G211" s="34"/>
      <c r="H211" s="34"/>
      <c r="I211" s="21" t="s">
        <v>38</v>
      </c>
      <c r="J211" s="23">
        <f t="shared" si="57"/>
        <v>1</v>
      </c>
      <c r="K211" s="24" t="s">
        <v>48</v>
      </c>
      <c r="L211" s="24" t="s">
        <v>7</v>
      </c>
      <c r="M211" s="67"/>
      <c r="N211" s="35"/>
      <c r="O211" s="35"/>
      <c r="P211" s="36"/>
      <c r="Q211" s="35"/>
      <c r="R211" s="35"/>
      <c r="S211" s="37"/>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65">
        <f t="shared" si="58"/>
        <v>0</v>
      </c>
      <c r="BB211" s="65">
        <f t="shared" si="59"/>
        <v>0</v>
      </c>
      <c r="BC211" s="31" t="str">
        <f t="shared" si="60"/>
        <v>INR Zero Only</v>
      </c>
      <c r="IE211" s="33">
        <v>1.02</v>
      </c>
      <c r="IF211" s="33" t="s">
        <v>40</v>
      </c>
      <c r="IG211" s="33" t="s">
        <v>41</v>
      </c>
      <c r="IH211" s="33">
        <v>213</v>
      </c>
      <c r="II211" s="33" t="s">
        <v>37</v>
      </c>
    </row>
    <row r="212" spans="1:243" s="32" customFormat="1" ht="30">
      <c r="A212" s="78">
        <v>53</v>
      </c>
      <c r="B212" s="72" t="s">
        <v>197</v>
      </c>
      <c r="C212" s="20" t="s">
        <v>489</v>
      </c>
      <c r="D212" s="76">
        <v>5</v>
      </c>
      <c r="E212" s="77" t="s">
        <v>602</v>
      </c>
      <c r="F212" s="69">
        <v>10</v>
      </c>
      <c r="G212" s="34"/>
      <c r="H212" s="34"/>
      <c r="I212" s="21" t="s">
        <v>38</v>
      </c>
      <c r="J212" s="23">
        <f t="shared" si="57"/>
        <v>1</v>
      </c>
      <c r="K212" s="24" t="s">
        <v>48</v>
      </c>
      <c r="L212" s="24" t="s">
        <v>7</v>
      </c>
      <c r="M212" s="67"/>
      <c r="N212" s="35"/>
      <c r="O212" s="35"/>
      <c r="P212" s="36"/>
      <c r="Q212" s="35"/>
      <c r="R212" s="35"/>
      <c r="S212" s="37"/>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65">
        <f t="shared" si="58"/>
        <v>0</v>
      </c>
      <c r="BB212" s="65">
        <f t="shared" si="59"/>
        <v>0</v>
      </c>
      <c r="BC212" s="31" t="str">
        <f t="shared" si="60"/>
        <v>INR Zero Only</v>
      </c>
      <c r="IE212" s="33">
        <v>2</v>
      </c>
      <c r="IF212" s="33" t="s">
        <v>34</v>
      </c>
      <c r="IG212" s="33" t="s">
        <v>42</v>
      </c>
      <c r="IH212" s="33">
        <v>10</v>
      </c>
      <c r="II212" s="33" t="s">
        <v>37</v>
      </c>
    </row>
    <row r="213" spans="1:243" s="32" customFormat="1" ht="90">
      <c r="A213" s="78">
        <v>54</v>
      </c>
      <c r="B213" s="72" t="s">
        <v>198</v>
      </c>
      <c r="C213" s="20" t="s">
        <v>490</v>
      </c>
      <c r="D213" s="76">
        <v>5</v>
      </c>
      <c r="E213" s="77" t="s">
        <v>602</v>
      </c>
      <c r="F213" s="69">
        <v>10</v>
      </c>
      <c r="G213" s="34"/>
      <c r="H213" s="34"/>
      <c r="I213" s="21" t="s">
        <v>38</v>
      </c>
      <c r="J213" s="23">
        <f t="shared" si="57"/>
        <v>1</v>
      </c>
      <c r="K213" s="24" t="s">
        <v>48</v>
      </c>
      <c r="L213" s="24" t="s">
        <v>7</v>
      </c>
      <c r="M213" s="67"/>
      <c r="N213" s="35"/>
      <c r="O213" s="35"/>
      <c r="P213" s="36"/>
      <c r="Q213" s="35"/>
      <c r="R213" s="35"/>
      <c r="S213" s="37"/>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65">
        <f t="shared" si="58"/>
        <v>0</v>
      </c>
      <c r="BB213" s="65">
        <f t="shared" si="59"/>
        <v>0</v>
      </c>
      <c r="BC213" s="31" t="str">
        <f t="shared" si="60"/>
        <v>INR Zero Only</v>
      </c>
      <c r="IE213" s="33">
        <v>3</v>
      </c>
      <c r="IF213" s="33" t="s">
        <v>43</v>
      </c>
      <c r="IG213" s="33" t="s">
        <v>44</v>
      </c>
      <c r="IH213" s="33">
        <v>10</v>
      </c>
      <c r="II213" s="33" t="s">
        <v>37</v>
      </c>
    </row>
    <row r="214" spans="1:243" s="32" customFormat="1" ht="90">
      <c r="A214" s="78">
        <v>55</v>
      </c>
      <c r="B214" s="72" t="s">
        <v>199</v>
      </c>
      <c r="C214" s="20" t="s">
        <v>491</v>
      </c>
      <c r="D214" s="76">
        <v>5</v>
      </c>
      <c r="E214" s="77" t="s">
        <v>602</v>
      </c>
      <c r="F214" s="68">
        <v>10</v>
      </c>
      <c r="G214" s="34"/>
      <c r="H214" s="34"/>
      <c r="I214" s="21" t="s">
        <v>38</v>
      </c>
      <c r="J214" s="23">
        <f t="shared" si="57"/>
        <v>1</v>
      </c>
      <c r="K214" s="24" t="s">
        <v>48</v>
      </c>
      <c r="L214" s="24" t="s">
        <v>7</v>
      </c>
      <c r="M214" s="67"/>
      <c r="N214" s="35"/>
      <c r="O214" s="35"/>
      <c r="P214" s="36"/>
      <c r="Q214" s="35"/>
      <c r="R214" s="35"/>
      <c r="S214" s="37"/>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65">
        <f t="shared" si="58"/>
        <v>0</v>
      </c>
      <c r="BB214" s="65">
        <f aca="true" t="shared" si="61" ref="BB214:BB226">BA214+SUM(N214:AZ214)</f>
        <v>0</v>
      </c>
      <c r="BC214" s="31" t="str">
        <f t="shared" si="60"/>
        <v>INR Zero Only</v>
      </c>
      <c r="IE214" s="33">
        <v>1.01</v>
      </c>
      <c r="IF214" s="33" t="s">
        <v>39</v>
      </c>
      <c r="IG214" s="33" t="s">
        <v>35</v>
      </c>
      <c r="IH214" s="33">
        <v>123.223</v>
      </c>
      <c r="II214" s="33" t="s">
        <v>37</v>
      </c>
    </row>
    <row r="215" spans="1:243" s="32" customFormat="1" ht="120">
      <c r="A215" s="78">
        <v>56</v>
      </c>
      <c r="B215" s="72" t="s">
        <v>200</v>
      </c>
      <c r="C215" s="20" t="s">
        <v>492</v>
      </c>
      <c r="D215" s="76">
        <v>5</v>
      </c>
      <c r="E215" s="77" t="s">
        <v>602</v>
      </c>
      <c r="F215" s="68">
        <v>10</v>
      </c>
      <c r="G215" s="34"/>
      <c r="H215" s="34"/>
      <c r="I215" s="21" t="s">
        <v>38</v>
      </c>
      <c r="J215" s="23">
        <f t="shared" si="57"/>
        <v>1</v>
      </c>
      <c r="K215" s="24" t="s">
        <v>48</v>
      </c>
      <c r="L215" s="24" t="s">
        <v>7</v>
      </c>
      <c r="M215" s="67"/>
      <c r="N215" s="35"/>
      <c r="O215" s="35"/>
      <c r="P215" s="36"/>
      <c r="Q215" s="35"/>
      <c r="R215" s="35"/>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65">
        <f t="shared" si="58"/>
        <v>0</v>
      </c>
      <c r="BB215" s="65">
        <f t="shared" si="61"/>
        <v>0</v>
      </c>
      <c r="BC215" s="31" t="str">
        <f t="shared" si="60"/>
        <v>INR Zero Only</v>
      </c>
      <c r="IE215" s="33">
        <v>1.02</v>
      </c>
      <c r="IF215" s="33" t="s">
        <v>40</v>
      </c>
      <c r="IG215" s="33" t="s">
        <v>41</v>
      </c>
      <c r="IH215" s="33">
        <v>213</v>
      </c>
      <c r="II215" s="33" t="s">
        <v>37</v>
      </c>
    </row>
    <row r="216" spans="1:243" s="32" customFormat="1" ht="60">
      <c r="A216" s="78">
        <v>57</v>
      </c>
      <c r="B216" s="72" t="s">
        <v>201</v>
      </c>
      <c r="C216" s="20" t="s">
        <v>493</v>
      </c>
      <c r="D216" s="19"/>
      <c r="E216" s="71"/>
      <c r="F216" s="21"/>
      <c r="G216" s="22"/>
      <c r="H216" s="22"/>
      <c r="I216" s="21"/>
      <c r="J216" s="23"/>
      <c r="K216" s="24"/>
      <c r="L216" s="24"/>
      <c r="M216" s="25"/>
      <c r="N216" s="26"/>
      <c r="O216" s="26"/>
      <c r="P216" s="27"/>
      <c r="Q216" s="26"/>
      <c r="R216" s="26"/>
      <c r="S216" s="2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29"/>
      <c r="BB216" s="30"/>
      <c r="BC216" s="31"/>
      <c r="IE216" s="33">
        <v>2</v>
      </c>
      <c r="IF216" s="33" t="s">
        <v>34</v>
      </c>
      <c r="IG216" s="33" t="s">
        <v>42</v>
      </c>
      <c r="IH216" s="33">
        <v>10</v>
      </c>
      <c r="II216" s="33" t="s">
        <v>37</v>
      </c>
    </row>
    <row r="217" spans="1:243" s="32" customFormat="1" ht="15">
      <c r="A217" s="78">
        <v>57.1</v>
      </c>
      <c r="B217" s="72" t="s">
        <v>202</v>
      </c>
      <c r="C217" s="20" t="s">
        <v>494</v>
      </c>
      <c r="D217" s="76">
        <v>5</v>
      </c>
      <c r="E217" s="77" t="s">
        <v>602</v>
      </c>
      <c r="F217" s="69">
        <v>10</v>
      </c>
      <c r="G217" s="34"/>
      <c r="H217" s="34"/>
      <c r="I217" s="21" t="s">
        <v>38</v>
      </c>
      <c r="J217" s="23">
        <f aca="true" t="shared" si="62" ref="J217:J227">IF(I217="Less(-)",-1,1)</f>
        <v>1</v>
      </c>
      <c r="K217" s="24" t="s">
        <v>48</v>
      </c>
      <c r="L217" s="24" t="s">
        <v>7</v>
      </c>
      <c r="M217" s="67"/>
      <c r="N217" s="35"/>
      <c r="O217" s="35"/>
      <c r="P217" s="36"/>
      <c r="Q217" s="35"/>
      <c r="R217" s="35"/>
      <c r="S217" s="37"/>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65">
        <f aca="true" t="shared" si="63" ref="BA217:BA226">total_amount_ba($B$2,$D$2,D217,F217,J217,K217,M217)</f>
        <v>0</v>
      </c>
      <c r="BB217" s="65">
        <f t="shared" si="61"/>
        <v>0</v>
      </c>
      <c r="BC217" s="31" t="str">
        <f aca="true" t="shared" si="64" ref="BC217:BC226">SpellNumber(L217,BB217)</f>
        <v>INR Zero Only</v>
      </c>
      <c r="IE217" s="33">
        <v>1.02</v>
      </c>
      <c r="IF217" s="33" t="s">
        <v>40</v>
      </c>
      <c r="IG217" s="33" t="s">
        <v>41</v>
      </c>
      <c r="IH217" s="33">
        <v>213</v>
      </c>
      <c r="II217" s="33" t="s">
        <v>37</v>
      </c>
    </row>
    <row r="218" spans="1:243" s="32" customFormat="1" ht="15">
      <c r="A218" s="78">
        <v>57.2</v>
      </c>
      <c r="B218" s="72" t="s">
        <v>203</v>
      </c>
      <c r="C218" s="20" t="s">
        <v>495</v>
      </c>
      <c r="D218" s="76">
        <v>5</v>
      </c>
      <c r="E218" s="77" t="s">
        <v>602</v>
      </c>
      <c r="F218" s="69">
        <v>10</v>
      </c>
      <c r="G218" s="34"/>
      <c r="H218" s="34"/>
      <c r="I218" s="21" t="s">
        <v>38</v>
      </c>
      <c r="J218" s="23">
        <f t="shared" si="62"/>
        <v>1</v>
      </c>
      <c r="K218" s="24" t="s">
        <v>48</v>
      </c>
      <c r="L218" s="24" t="s">
        <v>7</v>
      </c>
      <c r="M218" s="67"/>
      <c r="N218" s="35"/>
      <c r="O218" s="35"/>
      <c r="P218" s="36"/>
      <c r="Q218" s="35"/>
      <c r="R218" s="35"/>
      <c r="S218" s="37"/>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65">
        <f t="shared" si="63"/>
        <v>0</v>
      </c>
      <c r="BB218" s="65">
        <f t="shared" si="61"/>
        <v>0</v>
      </c>
      <c r="BC218" s="31" t="str">
        <f t="shared" si="64"/>
        <v>INR Zero Only</v>
      </c>
      <c r="IE218" s="33">
        <v>2</v>
      </c>
      <c r="IF218" s="33" t="s">
        <v>34</v>
      </c>
      <c r="IG218" s="33" t="s">
        <v>42</v>
      </c>
      <c r="IH218" s="33">
        <v>10</v>
      </c>
      <c r="II218" s="33" t="s">
        <v>37</v>
      </c>
    </row>
    <row r="219" spans="1:243" s="32" customFormat="1" ht="15">
      <c r="A219" s="78">
        <v>57.3</v>
      </c>
      <c r="B219" s="72" t="s">
        <v>204</v>
      </c>
      <c r="C219" s="20" t="s">
        <v>496</v>
      </c>
      <c r="D219" s="76">
        <v>5</v>
      </c>
      <c r="E219" s="77" t="s">
        <v>602</v>
      </c>
      <c r="F219" s="69">
        <v>10</v>
      </c>
      <c r="G219" s="34"/>
      <c r="H219" s="34"/>
      <c r="I219" s="21" t="s">
        <v>38</v>
      </c>
      <c r="J219" s="23">
        <f t="shared" si="62"/>
        <v>1</v>
      </c>
      <c r="K219" s="24" t="s">
        <v>48</v>
      </c>
      <c r="L219" s="24" t="s">
        <v>7</v>
      </c>
      <c r="M219" s="67"/>
      <c r="N219" s="35"/>
      <c r="O219" s="35"/>
      <c r="P219" s="36"/>
      <c r="Q219" s="35"/>
      <c r="R219" s="35"/>
      <c r="S219" s="37"/>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65">
        <f t="shared" si="63"/>
        <v>0</v>
      </c>
      <c r="BB219" s="65">
        <f t="shared" si="61"/>
        <v>0</v>
      </c>
      <c r="BC219" s="31" t="str">
        <f t="shared" si="64"/>
        <v>INR Zero Only</v>
      </c>
      <c r="IE219" s="33">
        <v>3</v>
      </c>
      <c r="IF219" s="33" t="s">
        <v>43</v>
      </c>
      <c r="IG219" s="33" t="s">
        <v>44</v>
      </c>
      <c r="IH219" s="33">
        <v>10</v>
      </c>
      <c r="II219" s="33" t="s">
        <v>37</v>
      </c>
    </row>
    <row r="220" spans="1:243" s="32" customFormat="1" ht="15">
      <c r="A220" s="78">
        <v>57.4</v>
      </c>
      <c r="B220" s="72" t="s">
        <v>205</v>
      </c>
      <c r="C220" s="20" t="s">
        <v>497</v>
      </c>
      <c r="D220" s="76">
        <v>5</v>
      </c>
      <c r="E220" s="77" t="s">
        <v>602</v>
      </c>
      <c r="F220" s="69">
        <v>10</v>
      </c>
      <c r="G220" s="34"/>
      <c r="H220" s="34"/>
      <c r="I220" s="21" t="s">
        <v>38</v>
      </c>
      <c r="J220" s="23">
        <f t="shared" si="62"/>
        <v>1</v>
      </c>
      <c r="K220" s="24" t="s">
        <v>48</v>
      </c>
      <c r="L220" s="24" t="s">
        <v>7</v>
      </c>
      <c r="M220" s="67"/>
      <c r="N220" s="35"/>
      <c r="O220" s="35"/>
      <c r="P220" s="36"/>
      <c r="Q220" s="35"/>
      <c r="R220" s="35"/>
      <c r="S220" s="37"/>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65">
        <f t="shared" si="63"/>
        <v>0</v>
      </c>
      <c r="BB220" s="65">
        <f t="shared" si="61"/>
        <v>0</v>
      </c>
      <c r="BC220" s="31" t="str">
        <f t="shared" si="64"/>
        <v>INR Zero Only</v>
      </c>
      <c r="IE220" s="33">
        <v>1.01</v>
      </c>
      <c r="IF220" s="33" t="s">
        <v>39</v>
      </c>
      <c r="IG220" s="33" t="s">
        <v>35</v>
      </c>
      <c r="IH220" s="33">
        <v>123.223</v>
      </c>
      <c r="II220" s="33" t="s">
        <v>37</v>
      </c>
    </row>
    <row r="221" spans="1:243" s="32" customFormat="1" ht="30">
      <c r="A221" s="78">
        <v>58</v>
      </c>
      <c r="B221" s="72" t="s">
        <v>206</v>
      </c>
      <c r="C221" s="20" t="s">
        <v>498</v>
      </c>
      <c r="D221" s="19"/>
      <c r="E221" s="71"/>
      <c r="F221" s="21"/>
      <c r="G221" s="22"/>
      <c r="H221" s="22"/>
      <c r="I221" s="21"/>
      <c r="J221" s="23"/>
      <c r="K221" s="24"/>
      <c r="L221" s="24"/>
      <c r="M221" s="25"/>
      <c r="N221" s="26"/>
      <c r="O221" s="26"/>
      <c r="P221" s="27"/>
      <c r="Q221" s="26"/>
      <c r="R221" s="26"/>
      <c r="S221" s="2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29"/>
      <c r="BB221" s="30"/>
      <c r="BC221" s="31"/>
      <c r="IE221" s="33">
        <v>1.02</v>
      </c>
      <c r="IF221" s="33" t="s">
        <v>40</v>
      </c>
      <c r="IG221" s="33" t="s">
        <v>41</v>
      </c>
      <c r="IH221" s="33">
        <v>213</v>
      </c>
      <c r="II221" s="33" t="s">
        <v>37</v>
      </c>
    </row>
    <row r="222" spans="1:243" s="32" customFormat="1" ht="15">
      <c r="A222" s="78">
        <v>58.1</v>
      </c>
      <c r="B222" s="72" t="s">
        <v>207</v>
      </c>
      <c r="C222" s="20" t="s">
        <v>499</v>
      </c>
      <c r="D222" s="76">
        <v>8</v>
      </c>
      <c r="E222" s="77" t="s">
        <v>601</v>
      </c>
      <c r="F222" s="69">
        <v>10</v>
      </c>
      <c r="G222" s="34"/>
      <c r="H222" s="34"/>
      <c r="I222" s="21" t="s">
        <v>38</v>
      </c>
      <c r="J222" s="23">
        <f t="shared" si="62"/>
        <v>1</v>
      </c>
      <c r="K222" s="24" t="s">
        <v>48</v>
      </c>
      <c r="L222" s="24" t="s">
        <v>7</v>
      </c>
      <c r="M222" s="67"/>
      <c r="N222" s="35"/>
      <c r="O222" s="35"/>
      <c r="P222" s="36"/>
      <c r="Q222" s="35"/>
      <c r="R222" s="35"/>
      <c r="S222" s="37"/>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65">
        <f t="shared" si="63"/>
        <v>0</v>
      </c>
      <c r="BB222" s="65">
        <f t="shared" si="61"/>
        <v>0</v>
      </c>
      <c r="BC222" s="31" t="str">
        <f t="shared" si="64"/>
        <v>INR Zero Only</v>
      </c>
      <c r="IE222" s="33">
        <v>2</v>
      </c>
      <c r="IF222" s="33" t="s">
        <v>34</v>
      </c>
      <c r="IG222" s="33" t="s">
        <v>42</v>
      </c>
      <c r="IH222" s="33">
        <v>10</v>
      </c>
      <c r="II222" s="33" t="s">
        <v>37</v>
      </c>
    </row>
    <row r="223" spans="1:243" s="32" customFormat="1" ht="15">
      <c r="A223" s="78">
        <v>58.2</v>
      </c>
      <c r="B223" s="72" t="s">
        <v>208</v>
      </c>
      <c r="C223" s="20" t="s">
        <v>500</v>
      </c>
      <c r="D223" s="76">
        <v>8</v>
      </c>
      <c r="E223" s="77" t="s">
        <v>601</v>
      </c>
      <c r="F223" s="69">
        <v>10</v>
      </c>
      <c r="G223" s="34"/>
      <c r="H223" s="34"/>
      <c r="I223" s="21" t="s">
        <v>38</v>
      </c>
      <c r="J223" s="23">
        <f t="shared" si="62"/>
        <v>1</v>
      </c>
      <c r="K223" s="24" t="s">
        <v>48</v>
      </c>
      <c r="L223" s="24" t="s">
        <v>7</v>
      </c>
      <c r="M223" s="67"/>
      <c r="N223" s="35"/>
      <c r="O223" s="35"/>
      <c r="P223" s="36"/>
      <c r="Q223" s="35"/>
      <c r="R223" s="35"/>
      <c r="S223" s="37"/>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65">
        <f t="shared" si="63"/>
        <v>0</v>
      </c>
      <c r="BB223" s="65">
        <f t="shared" si="61"/>
        <v>0</v>
      </c>
      <c r="BC223" s="31" t="str">
        <f t="shared" si="64"/>
        <v>INR Zero Only</v>
      </c>
      <c r="IE223" s="33">
        <v>3</v>
      </c>
      <c r="IF223" s="33" t="s">
        <v>43</v>
      </c>
      <c r="IG223" s="33" t="s">
        <v>44</v>
      </c>
      <c r="IH223" s="33">
        <v>10</v>
      </c>
      <c r="II223" s="33" t="s">
        <v>37</v>
      </c>
    </row>
    <row r="224" spans="1:243" s="32" customFormat="1" ht="30">
      <c r="A224" s="78">
        <v>59</v>
      </c>
      <c r="B224" s="72" t="s">
        <v>209</v>
      </c>
      <c r="C224" s="20" t="s">
        <v>501</v>
      </c>
      <c r="D224" s="76">
        <v>5</v>
      </c>
      <c r="E224" s="77" t="s">
        <v>602</v>
      </c>
      <c r="F224" s="69">
        <v>10</v>
      </c>
      <c r="G224" s="34"/>
      <c r="H224" s="34"/>
      <c r="I224" s="21" t="s">
        <v>38</v>
      </c>
      <c r="J224" s="23">
        <f t="shared" si="62"/>
        <v>1</v>
      </c>
      <c r="K224" s="24" t="s">
        <v>48</v>
      </c>
      <c r="L224" s="24" t="s">
        <v>7</v>
      </c>
      <c r="M224" s="67"/>
      <c r="N224" s="35"/>
      <c r="O224" s="35"/>
      <c r="P224" s="36"/>
      <c r="Q224" s="35"/>
      <c r="R224" s="35"/>
      <c r="S224" s="37"/>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65">
        <f t="shared" si="63"/>
        <v>0</v>
      </c>
      <c r="BB224" s="65">
        <f t="shared" si="61"/>
        <v>0</v>
      </c>
      <c r="BC224" s="31" t="str">
        <f t="shared" si="64"/>
        <v>INR Zero Only</v>
      </c>
      <c r="IE224" s="33">
        <v>1.01</v>
      </c>
      <c r="IF224" s="33" t="s">
        <v>39</v>
      </c>
      <c r="IG224" s="33" t="s">
        <v>35</v>
      </c>
      <c r="IH224" s="33">
        <v>123.223</v>
      </c>
      <c r="II224" s="33" t="s">
        <v>37</v>
      </c>
    </row>
    <row r="225" spans="1:243" s="32" customFormat="1" ht="45">
      <c r="A225" s="78">
        <v>60</v>
      </c>
      <c r="B225" s="72" t="s">
        <v>210</v>
      </c>
      <c r="C225" s="20" t="s">
        <v>502</v>
      </c>
      <c r="D225" s="19"/>
      <c r="E225" s="71"/>
      <c r="F225" s="21"/>
      <c r="G225" s="22"/>
      <c r="H225" s="22"/>
      <c r="I225" s="21"/>
      <c r="J225" s="23"/>
      <c r="K225" s="24"/>
      <c r="L225" s="24"/>
      <c r="M225" s="25"/>
      <c r="N225" s="26"/>
      <c r="O225" s="26"/>
      <c r="P225" s="27"/>
      <c r="Q225" s="26"/>
      <c r="R225" s="26"/>
      <c r="S225" s="2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29"/>
      <c r="BB225" s="30"/>
      <c r="BC225" s="31"/>
      <c r="IE225" s="33">
        <v>1.02</v>
      </c>
      <c r="IF225" s="33" t="s">
        <v>40</v>
      </c>
      <c r="IG225" s="33" t="s">
        <v>41</v>
      </c>
      <c r="IH225" s="33">
        <v>213</v>
      </c>
      <c r="II225" s="33" t="s">
        <v>37</v>
      </c>
    </row>
    <row r="226" spans="1:243" s="32" customFormat="1" ht="15">
      <c r="A226" s="78">
        <v>60.1</v>
      </c>
      <c r="B226" s="72" t="s">
        <v>211</v>
      </c>
      <c r="C226" s="20" t="s">
        <v>503</v>
      </c>
      <c r="D226" s="76">
        <v>5</v>
      </c>
      <c r="E226" s="77" t="s">
        <v>602</v>
      </c>
      <c r="F226" s="69">
        <v>10</v>
      </c>
      <c r="G226" s="34"/>
      <c r="H226" s="34"/>
      <c r="I226" s="21" t="s">
        <v>38</v>
      </c>
      <c r="J226" s="23">
        <f t="shared" si="62"/>
        <v>1</v>
      </c>
      <c r="K226" s="24" t="s">
        <v>48</v>
      </c>
      <c r="L226" s="24" t="s">
        <v>7</v>
      </c>
      <c r="M226" s="67"/>
      <c r="N226" s="35"/>
      <c r="O226" s="35"/>
      <c r="P226" s="36"/>
      <c r="Q226" s="35"/>
      <c r="R226" s="35"/>
      <c r="S226" s="37"/>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65">
        <f t="shared" si="63"/>
        <v>0</v>
      </c>
      <c r="BB226" s="65">
        <f t="shared" si="61"/>
        <v>0</v>
      </c>
      <c r="BC226" s="31" t="str">
        <f t="shared" si="64"/>
        <v>INR Zero Only</v>
      </c>
      <c r="IE226" s="33">
        <v>2</v>
      </c>
      <c r="IF226" s="33" t="s">
        <v>34</v>
      </c>
      <c r="IG226" s="33" t="s">
        <v>42</v>
      </c>
      <c r="IH226" s="33">
        <v>10</v>
      </c>
      <c r="II226" s="33" t="s">
        <v>37</v>
      </c>
    </row>
    <row r="227" spans="1:243" s="32" customFormat="1" ht="15">
      <c r="A227" s="78">
        <v>60.2</v>
      </c>
      <c r="B227" s="72" t="s">
        <v>212</v>
      </c>
      <c r="C227" s="20" t="s">
        <v>504</v>
      </c>
      <c r="D227" s="76">
        <v>5</v>
      </c>
      <c r="E227" s="77" t="s">
        <v>602</v>
      </c>
      <c r="F227" s="69">
        <v>100</v>
      </c>
      <c r="G227" s="34"/>
      <c r="H227" s="22"/>
      <c r="I227" s="21" t="s">
        <v>38</v>
      </c>
      <c r="J227" s="23">
        <f t="shared" si="62"/>
        <v>1</v>
      </c>
      <c r="K227" s="24" t="s">
        <v>48</v>
      </c>
      <c r="L227" s="24" t="s">
        <v>7</v>
      </c>
      <c r="M227" s="67"/>
      <c r="N227" s="35"/>
      <c r="O227" s="35"/>
      <c r="P227" s="36"/>
      <c r="Q227" s="35"/>
      <c r="R227" s="35"/>
      <c r="S227" s="37"/>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65">
        <f>total_amount_ba($B$2,$D$2,D227,F227,J227,K227,M227)</f>
        <v>0</v>
      </c>
      <c r="BB227" s="65">
        <f>BA227+SUM(N227:AZ227)</f>
        <v>0</v>
      </c>
      <c r="BC227" s="31" t="str">
        <f>SpellNumber(L227,BB227)</f>
        <v>INR Zero Only</v>
      </c>
      <c r="IE227" s="33">
        <v>3</v>
      </c>
      <c r="IF227" s="33" t="s">
        <v>43</v>
      </c>
      <c r="IG227" s="33" t="s">
        <v>44</v>
      </c>
      <c r="IH227" s="33">
        <v>10</v>
      </c>
      <c r="II227" s="33" t="s">
        <v>37</v>
      </c>
    </row>
    <row r="228" spans="1:243" s="32" customFormat="1" ht="15">
      <c r="A228" s="78">
        <v>60.3</v>
      </c>
      <c r="B228" s="72" t="s">
        <v>213</v>
      </c>
      <c r="C228" s="20" t="s">
        <v>505</v>
      </c>
      <c r="D228" s="76">
        <v>5</v>
      </c>
      <c r="E228" s="77" t="s">
        <v>602</v>
      </c>
      <c r="F228" s="68">
        <v>10</v>
      </c>
      <c r="G228" s="34"/>
      <c r="H228" s="34"/>
      <c r="I228" s="21" t="s">
        <v>38</v>
      </c>
      <c r="J228" s="23">
        <f>IF(I228="Less(-)",-1,1)</f>
        <v>1</v>
      </c>
      <c r="K228" s="24" t="s">
        <v>48</v>
      </c>
      <c r="L228" s="24" t="s">
        <v>7</v>
      </c>
      <c r="M228" s="67"/>
      <c r="N228" s="35"/>
      <c r="O228" s="35"/>
      <c r="P228" s="36"/>
      <c r="Q228" s="35"/>
      <c r="R228" s="35"/>
      <c r="S228" s="37"/>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65">
        <f>total_amount_ba($B$2,$D$2,D228,F228,J228,K228,M228)</f>
        <v>0</v>
      </c>
      <c r="BB228" s="65">
        <f aca="true" t="shared" si="65" ref="BB228:BB239">BA228+SUM(N228:AZ228)</f>
        <v>0</v>
      </c>
      <c r="BC228" s="31" t="str">
        <f>SpellNumber(L228,BB228)</f>
        <v>INR Zero Only</v>
      </c>
      <c r="IE228" s="33">
        <v>1.01</v>
      </c>
      <c r="IF228" s="33" t="s">
        <v>39</v>
      </c>
      <c r="IG228" s="33" t="s">
        <v>35</v>
      </c>
      <c r="IH228" s="33">
        <v>123.223</v>
      </c>
      <c r="II228" s="33" t="s">
        <v>37</v>
      </c>
    </row>
    <row r="229" spans="1:243" s="32" customFormat="1" ht="30">
      <c r="A229" s="78">
        <v>61</v>
      </c>
      <c r="B229" s="72" t="s">
        <v>214</v>
      </c>
      <c r="C229" s="20" t="s">
        <v>506</v>
      </c>
      <c r="D229" s="19"/>
      <c r="E229" s="71"/>
      <c r="F229" s="21"/>
      <c r="G229" s="22"/>
      <c r="H229" s="22"/>
      <c r="I229" s="21"/>
      <c r="J229" s="23"/>
      <c r="K229" s="24"/>
      <c r="L229" s="24"/>
      <c r="M229" s="25"/>
      <c r="N229" s="26"/>
      <c r="O229" s="26"/>
      <c r="P229" s="27"/>
      <c r="Q229" s="26"/>
      <c r="R229" s="26"/>
      <c r="S229" s="2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29"/>
      <c r="BB229" s="30"/>
      <c r="BC229" s="31"/>
      <c r="IE229" s="33">
        <v>1.02</v>
      </c>
      <c r="IF229" s="33" t="s">
        <v>40</v>
      </c>
      <c r="IG229" s="33" t="s">
        <v>41</v>
      </c>
      <c r="IH229" s="33">
        <v>213</v>
      </c>
      <c r="II229" s="33" t="s">
        <v>37</v>
      </c>
    </row>
    <row r="230" spans="1:243" s="32" customFormat="1" ht="15">
      <c r="A230" s="78">
        <v>61.1</v>
      </c>
      <c r="B230" s="72" t="s">
        <v>215</v>
      </c>
      <c r="C230" s="20" t="s">
        <v>507</v>
      </c>
      <c r="D230" s="76">
        <v>42</v>
      </c>
      <c r="E230" s="77" t="s">
        <v>608</v>
      </c>
      <c r="F230" s="68">
        <v>10</v>
      </c>
      <c r="G230" s="34"/>
      <c r="H230" s="34"/>
      <c r="I230" s="21" t="s">
        <v>38</v>
      </c>
      <c r="J230" s="23">
        <f>IF(I230="Less(-)",-1,1)</f>
        <v>1</v>
      </c>
      <c r="K230" s="24" t="s">
        <v>48</v>
      </c>
      <c r="L230" s="24" t="s">
        <v>7</v>
      </c>
      <c r="M230" s="67"/>
      <c r="N230" s="35"/>
      <c r="O230" s="35"/>
      <c r="P230" s="36"/>
      <c r="Q230" s="35"/>
      <c r="R230" s="35"/>
      <c r="S230" s="37"/>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65">
        <f>total_amount_ba($B$2,$D$2,D230,F230,J230,K230,M230)</f>
        <v>0</v>
      </c>
      <c r="BB230" s="65">
        <f t="shared" si="65"/>
        <v>0</v>
      </c>
      <c r="BC230" s="31" t="str">
        <f>SpellNumber(L230,BB230)</f>
        <v>INR Zero Only</v>
      </c>
      <c r="IE230" s="33">
        <v>2</v>
      </c>
      <c r="IF230" s="33" t="s">
        <v>34</v>
      </c>
      <c r="IG230" s="33" t="s">
        <v>42</v>
      </c>
      <c r="IH230" s="33">
        <v>10</v>
      </c>
      <c r="II230" s="33" t="s">
        <v>37</v>
      </c>
    </row>
    <row r="231" spans="1:243" s="32" customFormat="1" ht="30">
      <c r="A231" s="78">
        <v>62</v>
      </c>
      <c r="B231" s="72" t="s">
        <v>216</v>
      </c>
      <c r="C231" s="20" t="s">
        <v>508</v>
      </c>
      <c r="D231" s="76">
        <v>21</v>
      </c>
      <c r="E231" s="77" t="s">
        <v>602</v>
      </c>
      <c r="F231" s="69">
        <v>10</v>
      </c>
      <c r="G231" s="34"/>
      <c r="H231" s="34"/>
      <c r="I231" s="21" t="s">
        <v>38</v>
      </c>
      <c r="J231" s="23">
        <f aca="true" t="shared" si="66" ref="J231:J239">IF(I231="Less(-)",-1,1)</f>
        <v>1</v>
      </c>
      <c r="K231" s="24" t="s">
        <v>48</v>
      </c>
      <c r="L231" s="24" t="s">
        <v>7</v>
      </c>
      <c r="M231" s="67"/>
      <c r="N231" s="35"/>
      <c r="O231" s="35"/>
      <c r="P231" s="36"/>
      <c r="Q231" s="35"/>
      <c r="R231" s="35"/>
      <c r="S231" s="37"/>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65">
        <f aca="true" t="shared" si="67" ref="BA231:BA239">total_amount_ba($B$2,$D$2,D231,F231,J231,K231,M231)</f>
        <v>0</v>
      </c>
      <c r="BB231" s="65">
        <f t="shared" si="65"/>
        <v>0</v>
      </c>
      <c r="BC231" s="31" t="str">
        <f aca="true" t="shared" si="68" ref="BC231:BC239">SpellNumber(L231,BB231)</f>
        <v>INR Zero Only</v>
      </c>
      <c r="IE231" s="33">
        <v>1.02</v>
      </c>
      <c r="IF231" s="33" t="s">
        <v>40</v>
      </c>
      <c r="IG231" s="33" t="s">
        <v>41</v>
      </c>
      <c r="IH231" s="33">
        <v>213</v>
      </c>
      <c r="II231" s="33" t="s">
        <v>37</v>
      </c>
    </row>
    <row r="232" spans="1:243" s="32" customFormat="1" ht="45">
      <c r="A232" s="78">
        <v>63</v>
      </c>
      <c r="B232" s="72" t="s">
        <v>217</v>
      </c>
      <c r="C232" s="20" t="s">
        <v>509</v>
      </c>
      <c r="D232" s="76">
        <v>21</v>
      </c>
      <c r="E232" s="77" t="s">
        <v>602</v>
      </c>
      <c r="F232" s="69">
        <v>10</v>
      </c>
      <c r="G232" s="34"/>
      <c r="H232" s="34"/>
      <c r="I232" s="21" t="s">
        <v>38</v>
      </c>
      <c r="J232" s="23">
        <f t="shared" si="66"/>
        <v>1</v>
      </c>
      <c r="K232" s="24" t="s">
        <v>48</v>
      </c>
      <c r="L232" s="24" t="s">
        <v>7</v>
      </c>
      <c r="M232" s="67"/>
      <c r="N232" s="35"/>
      <c r="O232" s="35"/>
      <c r="P232" s="36"/>
      <c r="Q232" s="35"/>
      <c r="R232" s="35"/>
      <c r="S232" s="37"/>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65">
        <f t="shared" si="67"/>
        <v>0</v>
      </c>
      <c r="BB232" s="65">
        <f t="shared" si="65"/>
        <v>0</v>
      </c>
      <c r="BC232" s="31" t="str">
        <f t="shared" si="68"/>
        <v>INR Zero Only</v>
      </c>
      <c r="IE232" s="33">
        <v>2</v>
      </c>
      <c r="IF232" s="33" t="s">
        <v>34</v>
      </c>
      <c r="IG232" s="33" t="s">
        <v>42</v>
      </c>
      <c r="IH232" s="33">
        <v>10</v>
      </c>
      <c r="II232" s="33" t="s">
        <v>37</v>
      </c>
    </row>
    <row r="233" spans="1:243" s="32" customFormat="1" ht="60">
      <c r="A233" s="78">
        <v>64</v>
      </c>
      <c r="B233" s="72" t="s">
        <v>218</v>
      </c>
      <c r="C233" s="20" t="s">
        <v>510</v>
      </c>
      <c r="D233" s="76">
        <v>8</v>
      </c>
      <c r="E233" s="77" t="s">
        <v>602</v>
      </c>
      <c r="F233" s="69">
        <v>10</v>
      </c>
      <c r="G233" s="34"/>
      <c r="H233" s="34"/>
      <c r="I233" s="21" t="s">
        <v>38</v>
      </c>
      <c r="J233" s="23">
        <f t="shared" si="66"/>
        <v>1</v>
      </c>
      <c r="K233" s="24" t="s">
        <v>48</v>
      </c>
      <c r="L233" s="24" t="s">
        <v>7</v>
      </c>
      <c r="M233" s="67"/>
      <c r="N233" s="35"/>
      <c r="O233" s="35"/>
      <c r="P233" s="36"/>
      <c r="Q233" s="35"/>
      <c r="R233" s="35"/>
      <c r="S233" s="37"/>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65">
        <f t="shared" si="67"/>
        <v>0</v>
      </c>
      <c r="BB233" s="65">
        <f t="shared" si="65"/>
        <v>0</v>
      </c>
      <c r="BC233" s="31" t="str">
        <f t="shared" si="68"/>
        <v>INR Zero Only</v>
      </c>
      <c r="IE233" s="33">
        <v>3</v>
      </c>
      <c r="IF233" s="33" t="s">
        <v>43</v>
      </c>
      <c r="IG233" s="33" t="s">
        <v>44</v>
      </c>
      <c r="IH233" s="33">
        <v>10</v>
      </c>
      <c r="II233" s="33" t="s">
        <v>37</v>
      </c>
    </row>
    <row r="234" spans="1:243" s="32" customFormat="1" ht="90">
      <c r="A234" s="78">
        <v>65</v>
      </c>
      <c r="B234" s="72" t="s">
        <v>219</v>
      </c>
      <c r="C234" s="20" t="s">
        <v>511</v>
      </c>
      <c r="D234" s="76">
        <v>8</v>
      </c>
      <c r="E234" s="77" t="s">
        <v>602</v>
      </c>
      <c r="F234" s="69">
        <v>10</v>
      </c>
      <c r="G234" s="34"/>
      <c r="H234" s="34"/>
      <c r="I234" s="21" t="s">
        <v>38</v>
      </c>
      <c r="J234" s="23">
        <f t="shared" si="66"/>
        <v>1</v>
      </c>
      <c r="K234" s="24" t="s">
        <v>48</v>
      </c>
      <c r="L234" s="24" t="s">
        <v>7</v>
      </c>
      <c r="M234" s="67"/>
      <c r="N234" s="35"/>
      <c r="O234" s="35"/>
      <c r="P234" s="36"/>
      <c r="Q234" s="35"/>
      <c r="R234" s="35"/>
      <c r="S234" s="37"/>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65">
        <f t="shared" si="67"/>
        <v>0</v>
      </c>
      <c r="BB234" s="65">
        <f t="shared" si="65"/>
        <v>0</v>
      </c>
      <c r="BC234" s="31" t="str">
        <f t="shared" si="68"/>
        <v>INR Zero Only</v>
      </c>
      <c r="IE234" s="33">
        <v>1.01</v>
      </c>
      <c r="IF234" s="33" t="s">
        <v>39</v>
      </c>
      <c r="IG234" s="33" t="s">
        <v>35</v>
      </c>
      <c r="IH234" s="33">
        <v>123.223</v>
      </c>
      <c r="II234" s="33" t="s">
        <v>37</v>
      </c>
    </row>
    <row r="235" spans="1:243" s="32" customFormat="1" ht="45">
      <c r="A235" s="78">
        <v>66</v>
      </c>
      <c r="B235" s="72" t="s">
        <v>220</v>
      </c>
      <c r="C235" s="20" t="s">
        <v>512</v>
      </c>
      <c r="D235" s="76">
        <v>8</v>
      </c>
      <c r="E235" s="77" t="s">
        <v>602</v>
      </c>
      <c r="F235" s="69">
        <v>10</v>
      </c>
      <c r="G235" s="34"/>
      <c r="H235" s="34"/>
      <c r="I235" s="21" t="s">
        <v>38</v>
      </c>
      <c r="J235" s="23">
        <f t="shared" si="66"/>
        <v>1</v>
      </c>
      <c r="K235" s="24" t="s">
        <v>48</v>
      </c>
      <c r="L235" s="24" t="s">
        <v>7</v>
      </c>
      <c r="M235" s="67"/>
      <c r="N235" s="35"/>
      <c r="O235" s="35"/>
      <c r="P235" s="36"/>
      <c r="Q235" s="35"/>
      <c r="R235" s="35"/>
      <c r="S235" s="37"/>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9"/>
      <c r="AV235" s="38"/>
      <c r="AW235" s="38"/>
      <c r="AX235" s="38"/>
      <c r="AY235" s="38"/>
      <c r="AZ235" s="38"/>
      <c r="BA235" s="65">
        <f t="shared" si="67"/>
        <v>0</v>
      </c>
      <c r="BB235" s="65">
        <f t="shared" si="65"/>
        <v>0</v>
      </c>
      <c r="BC235" s="31" t="str">
        <f t="shared" si="68"/>
        <v>INR Zero Only</v>
      </c>
      <c r="IE235" s="33">
        <v>1.02</v>
      </c>
      <c r="IF235" s="33" t="s">
        <v>40</v>
      </c>
      <c r="IG235" s="33" t="s">
        <v>41</v>
      </c>
      <c r="IH235" s="33">
        <v>213</v>
      </c>
      <c r="II235" s="33" t="s">
        <v>37</v>
      </c>
    </row>
    <row r="236" spans="1:243" s="32" customFormat="1" ht="45">
      <c r="A236" s="78">
        <v>67</v>
      </c>
      <c r="B236" s="72" t="s">
        <v>221</v>
      </c>
      <c r="C236" s="20" t="s">
        <v>513</v>
      </c>
      <c r="D236" s="19"/>
      <c r="E236" s="71"/>
      <c r="F236" s="21"/>
      <c r="G236" s="22"/>
      <c r="H236" s="22"/>
      <c r="I236" s="21"/>
      <c r="J236" s="23"/>
      <c r="K236" s="24"/>
      <c r="L236" s="24"/>
      <c r="M236" s="25"/>
      <c r="N236" s="26"/>
      <c r="O236" s="26"/>
      <c r="P236" s="27"/>
      <c r="Q236" s="26"/>
      <c r="R236" s="26"/>
      <c r="S236" s="2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29"/>
      <c r="BB236" s="30"/>
      <c r="BC236" s="31"/>
      <c r="IE236" s="33">
        <v>2</v>
      </c>
      <c r="IF236" s="33" t="s">
        <v>34</v>
      </c>
      <c r="IG236" s="33" t="s">
        <v>42</v>
      </c>
      <c r="IH236" s="33">
        <v>10</v>
      </c>
      <c r="II236" s="33" t="s">
        <v>37</v>
      </c>
    </row>
    <row r="237" spans="1:243" s="32" customFormat="1" ht="15">
      <c r="A237" s="78">
        <v>67.1</v>
      </c>
      <c r="B237" s="72" t="s">
        <v>190</v>
      </c>
      <c r="C237" s="20" t="s">
        <v>514</v>
      </c>
      <c r="D237" s="76">
        <v>5</v>
      </c>
      <c r="E237" s="77" t="s">
        <v>602</v>
      </c>
      <c r="F237" s="69">
        <v>10</v>
      </c>
      <c r="G237" s="34"/>
      <c r="H237" s="34"/>
      <c r="I237" s="21" t="s">
        <v>38</v>
      </c>
      <c r="J237" s="23">
        <f t="shared" si="66"/>
        <v>1</v>
      </c>
      <c r="K237" s="24" t="s">
        <v>48</v>
      </c>
      <c r="L237" s="24" t="s">
        <v>7</v>
      </c>
      <c r="M237" s="67"/>
      <c r="N237" s="35"/>
      <c r="O237" s="35"/>
      <c r="P237" s="36"/>
      <c r="Q237" s="35"/>
      <c r="R237" s="35"/>
      <c r="S237" s="37"/>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65">
        <f t="shared" si="67"/>
        <v>0</v>
      </c>
      <c r="BB237" s="65">
        <f t="shared" si="65"/>
        <v>0</v>
      </c>
      <c r="BC237" s="31" t="str">
        <f t="shared" si="68"/>
        <v>INR Zero Only</v>
      </c>
      <c r="IE237" s="33">
        <v>3</v>
      </c>
      <c r="IF237" s="33" t="s">
        <v>43</v>
      </c>
      <c r="IG237" s="33" t="s">
        <v>44</v>
      </c>
      <c r="IH237" s="33">
        <v>10</v>
      </c>
      <c r="II237" s="33" t="s">
        <v>37</v>
      </c>
    </row>
    <row r="238" spans="1:243" s="32" customFormat="1" ht="15">
      <c r="A238" s="78">
        <v>67.2</v>
      </c>
      <c r="B238" s="72" t="s">
        <v>191</v>
      </c>
      <c r="C238" s="20" t="s">
        <v>515</v>
      </c>
      <c r="D238" s="76">
        <v>5</v>
      </c>
      <c r="E238" s="77" t="s">
        <v>602</v>
      </c>
      <c r="F238" s="69">
        <v>10</v>
      </c>
      <c r="G238" s="34"/>
      <c r="H238" s="34"/>
      <c r="I238" s="21" t="s">
        <v>38</v>
      </c>
      <c r="J238" s="23">
        <f t="shared" si="66"/>
        <v>1</v>
      </c>
      <c r="K238" s="24" t="s">
        <v>48</v>
      </c>
      <c r="L238" s="24" t="s">
        <v>7</v>
      </c>
      <c r="M238" s="67"/>
      <c r="N238" s="35"/>
      <c r="O238" s="35"/>
      <c r="P238" s="36"/>
      <c r="Q238" s="35"/>
      <c r="R238" s="35"/>
      <c r="S238" s="37"/>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65">
        <f t="shared" si="67"/>
        <v>0</v>
      </c>
      <c r="BB238" s="65">
        <f t="shared" si="65"/>
        <v>0</v>
      </c>
      <c r="BC238" s="31" t="str">
        <f t="shared" si="68"/>
        <v>INR Zero Only</v>
      </c>
      <c r="IE238" s="33">
        <v>1.01</v>
      </c>
      <c r="IF238" s="33" t="s">
        <v>39</v>
      </c>
      <c r="IG238" s="33" t="s">
        <v>35</v>
      </c>
      <c r="IH238" s="33">
        <v>123.223</v>
      </c>
      <c r="II238" s="33" t="s">
        <v>37</v>
      </c>
    </row>
    <row r="239" spans="1:243" s="32" customFormat="1" ht="15">
      <c r="A239" s="78">
        <v>67.3</v>
      </c>
      <c r="B239" s="72" t="s">
        <v>192</v>
      </c>
      <c r="C239" s="20" t="s">
        <v>516</v>
      </c>
      <c r="D239" s="76">
        <v>5</v>
      </c>
      <c r="E239" s="77" t="s">
        <v>602</v>
      </c>
      <c r="F239" s="69">
        <v>10</v>
      </c>
      <c r="G239" s="34"/>
      <c r="H239" s="34"/>
      <c r="I239" s="21" t="s">
        <v>38</v>
      </c>
      <c r="J239" s="23">
        <f t="shared" si="66"/>
        <v>1</v>
      </c>
      <c r="K239" s="24" t="s">
        <v>48</v>
      </c>
      <c r="L239" s="24" t="s">
        <v>7</v>
      </c>
      <c r="M239" s="67"/>
      <c r="N239" s="35"/>
      <c r="O239" s="35"/>
      <c r="P239" s="36"/>
      <c r="Q239" s="35"/>
      <c r="R239" s="35"/>
      <c r="S239" s="37"/>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65">
        <f t="shared" si="67"/>
        <v>0</v>
      </c>
      <c r="BB239" s="65">
        <f t="shared" si="65"/>
        <v>0</v>
      </c>
      <c r="BC239" s="31" t="str">
        <f t="shared" si="68"/>
        <v>INR Zero Only</v>
      </c>
      <c r="IE239" s="33">
        <v>1.02</v>
      </c>
      <c r="IF239" s="33" t="s">
        <v>40</v>
      </c>
      <c r="IG239" s="33" t="s">
        <v>41</v>
      </c>
      <c r="IH239" s="33">
        <v>213</v>
      </c>
      <c r="II239" s="33" t="s">
        <v>37</v>
      </c>
    </row>
    <row r="240" spans="1:243" s="32" customFormat="1" ht="15">
      <c r="A240" s="78">
        <v>67.4</v>
      </c>
      <c r="B240" s="72" t="s">
        <v>193</v>
      </c>
      <c r="C240" s="20" t="s">
        <v>517</v>
      </c>
      <c r="D240" s="76">
        <v>5</v>
      </c>
      <c r="E240" s="77" t="s">
        <v>602</v>
      </c>
      <c r="F240" s="69">
        <v>10</v>
      </c>
      <c r="G240" s="34"/>
      <c r="H240" s="34"/>
      <c r="I240" s="21" t="s">
        <v>38</v>
      </c>
      <c r="J240" s="23">
        <f aca="true" t="shared" si="69" ref="J240:J246">IF(I240="Less(-)",-1,1)</f>
        <v>1</v>
      </c>
      <c r="K240" s="24" t="s">
        <v>48</v>
      </c>
      <c r="L240" s="24" t="s">
        <v>7</v>
      </c>
      <c r="M240" s="67"/>
      <c r="N240" s="35"/>
      <c r="O240" s="35"/>
      <c r="P240" s="36"/>
      <c r="Q240" s="35"/>
      <c r="R240" s="35"/>
      <c r="S240" s="37"/>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9"/>
      <c r="AV240" s="38"/>
      <c r="AW240" s="38"/>
      <c r="AX240" s="38"/>
      <c r="AY240" s="38"/>
      <c r="AZ240" s="38"/>
      <c r="BA240" s="65">
        <f aca="true" t="shared" si="70" ref="BA240:BA245">total_amount_ba($B$2,$D$2,D240,F240,J240,K240,M240)</f>
        <v>0</v>
      </c>
      <c r="BB240" s="65">
        <f aca="true" t="shared" si="71" ref="BB240:BB245">BA240+SUM(N240:AZ240)</f>
        <v>0</v>
      </c>
      <c r="BC240" s="31" t="str">
        <f aca="true" t="shared" si="72" ref="BC240:BC246">SpellNumber(L240,BB240)</f>
        <v>INR Zero Only</v>
      </c>
      <c r="IE240" s="33">
        <v>1.02</v>
      </c>
      <c r="IF240" s="33" t="s">
        <v>40</v>
      </c>
      <c r="IG240" s="33" t="s">
        <v>41</v>
      </c>
      <c r="IH240" s="33">
        <v>213</v>
      </c>
      <c r="II240" s="33" t="s">
        <v>37</v>
      </c>
    </row>
    <row r="241" spans="1:243" s="32" customFormat="1" ht="128.25">
      <c r="A241" s="79">
        <v>68</v>
      </c>
      <c r="B241" s="70" t="s">
        <v>222</v>
      </c>
      <c r="C241" s="20" t="s">
        <v>518</v>
      </c>
      <c r="D241" s="76">
        <v>6</v>
      </c>
      <c r="E241" s="77" t="s">
        <v>602</v>
      </c>
      <c r="F241" s="69">
        <v>10</v>
      </c>
      <c r="G241" s="34"/>
      <c r="H241" s="34"/>
      <c r="I241" s="21" t="s">
        <v>38</v>
      </c>
      <c r="J241" s="23">
        <f t="shared" si="69"/>
        <v>1</v>
      </c>
      <c r="K241" s="24" t="s">
        <v>48</v>
      </c>
      <c r="L241" s="24" t="s">
        <v>7</v>
      </c>
      <c r="M241" s="67"/>
      <c r="N241" s="35"/>
      <c r="O241" s="35"/>
      <c r="P241" s="36"/>
      <c r="Q241" s="35"/>
      <c r="R241" s="35"/>
      <c r="S241" s="37"/>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65">
        <f t="shared" si="70"/>
        <v>0</v>
      </c>
      <c r="BB241" s="65">
        <f t="shared" si="71"/>
        <v>0</v>
      </c>
      <c r="BC241" s="31" t="str">
        <f t="shared" si="72"/>
        <v>INR Zero Only</v>
      </c>
      <c r="IE241" s="33">
        <v>2</v>
      </c>
      <c r="IF241" s="33" t="s">
        <v>34</v>
      </c>
      <c r="IG241" s="33" t="s">
        <v>42</v>
      </c>
      <c r="IH241" s="33">
        <v>10</v>
      </c>
      <c r="II241" s="33" t="s">
        <v>37</v>
      </c>
    </row>
    <row r="242" spans="1:243" s="32" customFormat="1" ht="45">
      <c r="A242" s="78">
        <v>69</v>
      </c>
      <c r="B242" s="72" t="s">
        <v>223</v>
      </c>
      <c r="C242" s="20" t="s">
        <v>519</v>
      </c>
      <c r="D242" s="76">
        <v>5</v>
      </c>
      <c r="E242" s="77" t="s">
        <v>602</v>
      </c>
      <c r="F242" s="69">
        <v>10</v>
      </c>
      <c r="G242" s="34"/>
      <c r="H242" s="34"/>
      <c r="I242" s="21" t="s">
        <v>38</v>
      </c>
      <c r="J242" s="23">
        <f t="shared" si="69"/>
        <v>1</v>
      </c>
      <c r="K242" s="24" t="s">
        <v>48</v>
      </c>
      <c r="L242" s="24" t="s">
        <v>7</v>
      </c>
      <c r="M242" s="67"/>
      <c r="N242" s="35"/>
      <c r="O242" s="35"/>
      <c r="P242" s="36"/>
      <c r="Q242" s="35"/>
      <c r="R242" s="35"/>
      <c r="S242" s="37"/>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65">
        <f t="shared" si="70"/>
        <v>0</v>
      </c>
      <c r="BB242" s="65">
        <f t="shared" si="71"/>
        <v>0</v>
      </c>
      <c r="BC242" s="31" t="str">
        <f t="shared" si="72"/>
        <v>INR Zero Only</v>
      </c>
      <c r="IE242" s="33">
        <v>3</v>
      </c>
      <c r="IF242" s="33" t="s">
        <v>43</v>
      </c>
      <c r="IG242" s="33" t="s">
        <v>44</v>
      </c>
      <c r="IH242" s="33">
        <v>10</v>
      </c>
      <c r="II242" s="33" t="s">
        <v>37</v>
      </c>
    </row>
    <row r="243" spans="1:243" s="32" customFormat="1" ht="60">
      <c r="A243" s="78">
        <v>70</v>
      </c>
      <c r="B243" s="72" t="s">
        <v>224</v>
      </c>
      <c r="C243" s="20" t="s">
        <v>520</v>
      </c>
      <c r="D243" s="76">
        <v>5</v>
      </c>
      <c r="E243" s="77" t="s">
        <v>602</v>
      </c>
      <c r="F243" s="69">
        <v>10</v>
      </c>
      <c r="G243" s="34"/>
      <c r="H243" s="34"/>
      <c r="I243" s="21" t="s">
        <v>38</v>
      </c>
      <c r="J243" s="23">
        <f t="shared" si="69"/>
        <v>1</v>
      </c>
      <c r="K243" s="24" t="s">
        <v>48</v>
      </c>
      <c r="L243" s="24" t="s">
        <v>7</v>
      </c>
      <c r="M243" s="67"/>
      <c r="N243" s="35"/>
      <c r="O243" s="35"/>
      <c r="P243" s="36"/>
      <c r="Q243" s="35"/>
      <c r="R243" s="35"/>
      <c r="S243" s="37"/>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65">
        <f t="shared" si="70"/>
        <v>0</v>
      </c>
      <c r="BB243" s="65">
        <f t="shared" si="71"/>
        <v>0</v>
      </c>
      <c r="BC243" s="31" t="str">
        <f t="shared" si="72"/>
        <v>INR Zero Only</v>
      </c>
      <c r="IE243" s="33">
        <v>1.01</v>
      </c>
      <c r="IF243" s="33" t="s">
        <v>39</v>
      </c>
      <c r="IG243" s="33" t="s">
        <v>35</v>
      </c>
      <c r="IH243" s="33">
        <v>123.223</v>
      </c>
      <c r="II243" s="33" t="s">
        <v>37</v>
      </c>
    </row>
    <row r="244" spans="1:243" s="32" customFormat="1" ht="120">
      <c r="A244" s="79">
        <v>71</v>
      </c>
      <c r="B244" s="72" t="s">
        <v>225</v>
      </c>
      <c r="C244" s="20" t="s">
        <v>521</v>
      </c>
      <c r="D244" s="76">
        <v>5</v>
      </c>
      <c r="E244" s="77" t="s">
        <v>602</v>
      </c>
      <c r="F244" s="69">
        <v>10</v>
      </c>
      <c r="G244" s="34"/>
      <c r="H244" s="34"/>
      <c r="I244" s="21" t="s">
        <v>38</v>
      </c>
      <c r="J244" s="23">
        <f t="shared" si="69"/>
        <v>1</v>
      </c>
      <c r="K244" s="24" t="s">
        <v>48</v>
      </c>
      <c r="L244" s="24" t="s">
        <v>7</v>
      </c>
      <c r="M244" s="67"/>
      <c r="N244" s="35"/>
      <c r="O244" s="35"/>
      <c r="P244" s="36"/>
      <c r="Q244" s="35"/>
      <c r="R244" s="35"/>
      <c r="S244" s="37"/>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65">
        <f t="shared" si="70"/>
        <v>0</v>
      </c>
      <c r="BB244" s="65">
        <f t="shared" si="71"/>
        <v>0</v>
      </c>
      <c r="BC244" s="31" t="str">
        <f t="shared" si="72"/>
        <v>INR Zero Only</v>
      </c>
      <c r="IE244" s="33">
        <v>1.02</v>
      </c>
      <c r="IF244" s="33" t="s">
        <v>40</v>
      </c>
      <c r="IG244" s="33" t="s">
        <v>41</v>
      </c>
      <c r="IH244" s="33">
        <v>213</v>
      </c>
      <c r="II244" s="33" t="s">
        <v>37</v>
      </c>
    </row>
    <row r="245" spans="1:243" s="32" customFormat="1" ht="75">
      <c r="A245" s="78">
        <v>72</v>
      </c>
      <c r="B245" s="72" t="s">
        <v>226</v>
      </c>
      <c r="C245" s="20" t="s">
        <v>522</v>
      </c>
      <c r="D245" s="76">
        <v>42</v>
      </c>
      <c r="E245" s="77" t="s">
        <v>609</v>
      </c>
      <c r="F245" s="69">
        <v>10</v>
      </c>
      <c r="G245" s="34"/>
      <c r="H245" s="34"/>
      <c r="I245" s="21" t="s">
        <v>38</v>
      </c>
      <c r="J245" s="23">
        <f t="shared" si="69"/>
        <v>1</v>
      </c>
      <c r="K245" s="24" t="s">
        <v>48</v>
      </c>
      <c r="L245" s="24" t="s">
        <v>7</v>
      </c>
      <c r="M245" s="67"/>
      <c r="N245" s="35"/>
      <c r="O245" s="35"/>
      <c r="P245" s="36"/>
      <c r="Q245" s="35"/>
      <c r="R245" s="35"/>
      <c r="S245" s="37"/>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65">
        <f t="shared" si="70"/>
        <v>0</v>
      </c>
      <c r="BB245" s="65">
        <f t="shared" si="71"/>
        <v>0</v>
      </c>
      <c r="BC245" s="31" t="str">
        <f t="shared" si="72"/>
        <v>INR Zero Only</v>
      </c>
      <c r="IE245" s="33">
        <v>2</v>
      </c>
      <c r="IF245" s="33" t="s">
        <v>34</v>
      </c>
      <c r="IG245" s="33" t="s">
        <v>42</v>
      </c>
      <c r="IH245" s="33">
        <v>10</v>
      </c>
      <c r="II245" s="33" t="s">
        <v>37</v>
      </c>
    </row>
    <row r="246" spans="1:243" s="32" customFormat="1" ht="60">
      <c r="A246" s="80">
        <v>73</v>
      </c>
      <c r="B246" s="72" t="s">
        <v>292</v>
      </c>
      <c r="C246" s="20" t="s">
        <v>523</v>
      </c>
      <c r="D246" s="76">
        <v>15</v>
      </c>
      <c r="E246" s="77" t="s">
        <v>602</v>
      </c>
      <c r="F246" s="69">
        <v>100</v>
      </c>
      <c r="G246" s="34"/>
      <c r="H246" s="22"/>
      <c r="I246" s="21" t="s">
        <v>38</v>
      </c>
      <c r="J246" s="23">
        <f t="shared" si="69"/>
        <v>1</v>
      </c>
      <c r="K246" s="24" t="s">
        <v>48</v>
      </c>
      <c r="L246" s="24" t="s">
        <v>7</v>
      </c>
      <c r="M246" s="67"/>
      <c r="N246" s="35"/>
      <c r="O246" s="35"/>
      <c r="P246" s="36"/>
      <c r="Q246" s="35"/>
      <c r="R246" s="35"/>
      <c r="S246" s="37"/>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65">
        <f>total_amount_ba($B$2,$D$2,D246,F246,J246,K246,M246)</f>
        <v>0</v>
      </c>
      <c r="BB246" s="65">
        <f>BA246+SUM(N246:AZ246)</f>
        <v>0</v>
      </c>
      <c r="BC246" s="31" t="str">
        <f t="shared" si="72"/>
        <v>INR Zero Only</v>
      </c>
      <c r="IE246" s="33">
        <v>3</v>
      </c>
      <c r="IF246" s="33" t="s">
        <v>43</v>
      </c>
      <c r="IG246" s="33" t="s">
        <v>44</v>
      </c>
      <c r="IH246" s="33">
        <v>10</v>
      </c>
      <c r="II246" s="33" t="s">
        <v>37</v>
      </c>
    </row>
    <row r="247" spans="1:243" s="32" customFormat="1" ht="45">
      <c r="A247" s="78">
        <v>74</v>
      </c>
      <c r="B247" s="72" t="s">
        <v>227</v>
      </c>
      <c r="C247" s="20" t="s">
        <v>524</v>
      </c>
      <c r="D247" s="19"/>
      <c r="E247" s="71"/>
      <c r="F247" s="21"/>
      <c r="G247" s="22"/>
      <c r="H247" s="22"/>
      <c r="I247" s="21"/>
      <c r="J247" s="23"/>
      <c r="K247" s="24"/>
      <c r="L247" s="24"/>
      <c r="M247" s="25"/>
      <c r="N247" s="26"/>
      <c r="O247" s="26"/>
      <c r="P247" s="27"/>
      <c r="Q247" s="26"/>
      <c r="R247" s="26"/>
      <c r="S247" s="2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29"/>
      <c r="BB247" s="30"/>
      <c r="BC247" s="31"/>
      <c r="IE247" s="33">
        <v>1.01</v>
      </c>
      <c r="IF247" s="33" t="s">
        <v>39</v>
      </c>
      <c r="IG247" s="33" t="s">
        <v>35</v>
      </c>
      <c r="IH247" s="33">
        <v>123.223</v>
      </c>
      <c r="II247" s="33" t="s">
        <v>37</v>
      </c>
    </row>
    <row r="248" spans="1:243" s="32" customFormat="1" ht="45">
      <c r="A248" s="78">
        <v>74.1</v>
      </c>
      <c r="B248" s="72" t="s">
        <v>228</v>
      </c>
      <c r="C248" s="20" t="s">
        <v>525</v>
      </c>
      <c r="D248" s="76">
        <v>21</v>
      </c>
      <c r="E248" s="77" t="s">
        <v>609</v>
      </c>
      <c r="F248" s="68">
        <v>10</v>
      </c>
      <c r="G248" s="34"/>
      <c r="H248" s="34"/>
      <c r="I248" s="21" t="s">
        <v>38</v>
      </c>
      <c r="J248" s="23">
        <f>IF(I248="Less(-)",-1,1)</f>
        <v>1</v>
      </c>
      <c r="K248" s="24" t="s">
        <v>48</v>
      </c>
      <c r="L248" s="24" t="s">
        <v>7</v>
      </c>
      <c r="M248" s="67"/>
      <c r="N248" s="35"/>
      <c r="O248" s="35"/>
      <c r="P248" s="36"/>
      <c r="Q248" s="35"/>
      <c r="R248" s="35"/>
      <c r="S248" s="37"/>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65">
        <f>total_amount_ba($B$2,$D$2,D248,F248,J248,K248,M248)</f>
        <v>0</v>
      </c>
      <c r="BB248" s="65">
        <f aca="true" t="shared" si="73" ref="BB248:BB259">BA248+SUM(N248:AZ248)</f>
        <v>0</v>
      </c>
      <c r="BC248" s="31" t="str">
        <f>SpellNumber(L248,BB248)</f>
        <v>INR Zero Only</v>
      </c>
      <c r="IE248" s="33">
        <v>1.02</v>
      </c>
      <c r="IF248" s="33" t="s">
        <v>40</v>
      </c>
      <c r="IG248" s="33" t="s">
        <v>41</v>
      </c>
      <c r="IH248" s="33">
        <v>213</v>
      </c>
      <c r="II248" s="33" t="s">
        <v>37</v>
      </c>
    </row>
    <row r="249" spans="1:243" s="32" customFormat="1" ht="15">
      <c r="A249" s="78">
        <v>74.2</v>
      </c>
      <c r="B249" s="72" t="s">
        <v>229</v>
      </c>
      <c r="C249" s="20" t="s">
        <v>526</v>
      </c>
      <c r="D249" s="76">
        <v>5</v>
      </c>
      <c r="E249" s="77" t="s">
        <v>601</v>
      </c>
      <c r="F249" s="68">
        <v>10</v>
      </c>
      <c r="G249" s="34"/>
      <c r="H249" s="34"/>
      <c r="I249" s="21" t="s">
        <v>38</v>
      </c>
      <c r="J249" s="23">
        <f>IF(I249="Less(-)",-1,1)</f>
        <v>1</v>
      </c>
      <c r="K249" s="24" t="s">
        <v>48</v>
      </c>
      <c r="L249" s="24" t="s">
        <v>7</v>
      </c>
      <c r="M249" s="67"/>
      <c r="N249" s="35"/>
      <c r="O249" s="35"/>
      <c r="P249" s="36"/>
      <c r="Q249" s="35"/>
      <c r="R249" s="35"/>
      <c r="S249" s="37"/>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65">
        <f>total_amount_ba($B$2,$D$2,D249,F249,J249,K249,M249)</f>
        <v>0</v>
      </c>
      <c r="BB249" s="65">
        <f t="shared" si="73"/>
        <v>0</v>
      </c>
      <c r="BC249" s="31" t="str">
        <f>SpellNumber(L249,BB249)</f>
        <v>INR Zero Only</v>
      </c>
      <c r="IE249" s="33">
        <v>2</v>
      </c>
      <c r="IF249" s="33" t="s">
        <v>34</v>
      </c>
      <c r="IG249" s="33" t="s">
        <v>42</v>
      </c>
      <c r="IH249" s="33">
        <v>10</v>
      </c>
      <c r="II249" s="33" t="s">
        <v>37</v>
      </c>
    </row>
    <row r="250" spans="1:243" s="32" customFormat="1" ht="15">
      <c r="A250" s="78">
        <v>74.3</v>
      </c>
      <c r="B250" s="72" t="s">
        <v>230</v>
      </c>
      <c r="C250" s="20" t="s">
        <v>527</v>
      </c>
      <c r="D250" s="76">
        <v>5</v>
      </c>
      <c r="E250" s="77" t="s">
        <v>601</v>
      </c>
      <c r="F250" s="69">
        <v>10</v>
      </c>
      <c r="G250" s="34"/>
      <c r="H250" s="34"/>
      <c r="I250" s="21" t="s">
        <v>38</v>
      </c>
      <c r="J250" s="23">
        <f aca="true" t="shared" si="74" ref="J250:J260">IF(I250="Less(-)",-1,1)</f>
        <v>1</v>
      </c>
      <c r="K250" s="24" t="s">
        <v>48</v>
      </c>
      <c r="L250" s="24" t="s">
        <v>7</v>
      </c>
      <c r="M250" s="67"/>
      <c r="N250" s="35"/>
      <c r="O250" s="35"/>
      <c r="P250" s="36"/>
      <c r="Q250" s="35"/>
      <c r="R250" s="35"/>
      <c r="S250" s="37"/>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65">
        <f aca="true" t="shared" si="75" ref="BA250:BA259">total_amount_ba($B$2,$D$2,D250,F250,J250,K250,M250)</f>
        <v>0</v>
      </c>
      <c r="BB250" s="65">
        <f t="shared" si="73"/>
        <v>0</v>
      </c>
      <c r="BC250" s="31" t="str">
        <f aca="true" t="shared" si="76" ref="BC250:BC259">SpellNumber(L250,BB250)</f>
        <v>INR Zero Only</v>
      </c>
      <c r="IE250" s="33">
        <v>1.02</v>
      </c>
      <c r="IF250" s="33" t="s">
        <v>40</v>
      </c>
      <c r="IG250" s="33" t="s">
        <v>41</v>
      </c>
      <c r="IH250" s="33">
        <v>213</v>
      </c>
      <c r="II250" s="33" t="s">
        <v>37</v>
      </c>
    </row>
    <row r="251" spans="1:243" s="32" customFormat="1" ht="15">
      <c r="A251" s="78">
        <v>74.4</v>
      </c>
      <c r="B251" s="72" t="s">
        <v>231</v>
      </c>
      <c r="C251" s="20" t="s">
        <v>528</v>
      </c>
      <c r="D251" s="76">
        <v>5</v>
      </c>
      <c r="E251" s="77" t="s">
        <v>601</v>
      </c>
      <c r="F251" s="69">
        <v>10</v>
      </c>
      <c r="G251" s="34"/>
      <c r="H251" s="34"/>
      <c r="I251" s="21" t="s">
        <v>38</v>
      </c>
      <c r="J251" s="23">
        <f t="shared" si="74"/>
        <v>1</v>
      </c>
      <c r="K251" s="24" t="s">
        <v>48</v>
      </c>
      <c r="L251" s="24" t="s">
        <v>7</v>
      </c>
      <c r="M251" s="67"/>
      <c r="N251" s="35"/>
      <c r="O251" s="35"/>
      <c r="P251" s="36"/>
      <c r="Q251" s="35"/>
      <c r="R251" s="35"/>
      <c r="S251" s="37"/>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65">
        <f t="shared" si="75"/>
        <v>0</v>
      </c>
      <c r="BB251" s="65">
        <f t="shared" si="73"/>
        <v>0</v>
      </c>
      <c r="BC251" s="31" t="str">
        <f t="shared" si="76"/>
        <v>INR Zero Only</v>
      </c>
      <c r="IE251" s="33">
        <v>2</v>
      </c>
      <c r="IF251" s="33" t="s">
        <v>34</v>
      </c>
      <c r="IG251" s="33" t="s">
        <v>42</v>
      </c>
      <c r="IH251" s="33">
        <v>10</v>
      </c>
      <c r="II251" s="33" t="s">
        <v>37</v>
      </c>
    </row>
    <row r="252" spans="1:243" s="32" customFormat="1" ht="45">
      <c r="A252" s="78">
        <v>75</v>
      </c>
      <c r="B252" s="72" t="s">
        <v>232</v>
      </c>
      <c r="C252" s="20" t="s">
        <v>529</v>
      </c>
      <c r="D252" s="19"/>
      <c r="E252" s="71"/>
      <c r="F252" s="21"/>
      <c r="G252" s="22"/>
      <c r="H252" s="22"/>
      <c r="I252" s="21"/>
      <c r="J252" s="23"/>
      <c r="K252" s="24"/>
      <c r="L252" s="24"/>
      <c r="M252" s="25"/>
      <c r="N252" s="26"/>
      <c r="O252" s="26"/>
      <c r="P252" s="27"/>
      <c r="Q252" s="26"/>
      <c r="R252" s="26"/>
      <c r="S252" s="2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9"/>
      <c r="BB252" s="30"/>
      <c r="BC252" s="31"/>
      <c r="IE252" s="33">
        <v>3</v>
      </c>
      <c r="IF252" s="33" t="s">
        <v>43</v>
      </c>
      <c r="IG252" s="33" t="s">
        <v>44</v>
      </c>
      <c r="IH252" s="33">
        <v>10</v>
      </c>
      <c r="II252" s="33" t="s">
        <v>37</v>
      </c>
    </row>
    <row r="253" spans="1:243" s="32" customFormat="1" ht="45">
      <c r="A253" s="78">
        <v>75.1</v>
      </c>
      <c r="B253" s="72" t="s">
        <v>228</v>
      </c>
      <c r="C253" s="20" t="s">
        <v>530</v>
      </c>
      <c r="D253" s="76">
        <v>21</v>
      </c>
      <c r="E253" s="77" t="s">
        <v>609</v>
      </c>
      <c r="F253" s="69">
        <v>10</v>
      </c>
      <c r="G253" s="34"/>
      <c r="H253" s="34"/>
      <c r="I253" s="21" t="s">
        <v>38</v>
      </c>
      <c r="J253" s="23">
        <f t="shared" si="74"/>
        <v>1</v>
      </c>
      <c r="K253" s="24" t="s">
        <v>48</v>
      </c>
      <c r="L253" s="24" t="s">
        <v>7</v>
      </c>
      <c r="M253" s="67"/>
      <c r="N253" s="35"/>
      <c r="O253" s="35"/>
      <c r="P253" s="36"/>
      <c r="Q253" s="35"/>
      <c r="R253" s="35"/>
      <c r="S253" s="37"/>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65">
        <f t="shared" si="75"/>
        <v>0</v>
      </c>
      <c r="BB253" s="65">
        <f t="shared" si="73"/>
        <v>0</v>
      </c>
      <c r="BC253" s="31" t="str">
        <f t="shared" si="76"/>
        <v>INR Zero Only</v>
      </c>
      <c r="IE253" s="33">
        <v>1.01</v>
      </c>
      <c r="IF253" s="33" t="s">
        <v>39</v>
      </c>
      <c r="IG253" s="33" t="s">
        <v>35</v>
      </c>
      <c r="IH253" s="33">
        <v>123.223</v>
      </c>
      <c r="II253" s="33" t="s">
        <v>37</v>
      </c>
    </row>
    <row r="254" spans="1:243" s="32" customFormat="1" ht="15">
      <c r="A254" s="78">
        <v>75.2</v>
      </c>
      <c r="B254" s="72" t="s">
        <v>229</v>
      </c>
      <c r="C254" s="20" t="s">
        <v>531</v>
      </c>
      <c r="D254" s="76">
        <v>5</v>
      </c>
      <c r="E254" s="77" t="s">
        <v>601</v>
      </c>
      <c r="F254" s="69">
        <v>10</v>
      </c>
      <c r="G254" s="34"/>
      <c r="H254" s="34"/>
      <c r="I254" s="21" t="s">
        <v>38</v>
      </c>
      <c r="J254" s="23">
        <f t="shared" si="74"/>
        <v>1</v>
      </c>
      <c r="K254" s="24" t="s">
        <v>48</v>
      </c>
      <c r="L254" s="24" t="s">
        <v>7</v>
      </c>
      <c r="M254" s="67"/>
      <c r="N254" s="35"/>
      <c r="O254" s="35"/>
      <c r="P254" s="36"/>
      <c r="Q254" s="35"/>
      <c r="R254" s="35"/>
      <c r="S254" s="37"/>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9"/>
      <c r="AV254" s="38"/>
      <c r="AW254" s="38"/>
      <c r="AX254" s="38"/>
      <c r="AY254" s="38"/>
      <c r="AZ254" s="38"/>
      <c r="BA254" s="65">
        <f t="shared" si="75"/>
        <v>0</v>
      </c>
      <c r="BB254" s="65">
        <f t="shared" si="73"/>
        <v>0</v>
      </c>
      <c r="BC254" s="31" t="str">
        <f t="shared" si="76"/>
        <v>INR Zero Only</v>
      </c>
      <c r="IE254" s="33">
        <v>1.02</v>
      </c>
      <c r="IF254" s="33" t="s">
        <v>40</v>
      </c>
      <c r="IG254" s="33" t="s">
        <v>41</v>
      </c>
      <c r="IH254" s="33">
        <v>213</v>
      </c>
      <c r="II254" s="33" t="s">
        <v>37</v>
      </c>
    </row>
    <row r="255" spans="1:243" s="32" customFormat="1" ht="15">
      <c r="A255" s="78">
        <v>75.3</v>
      </c>
      <c r="B255" s="72" t="s">
        <v>230</v>
      </c>
      <c r="C255" s="20" t="s">
        <v>532</v>
      </c>
      <c r="D255" s="76">
        <v>5</v>
      </c>
      <c r="E255" s="77" t="s">
        <v>601</v>
      </c>
      <c r="F255" s="69">
        <v>10</v>
      </c>
      <c r="G255" s="34"/>
      <c r="H255" s="34"/>
      <c r="I255" s="21" t="s">
        <v>38</v>
      </c>
      <c r="J255" s="23">
        <f t="shared" si="74"/>
        <v>1</v>
      </c>
      <c r="K255" s="24" t="s">
        <v>48</v>
      </c>
      <c r="L255" s="24" t="s">
        <v>7</v>
      </c>
      <c r="M255" s="67"/>
      <c r="N255" s="35"/>
      <c r="O255" s="35"/>
      <c r="P255" s="36"/>
      <c r="Q255" s="35"/>
      <c r="R255" s="35"/>
      <c r="S255" s="37"/>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65">
        <f t="shared" si="75"/>
        <v>0</v>
      </c>
      <c r="BB255" s="65">
        <f t="shared" si="73"/>
        <v>0</v>
      </c>
      <c r="BC255" s="31" t="str">
        <f t="shared" si="76"/>
        <v>INR Zero Only</v>
      </c>
      <c r="IE255" s="33">
        <v>2</v>
      </c>
      <c r="IF255" s="33" t="s">
        <v>34</v>
      </c>
      <c r="IG255" s="33" t="s">
        <v>42</v>
      </c>
      <c r="IH255" s="33">
        <v>10</v>
      </c>
      <c r="II255" s="33" t="s">
        <v>37</v>
      </c>
    </row>
    <row r="256" spans="1:243" s="32" customFormat="1" ht="15">
      <c r="A256" s="78">
        <v>75.4</v>
      </c>
      <c r="B256" s="72" t="s">
        <v>231</v>
      </c>
      <c r="C256" s="20" t="s">
        <v>533</v>
      </c>
      <c r="D256" s="76">
        <v>5</v>
      </c>
      <c r="E256" s="77" t="s">
        <v>601</v>
      </c>
      <c r="F256" s="69">
        <v>10</v>
      </c>
      <c r="G256" s="34"/>
      <c r="H256" s="34"/>
      <c r="I256" s="21" t="s">
        <v>38</v>
      </c>
      <c r="J256" s="23">
        <f t="shared" si="74"/>
        <v>1</v>
      </c>
      <c r="K256" s="24" t="s">
        <v>48</v>
      </c>
      <c r="L256" s="24" t="s">
        <v>7</v>
      </c>
      <c r="M256" s="67"/>
      <c r="N256" s="35"/>
      <c r="O256" s="35"/>
      <c r="P256" s="36"/>
      <c r="Q256" s="35"/>
      <c r="R256" s="35"/>
      <c r="S256" s="37"/>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65">
        <f t="shared" si="75"/>
        <v>0</v>
      </c>
      <c r="BB256" s="65">
        <f t="shared" si="73"/>
        <v>0</v>
      </c>
      <c r="BC256" s="31" t="str">
        <f t="shared" si="76"/>
        <v>INR Zero Only</v>
      </c>
      <c r="IE256" s="33">
        <v>3</v>
      </c>
      <c r="IF256" s="33" t="s">
        <v>43</v>
      </c>
      <c r="IG256" s="33" t="s">
        <v>44</v>
      </c>
      <c r="IH256" s="33">
        <v>10</v>
      </c>
      <c r="II256" s="33" t="s">
        <v>37</v>
      </c>
    </row>
    <row r="257" spans="1:243" s="32" customFormat="1" ht="45">
      <c r="A257" s="78">
        <v>76</v>
      </c>
      <c r="B257" s="72" t="s">
        <v>233</v>
      </c>
      <c r="C257" s="20" t="s">
        <v>534</v>
      </c>
      <c r="D257" s="19"/>
      <c r="E257" s="71"/>
      <c r="F257" s="21"/>
      <c r="G257" s="22"/>
      <c r="H257" s="22"/>
      <c r="I257" s="21"/>
      <c r="J257" s="23"/>
      <c r="K257" s="24"/>
      <c r="L257" s="24"/>
      <c r="M257" s="25"/>
      <c r="N257" s="26"/>
      <c r="O257" s="26"/>
      <c r="P257" s="27"/>
      <c r="Q257" s="26"/>
      <c r="R257" s="26"/>
      <c r="S257" s="2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29"/>
      <c r="BB257" s="30"/>
      <c r="BC257" s="31"/>
      <c r="IE257" s="33">
        <v>1.01</v>
      </c>
      <c r="IF257" s="33" t="s">
        <v>39</v>
      </c>
      <c r="IG257" s="33" t="s">
        <v>35</v>
      </c>
      <c r="IH257" s="33">
        <v>123.223</v>
      </c>
      <c r="II257" s="33" t="s">
        <v>37</v>
      </c>
    </row>
    <row r="258" spans="1:243" s="32" customFormat="1" ht="45">
      <c r="A258" s="78">
        <v>77</v>
      </c>
      <c r="B258" s="72" t="s">
        <v>228</v>
      </c>
      <c r="C258" s="20" t="s">
        <v>535</v>
      </c>
      <c r="D258" s="76">
        <v>21</v>
      </c>
      <c r="E258" s="77" t="s">
        <v>609</v>
      </c>
      <c r="F258" s="69">
        <v>10</v>
      </c>
      <c r="G258" s="34"/>
      <c r="H258" s="34"/>
      <c r="I258" s="21" t="s">
        <v>38</v>
      </c>
      <c r="J258" s="23">
        <f t="shared" si="74"/>
        <v>1</v>
      </c>
      <c r="K258" s="24" t="s">
        <v>48</v>
      </c>
      <c r="L258" s="24" t="s">
        <v>7</v>
      </c>
      <c r="M258" s="67"/>
      <c r="N258" s="35"/>
      <c r="O258" s="35"/>
      <c r="P258" s="36"/>
      <c r="Q258" s="35"/>
      <c r="R258" s="35"/>
      <c r="S258" s="37"/>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65">
        <f t="shared" si="75"/>
        <v>0</v>
      </c>
      <c r="BB258" s="65">
        <f t="shared" si="73"/>
        <v>0</v>
      </c>
      <c r="BC258" s="31" t="str">
        <f t="shared" si="76"/>
        <v>INR Zero Only</v>
      </c>
      <c r="IE258" s="33">
        <v>1.02</v>
      </c>
      <c r="IF258" s="33" t="s">
        <v>40</v>
      </c>
      <c r="IG258" s="33" t="s">
        <v>41</v>
      </c>
      <c r="IH258" s="33">
        <v>213</v>
      </c>
      <c r="II258" s="33" t="s">
        <v>37</v>
      </c>
    </row>
    <row r="259" spans="1:243" s="32" customFormat="1" ht="15">
      <c r="A259" s="78">
        <v>77.1</v>
      </c>
      <c r="B259" s="72" t="s">
        <v>229</v>
      </c>
      <c r="C259" s="20" t="s">
        <v>536</v>
      </c>
      <c r="D259" s="76">
        <v>5</v>
      </c>
      <c r="E259" s="77" t="s">
        <v>601</v>
      </c>
      <c r="F259" s="69">
        <v>10</v>
      </c>
      <c r="G259" s="34"/>
      <c r="H259" s="34"/>
      <c r="I259" s="21" t="s">
        <v>38</v>
      </c>
      <c r="J259" s="23">
        <f t="shared" si="74"/>
        <v>1</v>
      </c>
      <c r="K259" s="24" t="s">
        <v>48</v>
      </c>
      <c r="L259" s="24" t="s">
        <v>7</v>
      </c>
      <c r="M259" s="67"/>
      <c r="N259" s="35"/>
      <c r="O259" s="35"/>
      <c r="P259" s="36"/>
      <c r="Q259" s="35"/>
      <c r="R259" s="35"/>
      <c r="S259" s="37"/>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65">
        <f t="shared" si="75"/>
        <v>0</v>
      </c>
      <c r="BB259" s="65">
        <f t="shared" si="73"/>
        <v>0</v>
      </c>
      <c r="BC259" s="31" t="str">
        <f t="shared" si="76"/>
        <v>INR Zero Only</v>
      </c>
      <c r="IE259" s="33">
        <v>2</v>
      </c>
      <c r="IF259" s="33" t="s">
        <v>34</v>
      </c>
      <c r="IG259" s="33" t="s">
        <v>42</v>
      </c>
      <c r="IH259" s="33">
        <v>10</v>
      </c>
      <c r="II259" s="33" t="s">
        <v>37</v>
      </c>
    </row>
    <row r="260" spans="1:243" s="32" customFormat="1" ht="15">
      <c r="A260" s="78">
        <v>77.2</v>
      </c>
      <c r="B260" s="72" t="s">
        <v>230</v>
      </c>
      <c r="C260" s="20" t="s">
        <v>537</v>
      </c>
      <c r="D260" s="76">
        <v>6</v>
      </c>
      <c r="E260" s="77" t="s">
        <v>601</v>
      </c>
      <c r="F260" s="69">
        <v>100</v>
      </c>
      <c r="G260" s="34"/>
      <c r="H260" s="22"/>
      <c r="I260" s="21" t="s">
        <v>38</v>
      </c>
      <c r="J260" s="23">
        <f t="shared" si="74"/>
        <v>1</v>
      </c>
      <c r="K260" s="24" t="s">
        <v>48</v>
      </c>
      <c r="L260" s="24" t="s">
        <v>7</v>
      </c>
      <c r="M260" s="67"/>
      <c r="N260" s="35"/>
      <c r="O260" s="35"/>
      <c r="P260" s="36"/>
      <c r="Q260" s="35"/>
      <c r="R260" s="35"/>
      <c r="S260" s="37"/>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65">
        <f>total_amount_ba($B$2,$D$2,D260,F260,J260,K260,M260)</f>
        <v>0</v>
      </c>
      <c r="BB260" s="65">
        <f>BA260+SUM(N260:AZ260)</f>
        <v>0</v>
      </c>
      <c r="BC260" s="31" t="str">
        <f>SpellNumber(L260,BB260)</f>
        <v>INR Zero Only</v>
      </c>
      <c r="IE260" s="33">
        <v>3</v>
      </c>
      <c r="IF260" s="33" t="s">
        <v>43</v>
      </c>
      <c r="IG260" s="33" t="s">
        <v>44</v>
      </c>
      <c r="IH260" s="33">
        <v>10</v>
      </c>
      <c r="II260" s="33" t="s">
        <v>37</v>
      </c>
    </row>
    <row r="261" spans="1:243" s="32" customFormat="1" ht="15">
      <c r="A261" s="78">
        <v>77.3</v>
      </c>
      <c r="B261" s="72" t="s">
        <v>231</v>
      </c>
      <c r="C261" s="20" t="s">
        <v>538</v>
      </c>
      <c r="D261" s="76">
        <v>5</v>
      </c>
      <c r="E261" s="77" t="s">
        <v>601</v>
      </c>
      <c r="F261" s="68">
        <v>10</v>
      </c>
      <c r="G261" s="34"/>
      <c r="H261" s="34"/>
      <c r="I261" s="21" t="s">
        <v>38</v>
      </c>
      <c r="J261" s="23">
        <f>IF(I261="Less(-)",-1,1)</f>
        <v>1</v>
      </c>
      <c r="K261" s="24" t="s">
        <v>48</v>
      </c>
      <c r="L261" s="24" t="s">
        <v>7</v>
      </c>
      <c r="M261" s="67"/>
      <c r="N261" s="35"/>
      <c r="O261" s="35"/>
      <c r="P261" s="36"/>
      <c r="Q261" s="35"/>
      <c r="R261" s="35"/>
      <c r="S261" s="37"/>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65">
        <f>total_amount_ba($B$2,$D$2,D261,F261,J261,K261,M261)</f>
        <v>0</v>
      </c>
      <c r="BB261" s="65">
        <f aca="true" t="shared" si="77" ref="BB261:BB271">BA261+SUM(N261:AZ261)</f>
        <v>0</v>
      </c>
      <c r="BC261" s="31" t="str">
        <f>SpellNumber(L261,BB261)</f>
        <v>INR Zero Only</v>
      </c>
      <c r="IE261" s="33">
        <v>1.01</v>
      </c>
      <c r="IF261" s="33" t="s">
        <v>39</v>
      </c>
      <c r="IG261" s="33" t="s">
        <v>35</v>
      </c>
      <c r="IH261" s="33">
        <v>123.223</v>
      </c>
      <c r="II261" s="33" t="s">
        <v>37</v>
      </c>
    </row>
    <row r="262" spans="1:243" s="32" customFormat="1" ht="30">
      <c r="A262" s="78">
        <v>78</v>
      </c>
      <c r="B262" s="72" t="s">
        <v>234</v>
      </c>
      <c r="C262" s="20" t="s">
        <v>539</v>
      </c>
      <c r="D262" s="19"/>
      <c r="E262" s="71"/>
      <c r="F262" s="21"/>
      <c r="G262" s="22"/>
      <c r="H262" s="22"/>
      <c r="I262" s="21"/>
      <c r="J262" s="23"/>
      <c r="K262" s="24"/>
      <c r="L262" s="24"/>
      <c r="M262" s="25"/>
      <c r="N262" s="26"/>
      <c r="O262" s="26"/>
      <c r="P262" s="27"/>
      <c r="Q262" s="26"/>
      <c r="R262" s="26"/>
      <c r="S262" s="2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29"/>
      <c r="BB262" s="30"/>
      <c r="BC262" s="31"/>
      <c r="IE262" s="33">
        <v>1.02</v>
      </c>
      <c r="IF262" s="33" t="s">
        <v>40</v>
      </c>
      <c r="IG262" s="33" t="s">
        <v>41</v>
      </c>
      <c r="IH262" s="33">
        <v>213</v>
      </c>
      <c r="II262" s="33" t="s">
        <v>37</v>
      </c>
    </row>
    <row r="263" spans="1:243" s="32" customFormat="1" ht="15">
      <c r="A263" s="78">
        <v>78.1</v>
      </c>
      <c r="B263" s="72" t="s">
        <v>235</v>
      </c>
      <c r="C263" s="20" t="s">
        <v>540</v>
      </c>
      <c r="D263" s="76">
        <v>8</v>
      </c>
      <c r="E263" s="77" t="s">
        <v>601</v>
      </c>
      <c r="F263" s="68">
        <v>10</v>
      </c>
      <c r="G263" s="34"/>
      <c r="H263" s="34"/>
      <c r="I263" s="21" t="s">
        <v>38</v>
      </c>
      <c r="J263" s="23">
        <f>IF(I263="Less(-)",-1,1)</f>
        <v>1</v>
      </c>
      <c r="K263" s="24" t="s">
        <v>48</v>
      </c>
      <c r="L263" s="24" t="s">
        <v>7</v>
      </c>
      <c r="M263" s="67"/>
      <c r="N263" s="35"/>
      <c r="O263" s="35"/>
      <c r="P263" s="36"/>
      <c r="Q263" s="35"/>
      <c r="R263" s="35"/>
      <c r="S263" s="37"/>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65">
        <f>total_amount_ba($B$2,$D$2,D263,F263,J263,K263,M263)</f>
        <v>0</v>
      </c>
      <c r="BB263" s="65">
        <f t="shared" si="77"/>
        <v>0</v>
      </c>
      <c r="BC263" s="31" t="str">
        <f>SpellNumber(L263,BB263)</f>
        <v>INR Zero Only</v>
      </c>
      <c r="IE263" s="33">
        <v>2</v>
      </c>
      <c r="IF263" s="33" t="s">
        <v>34</v>
      </c>
      <c r="IG263" s="33" t="s">
        <v>42</v>
      </c>
      <c r="IH263" s="33">
        <v>10</v>
      </c>
      <c r="II263" s="33" t="s">
        <v>37</v>
      </c>
    </row>
    <row r="264" spans="1:243" s="32" customFormat="1" ht="15">
      <c r="A264" s="78">
        <v>78.2</v>
      </c>
      <c r="B264" s="72" t="s">
        <v>236</v>
      </c>
      <c r="C264" s="20" t="s">
        <v>541</v>
      </c>
      <c r="D264" s="76">
        <v>8</v>
      </c>
      <c r="E264" s="77" t="s">
        <v>601</v>
      </c>
      <c r="F264" s="69">
        <v>10</v>
      </c>
      <c r="G264" s="34"/>
      <c r="H264" s="34"/>
      <c r="I264" s="21" t="s">
        <v>38</v>
      </c>
      <c r="J264" s="23">
        <f aca="true" t="shared" si="78" ref="J264:J271">IF(I264="Less(-)",-1,1)</f>
        <v>1</v>
      </c>
      <c r="K264" s="24" t="s">
        <v>48</v>
      </c>
      <c r="L264" s="24" t="s">
        <v>7</v>
      </c>
      <c r="M264" s="67"/>
      <c r="N264" s="35"/>
      <c r="O264" s="35"/>
      <c r="P264" s="36"/>
      <c r="Q264" s="35"/>
      <c r="R264" s="35"/>
      <c r="S264" s="37"/>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65">
        <f aca="true" t="shared" si="79" ref="BA264:BA271">total_amount_ba($B$2,$D$2,D264,F264,J264,K264,M264)</f>
        <v>0</v>
      </c>
      <c r="BB264" s="65">
        <f t="shared" si="77"/>
        <v>0</v>
      </c>
      <c r="BC264" s="31" t="str">
        <f aca="true" t="shared" si="80" ref="BC264:BC271">SpellNumber(L264,BB264)</f>
        <v>INR Zero Only</v>
      </c>
      <c r="IE264" s="33">
        <v>1.02</v>
      </c>
      <c r="IF264" s="33" t="s">
        <v>40</v>
      </c>
      <c r="IG264" s="33" t="s">
        <v>41</v>
      </c>
      <c r="IH264" s="33">
        <v>213</v>
      </c>
      <c r="II264" s="33" t="s">
        <v>37</v>
      </c>
    </row>
    <row r="265" spans="1:243" s="32" customFormat="1" ht="15">
      <c r="A265" s="78">
        <v>78.3</v>
      </c>
      <c r="B265" s="72" t="s">
        <v>237</v>
      </c>
      <c r="C265" s="20" t="s">
        <v>542</v>
      </c>
      <c r="D265" s="76">
        <v>5</v>
      </c>
      <c r="E265" s="77" t="s">
        <v>601</v>
      </c>
      <c r="F265" s="69">
        <v>10</v>
      </c>
      <c r="G265" s="34"/>
      <c r="H265" s="34"/>
      <c r="I265" s="21" t="s">
        <v>38</v>
      </c>
      <c r="J265" s="23">
        <f t="shared" si="78"/>
        <v>1</v>
      </c>
      <c r="K265" s="24" t="s">
        <v>48</v>
      </c>
      <c r="L265" s="24" t="s">
        <v>7</v>
      </c>
      <c r="M265" s="67"/>
      <c r="N265" s="35"/>
      <c r="O265" s="35"/>
      <c r="P265" s="36"/>
      <c r="Q265" s="35"/>
      <c r="R265" s="35"/>
      <c r="S265" s="37"/>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65">
        <f t="shared" si="79"/>
        <v>0</v>
      </c>
      <c r="BB265" s="65">
        <f t="shared" si="77"/>
        <v>0</v>
      </c>
      <c r="BC265" s="31" t="str">
        <f t="shared" si="80"/>
        <v>INR Zero Only</v>
      </c>
      <c r="IE265" s="33">
        <v>2</v>
      </c>
      <c r="IF265" s="33" t="s">
        <v>34</v>
      </c>
      <c r="IG265" s="33" t="s">
        <v>42</v>
      </c>
      <c r="IH265" s="33">
        <v>10</v>
      </c>
      <c r="II265" s="33" t="s">
        <v>37</v>
      </c>
    </row>
    <row r="266" spans="1:243" s="32" customFormat="1" ht="15">
      <c r="A266" s="78">
        <v>78.4</v>
      </c>
      <c r="B266" s="72" t="s">
        <v>238</v>
      </c>
      <c r="C266" s="20" t="s">
        <v>543</v>
      </c>
      <c r="D266" s="76">
        <v>5</v>
      </c>
      <c r="E266" s="77" t="s">
        <v>601</v>
      </c>
      <c r="F266" s="69">
        <v>10</v>
      </c>
      <c r="G266" s="34"/>
      <c r="H266" s="34"/>
      <c r="I266" s="21" t="s">
        <v>38</v>
      </c>
      <c r="J266" s="23">
        <f t="shared" si="78"/>
        <v>1</v>
      </c>
      <c r="K266" s="24" t="s">
        <v>48</v>
      </c>
      <c r="L266" s="24" t="s">
        <v>7</v>
      </c>
      <c r="M266" s="67"/>
      <c r="N266" s="35"/>
      <c r="O266" s="35"/>
      <c r="P266" s="36"/>
      <c r="Q266" s="35"/>
      <c r="R266" s="35"/>
      <c r="S266" s="37"/>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65">
        <f t="shared" si="79"/>
        <v>0</v>
      </c>
      <c r="BB266" s="65">
        <f t="shared" si="77"/>
        <v>0</v>
      </c>
      <c r="BC266" s="31" t="str">
        <f t="shared" si="80"/>
        <v>INR Zero Only</v>
      </c>
      <c r="IE266" s="33">
        <v>3</v>
      </c>
      <c r="IF266" s="33" t="s">
        <v>43</v>
      </c>
      <c r="IG266" s="33" t="s">
        <v>44</v>
      </c>
      <c r="IH266" s="33">
        <v>10</v>
      </c>
      <c r="II266" s="33" t="s">
        <v>37</v>
      </c>
    </row>
    <row r="267" spans="1:243" s="32" customFormat="1" ht="60">
      <c r="A267" s="78">
        <v>79</v>
      </c>
      <c r="B267" s="72" t="s">
        <v>239</v>
      </c>
      <c r="C267" s="20" t="s">
        <v>544</v>
      </c>
      <c r="D267" s="76">
        <v>5</v>
      </c>
      <c r="E267" s="77" t="s">
        <v>602</v>
      </c>
      <c r="F267" s="69">
        <v>10</v>
      </c>
      <c r="G267" s="34"/>
      <c r="H267" s="34"/>
      <c r="I267" s="21" t="s">
        <v>38</v>
      </c>
      <c r="J267" s="23">
        <f t="shared" si="78"/>
        <v>1</v>
      </c>
      <c r="K267" s="24" t="s">
        <v>48</v>
      </c>
      <c r="L267" s="24" t="s">
        <v>7</v>
      </c>
      <c r="M267" s="67"/>
      <c r="N267" s="35"/>
      <c r="O267" s="35"/>
      <c r="P267" s="36"/>
      <c r="Q267" s="35"/>
      <c r="R267" s="35"/>
      <c r="S267" s="37"/>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65">
        <f t="shared" si="79"/>
        <v>0</v>
      </c>
      <c r="BB267" s="65">
        <f t="shared" si="77"/>
        <v>0</v>
      </c>
      <c r="BC267" s="31" t="str">
        <f t="shared" si="80"/>
        <v>INR Zero Only</v>
      </c>
      <c r="IE267" s="33">
        <v>1.01</v>
      </c>
      <c r="IF267" s="33" t="s">
        <v>39</v>
      </c>
      <c r="IG267" s="33" t="s">
        <v>35</v>
      </c>
      <c r="IH267" s="33">
        <v>123.223</v>
      </c>
      <c r="II267" s="33" t="s">
        <v>37</v>
      </c>
    </row>
    <row r="268" spans="1:243" s="32" customFormat="1" ht="75">
      <c r="A268" s="78">
        <v>80</v>
      </c>
      <c r="B268" s="72" t="s">
        <v>240</v>
      </c>
      <c r="C268" s="20" t="s">
        <v>545</v>
      </c>
      <c r="D268" s="76">
        <v>5</v>
      </c>
      <c r="E268" s="77" t="s">
        <v>602</v>
      </c>
      <c r="F268" s="69">
        <v>10</v>
      </c>
      <c r="G268" s="34"/>
      <c r="H268" s="34"/>
      <c r="I268" s="21" t="s">
        <v>38</v>
      </c>
      <c r="J268" s="23">
        <f t="shared" si="78"/>
        <v>1</v>
      </c>
      <c r="K268" s="24" t="s">
        <v>48</v>
      </c>
      <c r="L268" s="24" t="s">
        <v>7</v>
      </c>
      <c r="M268" s="67"/>
      <c r="N268" s="35"/>
      <c r="O268" s="35"/>
      <c r="P268" s="36"/>
      <c r="Q268" s="35"/>
      <c r="R268" s="35"/>
      <c r="S268" s="37"/>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9"/>
      <c r="AV268" s="38"/>
      <c r="AW268" s="38"/>
      <c r="AX268" s="38"/>
      <c r="AY268" s="38"/>
      <c r="AZ268" s="38"/>
      <c r="BA268" s="65">
        <f t="shared" si="79"/>
        <v>0</v>
      </c>
      <c r="BB268" s="65">
        <f t="shared" si="77"/>
        <v>0</v>
      </c>
      <c r="BC268" s="31" t="str">
        <f t="shared" si="80"/>
        <v>INR Zero Only</v>
      </c>
      <c r="IE268" s="33">
        <v>1.02</v>
      </c>
      <c r="IF268" s="33" t="s">
        <v>40</v>
      </c>
      <c r="IG268" s="33" t="s">
        <v>41</v>
      </c>
      <c r="IH268" s="33">
        <v>213</v>
      </c>
      <c r="II268" s="33" t="s">
        <v>37</v>
      </c>
    </row>
    <row r="269" spans="1:243" s="32" customFormat="1" ht="45">
      <c r="A269" s="78">
        <v>81</v>
      </c>
      <c r="B269" s="72" t="s">
        <v>241</v>
      </c>
      <c r="C269" s="20" t="s">
        <v>546</v>
      </c>
      <c r="D269" s="19"/>
      <c r="E269" s="71"/>
      <c r="F269" s="21"/>
      <c r="G269" s="22"/>
      <c r="H269" s="22"/>
      <c r="I269" s="21"/>
      <c r="J269" s="23"/>
      <c r="K269" s="24"/>
      <c r="L269" s="24"/>
      <c r="M269" s="25"/>
      <c r="N269" s="26"/>
      <c r="O269" s="26"/>
      <c r="P269" s="27"/>
      <c r="Q269" s="26"/>
      <c r="R269" s="26"/>
      <c r="S269" s="2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29"/>
      <c r="BB269" s="30"/>
      <c r="BC269" s="31"/>
      <c r="IE269" s="33">
        <v>2</v>
      </c>
      <c r="IF269" s="33" t="s">
        <v>34</v>
      </c>
      <c r="IG269" s="33" t="s">
        <v>42</v>
      </c>
      <c r="IH269" s="33">
        <v>10</v>
      </c>
      <c r="II269" s="33" t="s">
        <v>37</v>
      </c>
    </row>
    <row r="270" spans="1:243" s="32" customFormat="1" ht="15">
      <c r="A270" s="78">
        <v>81.1</v>
      </c>
      <c r="B270" s="72" t="s">
        <v>242</v>
      </c>
      <c r="C270" s="20" t="s">
        <v>547</v>
      </c>
      <c r="D270" s="76">
        <v>5</v>
      </c>
      <c r="E270" s="77" t="s">
        <v>602</v>
      </c>
      <c r="F270" s="69">
        <v>10</v>
      </c>
      <c r="G270" s="34"/>
      <c r="H270" s="34"/>
      <c r="I270" s="21" t="s">
        <v>38</v>
      </c>
      <c r="J270" s="23">
        <f t="shared" si="78"/>
        <v>1</v>
      </c>
      <c r="K270" s="24" t="s">
        <v>48</v>
      </c>
      <c r="L270" s="24" t="s">
        <v>7</v>
      </c>
      <c r="M270" s="67"/>
      <c r="N270" s="35"/>
      <c r="O270" s="35"/>
      <c r="P270" s="36"/>
      <c r="Q270" s="35"/>
      <c r="R270" s="35"/>
      <c r="S270" s="37"/>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65">
        <f t="shared" si="79"/>
        <v>0</v>
      </c>
      <c r="BB270" s="65">
        <f t="shared" si="77"/>
        <v>0</v>
      </c>
      <c r="BC270" s="31" t="str">
        <f t="shared" si="80"/>
        <v>INR Zero Only</v>
      </c>
      <c r="IE270" s="33">
        <v>3</v>
      </c>
      <c r="IF270" s="33" t="s">
        <v>43</v>
      </c>
      <c r="IG270" s="33" t="s">
        <v>44</v>
      </c>
      <c r="IH270" s="33">
        <v>10</v>
      </c>
      <c r="II270" s="33" t="s">
        <v>37</v>
      </c>
    </row>
    <row r="271" spans="1:243" s="32" customFormat="1" ht="15">
      <c r="A271" s="78">
        <v>81.2</v>
      </c>
      <c r="B271" s="72" t="s">
        <v>243</v>
      </c>
      <c r="C271" s="20" t="s">
        <v>548</v>
      </c>
      <c r="D271" s="76">
        <v>5</v>
      </c>
      <c r="E271" s="77" t="s">
        <v>602</v>
      </c>
      <c r="F271" s="69">
        <v>10</v>
      </c>
      <c r="G271" s="34"/>
      <c r="H271" s="34"/>
      <c r="I271" s="21" t="s">
        <v>38</v>
      </c>
      <c r="J271" s="23">
        <f t="shared" si="78"/>
        <v>1</v>
      </c>
      <c r="K271" s="24" t="s">
        <v>48</v>
      </c>
      <c r="L271" s="24" t="s">
        <v>7</v>
      </c>
      <c r="M271" s="67"/>
      <c r="N271" s="35"/>
      <c r="O271" s="35"/>
      <c r="P271" s="36"/>
      <c r="Q271" s="35"/>
      <c r="R271" s="35"/>
      <c r="S271" s="37"/>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65">
        <f t="shared" si="79"/>
        <v>0</v>
      </c>
      <c r="BB271" s="65">
        <f t="shared" si="77"/>
        <v>0</v>
      </c>
      <c r="BC271" s="31" t="str">
        <f t="shared" si="80"/>
        <v>INR Zero Only</v>
      </c>
      <c r="IE271" s="33">
        <v>1.01</v>
      </c>
      <c r="IF271" s="33" t="s">
        <v>39</v>
      </c>
      <c r="IG271" s="33" t="s">
        <v>35</v>
      </c>
      <c r="IH271" s="33">
        <v>123.223</v>
      </c>
      <c r="II271" s="33" t="s">
        <v>37</v>
      </c>
    </row>
    <row r="272" spans="1:243" s="32" customFormat="1" ht="60">
      <c r="A272" s="78">
        <v>82</v>
      </c>
      <c r="B272" s="72" t="s">
        <v>244</v>
      </c>
      <c r="C272" s="20" t="s">
        <v>549</v>
      </c>
      <c r="D272" s="19"/>
      <c r="E272" s="71"/>
      <c r="F272" s="21"/>
      <c r="G272" s="22"/>
      <c r="H272" s="22"/>
      <c r="I272" s="21"/>
      <c r="J272" s="23"/>
      <c r="K272" s="24"/>
      <c r="L272" s="24"/>
      <c r="M272" s="25"/>
      <c r="N272" s="26"/>
      <c r="O272" s="26"/>
      <c r="P272" s="27"/>
      <c r="Q272" s="26"/>
      <c r="R272" s="26"/>
      <c r="S272" s="2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29"/>
      <c r="BB272" s="30"/>
      <c r="BC272" s="31"/>
      <c r="IE272" s="33">
        <v>1.02</v>
      </c>
      <c r="IF272" s="33" t="s">
        <v>40</v>
      </c>
      <c r="IG272" s="33" t="s">
        <v>41</v>
      </c>
      <c r="IH272" s="33">
        <v>213</v>
      </c>
      <c r="II272" s="33" t="s">
        <v>37</v>
      </c>
    </row>
    <row r="273" spans="1:243" s="32" customFormat="1" ht="15">
      <c r="A273" s="78">
        <v>82.1</v>
      </c>
      <c r="B273" s="72" t="s">
        <v>245</v>
      </c>
      <c r="C273" s="20" t="s">
        <v>550</v>
      </c>
      <c r="D273" s="76">
        <v>5</v>
      </c>
      <c r="E273" s="77" t="s">
        <v>602</v>
      </c>
      <c r="F273" s="69">
        <v>10</v>
      </c>
      <c r="G273" s="34"/>
      <c r="H273" s="34"/>
      <c r="I273" s="21" t="s">
        <v>38</v>
      </c>
      <c r="J273" s="23">
        <f>IF(I273="Less(-)",-1,1)</f>
        <v>1</v>
      </c>
      <c r="K273" s="24" t="s">
        <v>48</v>
      </c>
      <c r="L273" s="24" t="s">
        <v>7</v>
      </c>
      <c r="M273" s="67"/>
      <c r="N273" s="35"/>
      <c r="O273" s="35"/>
      <c r="P273" s="36"/>
      <c r="Q273" s="35"/>
      <c r="R273" s="35"/>
      <c r="S273" s="37"/>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9"/>
      <c r="AV273" s="38"/>
      <c r="AW273" s="38"/>
      <c r="AX273" s="38"/>
      <c r="AY273" s="38"/>
      <c r="AZ273" s="38"/>
      <c r="BA273" s="65">
        <f>total_amount_ba($B$2,$D$2,D273,F273,J273,K273,M273)</f>
        <v>0</v>
      </c>
      <c r="BB273" s="65">
        <f>BA273+SUM(N273:AZ273)</f>
        <v>0</v>
      </c>
      <c r="BC273" s="31" t="str">
        <f>SpellNumber(L273,BB273)</f>
        <v>INR Zero Only</v>
      </c>
      <c r="IE273" s="33">
        <v>1.02</v>
      </c>
      <c r="IF273" s="33" t="s">
        <v>40</v>
      </c>
      <c r="IG273" s="33" t="s">
        <v>41</v>
      </c>
      <c r="IH273" s="33">
        <v>213</v>
      </c>
      <c r="II273" s="33" t="s">
        <v>37</v>
      </c>
    </row>
    <row r="274" spans="1:243" s="32" customFormat="1" ht="15">
      <c r="A274" s="78">
        <v>82.2</v>
      </c>
      <c r="B274" s="72" t="s">
        <v>246</v>
      </c>
      <c r="C274" s="20" t="s">
        <v>551</v>
      </c>
      <c r="D274" s="76">
        <v>5</v>
      </c>
      <c r="E274" s="77" t="s">
        <v>602</v>
      </c>
      <c r="F274" s="69">
        <v>10</v>
      </c>
      <c r="G274" s="34"/>
      <c r="H274" s="34"/>
      <c r="I274" s="21" t="s">
        <v>38</v>
      </c>
      <c r="J274" s="23">
        <f>IF(I274="Less(-)",-1,1)</f>
        <v>1</v>
      </c>
      <c r="K274" s="24" t="s">
        <v>48</v>
      </c>
      <c r="L274" s="24" t="s">
        <v>7</v>
      </c>
      <c r="M274" s="67"/>
      <c r="N274" s="35"/>
      <c r="O274" s="35"/>
      <c r="P274" s="36"/>
      <c r="Q274" s="35"/>
      <c r="R274" s="35"/>
      <c r="S274" s="37"/>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65">
        <f>total_amount_ba($B$2,$D$2,D274,F274,J274,K274,M274)</f>
        <v>0</v>
      </c>
      <c r="BB274" s="65">
        <f>BA274+SUM(N274:AZ274)</f>
        <v>0</v>
      </c>
      <c r="BC274" s="31" t="str">
        <f>SpellNumber(L274,BB274)</f>
        <v>INR Zero Only</v>
      </c>
      <c r="IE274" s="33">
        <v>2</v>
      </c>
      <c r="IF274" s="33" t="s">
        <v>34</v>
      </c>
      <c r="IG274" s="33" t="s">
        <v>42</v>
      </c>
      <c r="IH274" s="33">
        <v>10</v>
      </c>
      <c r="II274" s="33" t="s">
        <v>37</v>
      </c>
    </row>
    <row r="275" spans="1:243" s="32" customFormat="1" ht="30">
      <c r="A275" s="78">
        <v>83</v>
      </c>
      <c r="B275" s="72" t="s">
        <v>247</v>
      </c>
      <c r="C275" s="20" t="s">
        <v>552</v>
      </c>
      <c r="D275" s="19"/>
      <c r="E275" s="71"/>
      <c r="F275" s="21"/>
      <c r="G275" s="22"/>
      <c r="H275" s="22"/>
      <c r="I275" s="21"/>
      <c r="J275" s="23"/>
      <c r="K275" s="24"/>
      <c r="L275" s="24"/>
      <c r="M275" s="25"/>
      <c r="N275" s="26"/>
      <c r="O275" s="26"/>
      <c r="P275" s="27"/>
      <c r="Q275" s="26"/>
      <c r="R275" s="26"/>
      <c r="S275" s="2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29"/>
      <c r="BB275" s="30"/>
      <c r="BC275" s="31"/>
      <c r="IE275" s="33">
        <v>3</v>
      </c>
      <c r="IF275" s="33" t="s">
        <v>43</v>
      </c>
      <c r="IG275" s="33" t="s">
        <v>44</v>
      </c>
      <c r="IH275" s="33">
        <v>10</v>
      </c>
      <c r="II275" s="33" t="s">
        <v>37</v>
      </c>
    </row>
    <row r="276" spans="1:243" s="32" customFormat="1" ht="15">
      <c r="A276" s="78">
        <v>83.1</v>
      </c>
      <c r="B276" s="72" t="s">
        <v>248</v>
      </c>
      <c r="C276" s="20" t="s">
        <v>553</v>
      </c>
      <c r="D276" s="76">
        <v>5</v>
      </c>
      <c r="E276" s="77" t="s">
        <v>602</v>
      </c>
      <c r="F276" s="69">
        <v>10</v>
      </c>
      <c r="G276" s="34"/>
      <c r="H276" s="34"/>
      <c r="I276" s="21" t="s">
        <v>38</v>
      </c>
      <c r="J276" s="23">
        <f>IF(I276="Less(-)",-1,1)</f>
        <v>1</v>
      </c>
      <c r="K276" s="24" t="s">
        <v>48</v>
      </c>
      <c r="L276" s="24" t="s">
        <v>7</v>
      </c>
      <c r="M276" s="67"/>
      <c r="N276" s="35"/>
      <c r="O276" s="35"/>
      <c r="P276" s="36"/>
      <c r="Q276" s="35"/>
      <c r="R276" s="35"/>
      <c r="S276" s="37"/>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65">
        <f>total_amount_ba($B$2,$D$2,D276,F276,J276,K276,M276)</f>
        <v>0</v>
      </c>
      <c r="BB276" s="65">
        <f>BA276+SUM(N276:AZ276)</f>
        <v>0</v>
      </c>
      <c r="BC276" s="31" t="str">
        <f>SpellNumber(L276,BB276)</f>
        <v>INR Zero Only</v>
      </c>
      <c r="IE276" s="33">
        <v>1.01</v>
      </c>
      <c r="IF276" s="33" t="s">
        <v>39</v>
      </c>
      <c r="IG276" s="33" t="s">
        <v>35</v>
      </c>
      <c r="IH276" s="33">
        <v>123.223</v>
      </c>
      <c r="II276" s="33" t="s">
        <v>37</v>
      </c>
    </row>
    <row r="277" spans="1:243" s="32" customFormat="1" ht="15">
      <c r="A277" s="78">
        <v>83.2</v>
      </c>
      <c r="B277" s="72" t="s">
        <v>249</v>
      </c>
      <c r="C277" s="20" t="s">
        <v>554</v>
      </c>
      <c r="D277" s="76">
        <v>5</v>
      </c>
      <c r="E277" s="77" t="s">
        <v>602</v>
      </c>
      <c r="F277" s="69">
        <v>10</v>
      </c>
      <c r="G277" s="34"/>
      <c r="H277" s="34"/>
      <c r="I277" s="21" t="s">
        <v>38</v>
      </c>
      <c r="J277" s="23">
        <f>IF(I277="Less(-)",-1,1)</f>
        <v>1</v>
      </c>
      <c r="K277" s="24" t="s">
        <v>48</v>
      </c>
      <c r="L277" s="24" t="s">
        <v>7</v>
      </c>
      <c r="M277" s="67"/>
      <c r="N277" s="35"/>
      <c r="O277" s="35"/>
      <c r="P277" s="36"/>
      <c r="Q277" s="35"/>
      <c r="R277" s="35"/>
      <c r="S277" s="37"/>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65">
        <f>total_amount_ba($B$2,$D$2,D277,F277,J277,K277,M277)</f>
        <v>0</v>
      </c>
      <c r="BB277" s="65">
        <f>BA277+SUM(N277:AZ277)</f>
        <v>0</v>
      </c>
      <c r="BC277" s="31" t="str">
        <f>SpellNumber(L277,BB277)</f>
        <v>INR Zero Only</v>
      </c>
      <c r="IE277" s="33">
        <v>1.02</v>
      </c>
      <c r="IF277" s="33" t="s">
        <v>40</v>
      </c>
      <c r="IG277" s="33" t="s">
        <v>41</v>
      </c>
      <c r="IH277" s="33">
        <v>213</v>
      </c>
      <c r="II277" s="33" t="s">
        <v>37</v>
      </c>
    </row>
    <row r="278" spans="1:243" s="32" customFormat="1" ht="15">
      <c r="A278" s="78">
        <v>83.3</v>
      </c>
      <c r="B278" s="72" t="s">
        <v>250</v>
      </c>
      <c r="C278" s="20" t="s">
        <v>555</v>
      </c>
      <c r="D278" s="76">
        <v>5</v>
      </c>
      <c r="E278" s="77" t="s">
        <v>602</v>
      </c>
      <c r="F278" s="69">
        <v>10</v>
      </c>
      <c r="G278" s="34"/>
      <c r="H278" s="34"/>
      <c r="I278" s="21" t="s">
        <v>38</v>
      </c>
      <c r="J278" s="23">
        <f>IF(I278="Less(-)",-1,1)</f>
        <v>1</v>
      </c>
      <c r="K278" s="24" t="s">
        <v>48</v>
      </c>
      <c r="L278" s="24" t="s">
        <v>7</v>
      </c>
      <c r="M278" s="67"/>
      <c r="N278" s="35"/>
      <c r="O278" s="35"/>
      <c r="P278" s="36"/>
      <c r="Q278" s="35"/>
      <c r="R278" s="35"/>
      <c r="S278" s="37"/>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65">
        <f>total_amount_ba($B$2,$D$2,D278,F278,J278,K278,M278)</f>
        <v>0</v>
      </c>
      <c r="BB278" s="65">
        <f>BA278+SUM(N278:AZ278)</f>
        <v>0</v>
      </c>
      <c r="BC278" s="31" t="str">
        <f>SpellNumber(L278,BB278)</f>
        <v>INR Zero Only</v>
      </c>
      <c r="IE278" s="33">
        <v>2</v>
      </c>
      <c r="IF278" s="33" t="s">
        <v>34</v>
      </c>
      <c r="IG278" s="33" t="s">
        <v>42</v>
      </c>
      <c r="IH278" s="33">
        <v>10</v>
      </c>
      <c r="II278" s="33" t="s">
        <v>37</v>
      </c>
    </row>
    <row r="279" spans="1:243" s="32" customFormat="1" ht="30">
      <c r="A279" s="78">
        <v>84</v>
      </c>
      <c r="B279" s="72" t="s">
        <v>251</v>
      </c>
      <c r="C279" s="20" t="s">
        <v>556</v>
      </c>
      <c r="D279" s="76">
        <v>5</v>
      </c>
      <c r="E279" s="78" t="s">
        <v>602</v>
      </c>
      <c r="F279" s="69">
        <v>100</v>
      </c>
      <c r="G279" s="34"/>
      <c r="H279" s="22"/>
      <c r="I279" s="21" t="s">
        <v>38</v>
      </c>
      <c r="J279" s="23">
        <f>IF(I279="Less(-)",-1,1)</f>
        <v>1</v>
      </c>
      <c r="K279" s="24" t="s">
        <v>48</v>
      </c>
      <c r="L279" s="24" t="s">
        <v>7</v>
      </c>
      <c r="M279" s="67"/>
      <c r="N279" s="35"/>
      <c r="O279" s="35"/>
      <c r="P279" s="36"/>
      <c r="Q279" s="35"/>
      <c r="R279" s="35"/>
      <c r="S279" s="37"/>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65">
        <f>total_amount_ba($B$2,$D$2,D279,F279,J279,K279,M279)</f>
        <v>0</v>
      </c>
      <c r="BB279" s="65">
        <f>BA279+SUM(N279:AZ279)</f>
        <v>0</v>
      </c>
      <c r="BC279" s="31" t="str">
        <f>SpellNumber(L279,BB279)</f>
        <v>INR Zero Only</v>
      </c>
      <c r="IE279" s="33">
        <v>3</v>
      </c>
      <c r="IF279" s="33" t="s">
        <v>43</v>
      </c>
      <c r="IG279" s="33" t="s">
        <v>44</v>
      </c>
      <c r="IH279" s="33">
        <v>10</v>
      </c>
      <c r="II279" s="33" t="s">
        <v>37</v>
      </c>
    </row>
    <row r="280" spans="1:243" s="32" customFormat="1" ht="75">
      <c r="A280" s="78">
        <v>85</v>
      </c>
      <c r="B280" s="72" t="s">
        <v>252</v>
      </c>
      <c r="C280" s="20" t="s">
        <v>557</v>
      </c>
      <c r="D280" s="19"/>
      <c r="E280" s="71"/>
      <c r="F280" s="21"/>
      <c r="G280" s="22"/>
      <c r="H280" s="22"/>
      <c r="I280" s="21"/>
      <c r="J280" s="23"/>
      <c r="K280" s="24"/>
      <c r="L280" s="24"/>
      <c r="M280" s="25"/>
      <c r="N280" s="26"/>
      <c r="O280" s="26"/>
      <c r="P280" s="27"/>
      <c r="Q280" s="26"/>
      <c r="R280" s="26"/>
      <c r="S280" s="2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29"/>
      <c r="BB280" s="30"/>
      <c r="BC280" s="31"/>
      <c r="IE280" s="33">
        <v>1.01</v>
      </c>
      <c r="IF280" s="33" t="s">
        <v>39</v>
      </c>
      <c r="IG280" s="33" t="s">
        <v>35</v>
      </c>
      <c r="IH280" s="33">
        <v>123.223</v>
      </c>
      <c r="II280" s="33" t="s">
        <v>37</v>
      </c>
    </row>
    <row r="281" spans="1:243" s="32" customFormat="1" ht="15">
      <c r="A281" s="78">
        <v>85.1</v>
      </c>
      <c r="B281" s="73" t="s">
        <v>253</v>
      </c>
      <c r="C281" s="20" t="s">
        <v>558</v>
      </c>
      <c r="D281" s="76">
        <v>5</v>
      </c>
      <c r="E281" s="77" t="s">
        <v>602</v>
      </c>
      <c r="F281" s="68">
        <v>10</v>
      </c>
      <c r="G281" s="34"/>
      <c r="H281" s="34"/>
      <c r="I281" s="21" t="s">
        <v>38</v>
      </c>
      <c r="J281" s="23">
        <f>IF(I281="Less(-)",-1,1)</f>
        <v>1</v>
      </c>
      <c r="K281" s="24" t="s">
        <v>48</v>
      </c>
      <c r="L281" s="24" t="s">
        <v>7</v>
      </c>
      <c r="M281" s="67"/>
      <c r="N281" s="35"/>
      <c r="O281" s="35"/>
      <c r="P281" s="36"/>
      <c r="Q281" s="35"/>
      <c r="R281" s="35"/>
      <c r="S281" s="37"/>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65">
        <f>total_amount_ba($B$2,$D$2,D281,F281,J281,K281,M281)</f>
        <v>0</v>
      </c>
      <c r="BB281" s="65">
        <f>BA281+SUM(N281:AZ281)</f>
        <v>0</v>
      </c>
      <c r="BC281" s="31" t="str">
        <f>SpellNumber(L281,BB281)</f>
        <v>INR Zero Only</v>
      </c>
      <c r="IE281" s="33">
        <v>1.02</v>
      </c>
      <c r="IF281" s="33" t="s">
        <v>40</v>
      </c>
      <c r="IG281" s="33" t="s">
        <v>41</v>
      </c>
      <c r="IH281" s="33">
        <v>213</v>
      </c>
      <c r="II281" s="33" t="s">
        <v>37</v>
      </c>
    </row>
    <row r="282" spans="1:243" s="32" customFormat="1" ht="90">
      <c r="A282" s="78">
        <v>86</v>
      </c>
      <c r="B282" s="72" t="s">
        <v>254</v>
      </c>
      <c r="C282" s="20" t="s">
        <v>559</v>
      </c>
      <c r="D282" s="19"/>
      <c r="E282" s="71"/>
      <c r="F282" s="21"/>
      <c r="G282" s="22"/>
      <c r="H282" s="22"/>
      <c r="I282" s="21"/>
      <c r="J282" s="23"/>
      <c r="K282" s="24"/>
      <c r="L282" s="24"/>
      <c r="M282" s="25"/>
      <c r="N282" s="26"/>
      <c r="O282" s="26"/>
      <c r="P282" s="27"/>
      <c r="Q282" s="26"/>
      <c r="R282" s="26"/>
      <c r="S282" s="2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29"/>
      <c r="BB282" s="30"/>
      <c r="BC282" s="31"/>
      <c r="IE282" s="33">
        <v>2</v>
      </c>
      <c r="IF282" s="33" t="s">
        <v>34</v>
      </c>
      <c r="IG282" s="33" t="s">
        <v>42</v>
      </c>
      <c r="IH282" s="33">
        <v>10</v>
      </c>
      <c r="II282" s="33" t="s">
        <v>37</v>
      </c>
    </row>
    <row r="283" spans="1:243" s="32" customFormat="1" ht="15">
      <c r="A283" s="78">
        <v>86.1</v>
      </c>
      <c r="B283" s="73" t="s">
        <v>255</v>
      </c>
      <c r="C283" s="20" t="s">
        <v>560</v>
      </c>
      <c r="D283" s="76">
        <v>5</v>
      </c>
      <c r="E283" s="77" t="s">
        <v>602</v>
      </c>
      <c r="F283" s="69">
        <v>10</v>
      </c>
      <c r="G283" s="34"/>
      <c r="H283" s="34"/>
      <c r="I283" s="21" t="s">
        <v>38</v>
      </c>
      <c r="J283" s="23">
        <f aca="true" t="shared" si="81" ref="J283:J292">IF(I283="Less(-)",-1,1)</f>
        <v>1</v>
      </c>
      <c r="K283" s="24" t="s">
        <v>48</v>
      </c>
      <c r="L283" s="24" t="s">
        <v>7</v>
      </c>
      <c r="M283" s="67"/>
      <c r="N283" s="35"/>
      <c r="O283" s="35"/>
      <c r="P283" s="36"/>
      <c r="Q283" s="35"/>
      <c r="R283" s="35"/>
      <c r="S283" s="37"/>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65">
        <f aca="true" t="shared" si="82" ref="BA283:BA292">total_amount_ba($B$2,$D$2,D283,F283,J283,K283,M283)</f>
        <v>0</v>
      </c>
      <c r="BB283" s="65">
        <f aca="true" t="shared" si="83" ref="BB283:BB292">BA283+SUM(N283:AZ283)</f>
        <v>0</v>
      </c>
      <c r="BC283" s="31" t="str">
        <f aca="true" t="shared" si="84" ref="BC283:BC292">SpellNumber(L283,BB283)</f>
        <v>INR Zero Only</v>
      </c>
      <c r="IE283" s="33">
        <v>1.02</v>
      </c>
      <c r="IF283" s="33" t="s">
        <v>40</v>
      </c>
      <c r="IG283" s="33" t="s">
        <v>41</v>
      </c>
      <c r="IH283" s="33">
        <v>213</v>
      </c>
      <c r="II283" s="33" t="s">
        <v>37</v>
      </c>
    </row>
    <row r="284" spans="1:243" s="32" customFormat="1" ht="45">
      <c r="A284" s="78">
        <v>87</v>
      </c>
      <c r="B284" s="72" t="s">
        <v>256</v>
      </c>
      <c r="C284" s="20" t="s">
        <v>561</v>
      </c>
      <c r="D284" s="76">
        <v>21</v>
      </c>
      <c r="E284" s="77" t="s">
        <v>602</v>
      </c>
      <c r="F284" s="69">
        <v>10</v>
      </c>
      <c r="G284" s="34"/>
      <c r="H284" s="34"/>
      <c r="I284" s="21" t="s">
        <v>38</v>
      </c>
      <c r="J284" s="23">
        <f t="shared" si="81"/>
        <v>1</v>
      </c>
      <c r="K284" s="24" t="s">
        <v>48</v>
      </c>
      <c r="L284" s="24" t="s">
        <v>7</v>
      </c>
      <c r="M284" s="67"/>
      <c r="N284" s="35"/>
      <c r="O284" s="35"/>
      <c r="P284" s="36"/>
      <c r="Q284" s="35"/>
      <c r="R284" s="35"/>
      <c r="S284" s="37"/>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65">
        <f t="shared" si="82"/>
        <v>0</v>
      </c>
      <c r="BB284" s="65">
        <f t="shared" si="83"/>
        <v>0</v>
      </c>
      <c r="BC284" s="31" t="str">
        <f t="shared" si="84"/>
        <v>INR Zero Only</v>
      </c>
      <c r="IE284" s="33">
        <v>2</v>
      </c>
      <c r="IF284" s="33" t="s">
        <v>34</v>
      </c>
      <c r="IG284" s="33" t="s">
        <v>42</v>
      </c>
      <c r="IH284" s="33">
        <v>10</v>
      </c>
      <c r="II284" s="33" t="s">
        <v>37</v>
      </c>
    </row>
    <row r="285" spans="1:243" s="32" customFormat="1" ht="60">
      <c r="A285" s="81">
        <v>88</v>
      </c>
      <c r="B285" s="72" t="s">
        <v>257</v>
      </c>
      <c r="C285" s="20" t="s">
        <v>562</v>
      </c>
      <c r="D285" s="19"/>
      <c r="E285" s="71"/>
      <c r="F285" s="21"/>
      <c r="G285" s="22"/>
      <c r="H285" s="22"/>
      <c r="I285" s="21"/>
      <c r="J285" s="23"/>
      <c r="K285" s="24"/>
      <c r="L285" s="24"/>
      <c r="M285" s="25"/>
      <c r="N285" s="26"/>
      <c r="O285" s="26"/>
      <c r="P285" s="27"/>
      <c r="Q285" s="26"/>
      <c r="R285" s="26"/>
      <c r="S285" s="2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29"/>
      <c r="BB285" s="30"/>
      <c r="BC285" s="31"/>
      <c r="IE285" s="33">
        <v>3</v>
      </c>
      <c r="IF285" s="33" t="s">
        <v>43</v>
      </c>
      <c r="IG285" s="33" t="s">
        <v>44</v>
      </c>
      <c r="IH285" s="33">
        <v>10</v>
      </c>
      <c r="II285" s="33" t="s">
        <v>37</v>
      </c>
    </row>
    <row r="286" spans="1:243" s="32" customFormat="1" ht="15">
      <c r="A286" s="78">
        <v>88.1</v>
      </c>
      <c r="B286" s="72" t="s">
        <v>258</v>
      </c>
      <c r="C286" s="20" t="s">
        <v>563</v>
      </c>
      <c r="D286" s="76">
        <v>5</v>
      </c>
      <c r="E286" s="77" t="s">
        <v>602</v>
      </c>
      <c r="F286" s="69">
        <v>10</v>
      </c>
      <c r="G286" s="34"/>
      <c r="H286" s="34"/>
      <c r="I286" s="21" t="s">
        <v>38</v>
      </c>
      <c r="J286" s="23">
        <f t="shared" si="81"/>
        <v>1</v>
      </c>
      <c r="K286" s="24" t="s">
        <v>48</v>
      </c>
      <c r="L286" s="24" t="s">
        <v>7</v>
      </c>
      <c r="M286" s="67"/>
      <c r="N286" s="35"/>
      <c r="O286" s="35"/>
      <c r="P286" s="36"/>
      <c r="Q286" s="35"/>
      <c r="R286" s="35"/>
      <c r="S286" s="37"/>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65">
        <f t="shared" si="82"/>
        <v>0</v>
      </c>
      <c r="BB286" s="65">
        <f t="shared" si="83"/>
        <v>0</v>
      </c>
      <c r="BC286" s="31" t="str">
        <f t="shared" si="84"/>
        <v>INR Zero Only</v>
      </c>
      <c r="IE286" s="33">
        <v>1.01</v>
      </c>
      <c r="IF286" s="33" t="s">
        <v>39</v>
      </c>
      <c r="IG286" s="33" t="s">
        <v>35</v>
      </c>
      <c r="IH286" s="33">
        <v>123.223</v>
      </c>
      <c r="II286" s="33" t="s">
        <v>37</v>
      </c>
    </row>
    <row r="287" spans="1:243" s="32" customFormat="1" ht="15">
      <c r="A287" s="78">
        <v>88.2</v>
      </c>
      <c r="B287" s="72" t="s">
        <v>259</v>
      </c>
      <c r="C287" s="20" t="s">
        <v>564</v>
      </c>
      <c r="D287" s="76">
        <v>5</v>
      </c>
      <c r="E287" s="77" t="s">
        <v>602</v>
      </c>
      <c r="F287" s="69">
        <v>10</v>
      </c>
      <c r="G287" s="34"/>
      <c r="H287" s="34"/>
      <c r="I287" s="21" t="s">
        <v>38</v>
      </c>
      <c r="J287" s="23">
        <f t="shared" si="81"/>
        <v>1</v>
      </c>
      <c r="K287" s="24" t="s">
        <v>48</v>
      </c>
      <c r="L287" s="24" t="s">
        <v>7</v>
      </c>
      <c r="M287" s="67"/>
      <c r="N287" s="35"/>
      <c r="O287" s="35"/>
      <c r="P287" s="36"/>
      <c r="Q287" s="35"/>
      <c r="R287" s="35"/>
      <c r="S287" s="37"/>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9"/>
      <c r="AV287" s="38"/>
      <c r="AW287" s="38"/>
      <c r="AX287" s="38"/>
      <c r="AY287" s="38"/>
      <c r="AZ287" s="38"/>
      <c r="BA287" s="65">
        <f t="shared" si="82"/>
        <v>0</v>
      </c>
      <c r="BB287" s="65">
        <f t="shared" si="83"/>
        <v>0</v>
      </c>
      <c r="BC287" s="31" t="str">
        <f t="shared" si="84"/>
        <v>INR Zero Only</v>
      </c>
      <c r="IE287" s="33">
        <v>1.02</v>
      </c>
      <c r="IF287" s="33" t="s">
        <v>40</v>
      </c>
      <c r="IG287" s="33" t="s">
        <v>41</v>
      </c>
      <c r="IH287" s="33">
        <v>213</v>
      </c>
      <c r="II287" s="33" t="s">
        <v>37</v>
      </c>
    </row>
    <row r="288" spans="1:243" s="32" customFormat="1" ht="15">
      <c r="A288" s="78">
        <v>88.3</v>
      </c>
      <c r="B288" s="72" t="s">
        <v>260</v>
      </c>
      <c r="C288" s="20" t="s">
        <v>565</v>
      </c>
      <c r="D288" s="76">
        <v>5</v>
      </c>
      <c r="E288" s="77" t="s">
        <v>602</v>
      </c>
      <c r="F288" s="69">
        <v>10</v>
      </c>
      <c r="G288" s="34"/>
      <c r="H288" s="34"/>
      <c r="I288" s="21" t="s">
        <v>38</v>
      </c>
      <c r="J288" s="23">
        <f t="shared" si="81"/>
        <v>1</v>
      </c>
      <c r="K288" s="24" t="s">
        <v>48</v>
      </c>
      <c r="L288" s="24" t="s">
        <v>7</v>
      </c>
      <c r="M288" s="67"/>
      <c r="N288" s="35"/>
      <c r="O288" s="35"/>
      <c r="P288" s="36"/>
      <c r="Q288" s="35"/>
      <c r="R288" s="35"/>
      <c r="S288" s="37"/>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65">
        <f t="shared" si="82"/>
        <v>0</v>
      </c>
      <c r="BB288" s="65">
        <f t="shared" si="83"/>
        <v>0</v>
      </c>
      <c r="BC288" s="31" t="str">
        <f t="shared" si="84"/>
        <v>INR Zero Only</v>
      </c>
      <c r="IE288" s="33">
        <v>2</v>
      </c>
      <c r="IF288" s="33" t="s">
        <v>34</v>
      </c>
      <c r="IG288" s="33" t="s">
        <v>42</v>
      </c>
      <c r="IH288" s="33">
        <v>10</v>
      </c>
      <c r="II288" s="33" t="s">
        <v>37</v>
      </c>
    </row>
    <row r="289" spans="1:243" s="32" customFormat="1" ht="60">
      <c r="A289" s="78">
        <v>89</v>
      </c>
      <c r="B289" s="72" t="s">
        <v>261</v>
      </c>
      <c r="C289" s="20" t="s">
        <v>566</v>
      </c>
      <c r="D289" s="19"/>
      <c r="E289" s="71"/>
      <c r="F289" s="21"/>
      <c r="G289" s="22"/>
      <c r="H289" s="22"/>
      <c r="I289" s="21"/>
      <c r="J289" s="23"/>
      <c r="K289" s="24"/>
      <c r="L289" s="24"/>
      <c r="M289" s="25"/>
      <c r="N289" s="26"/>
      <c r="O289" s="26"/>
      <c r="P289" s="27"/>
      <c r="Q289" s="26"/>
      <c r="R289" s="26"/>
      <c r="S289" s="2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9"/>
      <c r="BB289" s="30"/>
      <c r="BC289" s="31"/>
      <c r="IE289" s="33">
        <v>3</v>
      </c>
      <c r="IF289" s="33" t="s">
        <v>43</v>
      </c>
      <c r="IG289" s="33" t="s">
        <v>44</v>
      </c>
      <c r="IH289" s="33">
        <v>10</v>
      </c>
      <c r="II289" s="33" t="s">
        <v>37</v>
      </c>
    </row>
    <row r="290" spans="1:243" s="32" customFormat="1" ht="15">
      <c r="A290" s="78">
        <v>89.1</v>
      </c>
      <c r="B290" s="72" t="s">
        <v>262</v>
      </c>
      <c r="C290" s="20" t="s">
        <v>567</v>
      </c>
      <c r="D290" s="76">
        <v>5</v>
      </c>
      <c r="E290" s="77" t="s">
        <v>602</v>
      </c>
      <c r="F290" s="69">
        <v>10</v>
      </c>
      <c r="G290" s="34"/>
      <c r="H290" s="34"/>
      <c r="I290" s="21" t="s">
        <v>38</v>
      </c>
      <c r="J290" s="23">
        <f t="shared" si="81"/>
        <v>1</v>
      </c>
      <c r="K290" s="24" t="s">
        <v>48</v>
      </c>
      <c r="L290" s="24" t="s">
        <v>7</v>
      </c>
      <c r="M290" s="67"/>
      <c r="N290" s="35"/>
      <c r="O290" s="35"/>
      <c r="P290" s="36"/>
      <c r="Q290" s="35"/>
      <c r="R290" s="35"/>
      <c r="S290" s="37"/>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65">
        <f t="shared" si="82"/>
        <v>0</v>
      </c>
      <c r="BB290" s="65">
        <f t="shared" si="83"/>
        <v>0</v>
      </c>
      <c r="BC290" s="31" t="str">
        <f t="shared" si="84"/>
        <v>INR Zero Only</v>
      </c>
      <c r="IE290" s="33">
        <v>1.01</v>
      </c>
      <c r="IF290" s="33" t="s">
        <v>39</v>
      </c>
      <c r="IG290" s="33" t="s">
        <v>35</v>
      </c>
      <c r="IH290" s="33">
        <v>123.223</v>
      </c>
      <c r="II290" s="33" t="s">
        <v>37</v>
      </c>
    </row>
    <row r="291" spans="1:243" s="32" customFormat="1" ht="15">
      <c r="A291" s="78">
        <v>89.2</v>
      </c>
      <c r="B291" s="72" t="s">
        <v>263</v>
      </c>
      <c r="C291" s="20" t="s">
        <v>568</v>
      </c>
      <c r="D291" s="76">
        <v>5</v>
      </c>
      <c r="E291" s="77" t="s">
        <v>602</v>
      </c>
      <c r="F291" s="69">
        <v>10</v>
      </c>
      <c r="G291" s="34"/>
      <c r="H291" s="34"/>
      <c r="I291" s="21" t="s">
        <v>38</v>
      </c>
      <c r="J291" s="23">
        <f t="shared" si="81"/>
        <v>1</v>
      </c>
      <c r="K291" s="24" t="s">
        <v>48</v>
      </c>
      <c r="L291" s="24" t="s">
        <v>7</v>
      </c>
      <c r="M291" s="67"/>
      <c r="N291" s="35"/>
      <c r="O291" s="35"/>
      <c r="P291" s="36"/>
      <c r="Q291" s="35"/>
      <c r="R291" s="35"/>
      <c r="S291" s="37"/>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65">
        <f t="shared" si="82"/>
        <v>0</v>
      </c>
      <c r="BB291" s="65">
        <f t="shared" si="83"/>
        <v>0</v>
      </c>
      <c r="BC291" s="31" t="str">
        <f t="shared" si="84"/>
        <v>INR Zero Only</v>
      </c>
      <c r="IE291" s="33">
        <v>1.02</v>
      </c>
      <c r="IF291" s="33" t="s">
        <v>40</v>
      </c>
      <c r="IG291" s="33" t="s">
        <v>41</v>
      </c>
      <c r="IH291" s="33">
        <v>213</v>
      </c>
      <c r="II291" s="33" t="s">
        <v>37</v>
      </c>
    </row>
    <row r="292" spans="1:243" s="32" customFormat="1" ht="15">
      <c r="A292" s="78">
        <v>89.3</v>
      </c>
      <c r="B292" s="72" t="s">
        <v>264</v>
      </c>
      <c r="C292" s="20" t="s">
        <v>569</v>
      </c>
      <c r="D292" s="76">
        <v>5</v>
      </c>
      <c r="E292" s="77" t="s">
        <v>602</v>
      </c>
      <c r="F292" s="69">
        <v>10</v>
      </c>
      <c r="G292" s="34"/>
      <c r="H292" s="34"/>
      <c r="I292" s="21" t="s">
        <v>38</v>
      </c>
      <c r="J292" s="23">
        <f t="shared" si="81"/>
        <v>1</v>
      </c>
      <c r="K292" s="24" t="s">
        <v>48</v>
      </c>
      <c r="L292" s="24" t="s">
        <v>7</v>
      </c>
      <c r="M292" s="67"/>
      <c r="N292" s="35"/>
      <c r="O292" s="35"/>
      <c r="P292" s="36"/>
      <c r="Q292" s="35"/>
      <c r="R292" s="35"/>
      <c r="S292" s="37"/>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65">
        <f t="shared" si="82"/>
        <v>0</v>
      </c>
      <c r="BB292" s="65">
        <f t="shared" si="83"/>
        <v>0</v>
      </c>
      <c r="BC292" s="31" t="str">
        <f t="shared" si="84"/>
        <v>INR Zero Only</v>
      </c>
      <c r="IE292" s="33">
        <v>2</v>
      </c>
      <c r="IF292" s="33" t="s">
        <v>34</v>
      </c>
      <c r="IG292" s="33" t="s">
        <v>42</v>
      </c>
      <c r="IH292" s="33">
        <v>10</v>
      </c>
      <c r="II292" s="33" t="s">
        <v>37</v>
      </c>
    </row>
    <row r="293" spans="1:243" s="32" customFormat="1" ht="45">
      <c r="A293" s="78">
        <v>90</v>
      </c>
      <c r="B293" s="72" t="s">
        <v>265</v>
      </c>
      <c r="C293" s="20" t="s">
        <v>570</v>
      </c>
      <c r="D293" s="76">
        <v>25</v>
      </c>
      <c r="E293" s="77" t="s">
        <v>602</v>
      </c>
      <c r="F293" s="69">
        <v>10</v>
      </c>
      <c r="G293" s="34"/>
      <c r="H293" s="34"/>
      <c r="I293" s="21" t="s">
        <v>38</v>
      </c>
      <c r="J293" s="23">
        <f aca="true" t="shared" si="85" ref="J293:J298">IF(I293="Less(-)",-1,1)</f>
        <v>1</v>
      </c>
      <c r="K293" s="24" t="s">
        <v>48</v>
      </c>
      <c r="L293" s="24" t="s">
        <v>7</v>
      </c>
      <c r="M293" s="67"/>
      <c r="N293" s="35"/>
      <c r="O293" s="35"/>
      <c r="P293" s="36"/>
      <c r="Q293" s="35"/>
      <c r="R293" s="35"/>
      <c r="S293" s="37"/>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65">
        <f>total_amount_ba($B$2,$D$2,D293,F293,J293,K293,M293)</f>
        <v>0</v>
      </c>
      <c r="BB293" s="65">
        <f>BA293+SUM(N293:AZ293)</f>
        <v>0</v>
      </c>
      <c r="BC293" s="31" t="str">
        <f>SpellNumber(L293,BB293)</f>
        <v>INR Zero Only</v>
      </c>
      <c r="IE293" s="33">
        <v>3</v>
      </c>
      <c r="IF293" s="33" t="s">
        <v>43</v>
      </c>
      <c r="IG293" s="33" t="s">
        <v>44</v>
      </c>
      <c r="IH293" s="33">
        <v>10</v>
      </c>
      <c r="II293" s="33" t="s">
        <v>37</v>
      </c>
    </row>
    <row r="294" spans="1:243" s="32" customFormat="1" ht="45">
      <c r="A294" s="78">
        <v>91</v>
      </c>
      <c r="B294" s="72" t="s">
        <v>266</v>
      </c>
      <c r="C294" s="20" t="s">
        <v>571</v>
      </c>
      <c r="D294" s="76">
        <v>8</v>
      </c>
      <c r="E294" s="77" t="s">
        <v>602</v>
      </c>
      <c r="F294" s="68">
        <v>10</v>
      </c>
      <c r="G294" s="34"/>
      <c r="H294" s="34"/>
      <c r="I294" s="21" t="s">
        <v>38</v>
      </c>
      <c r="J294" s="23">
        <f t="shared" si="85"/>
        <v>1</v>
      </c>
      <c r="K294" s="24" t="s">
        <v>48</v>
      </c>
      <c r="L294" s="24" t="s">
        <v>7</v>
      </c>
      <c r="M294" s="67"/>
      <c r="N294" s="35"/>
      <c r="O294" s="35"/>
      <c r="P294" s="36"/>
      <c r="Q294" s="35"/>
      <c r="R294" s="35"/>
      <c r="S294" s="37"/>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65">
        <f>total_amount_ba($B$2,$D$2,D294,F294,J294,K294,M294)</f>
        <v>0</v>
      </c>
      <c r="BB294" s="65">
        <f>BA294+SUM(N294:AZ294)</f>
        <v>0</v>
      </c>
      <c r="BC294" s="31" t="str">
        <f>SpellNumber(L294,BB294)</f>
        <v>INR Zero Only</v>
      </c>
      <c r="IE294" s="33">
        <v>1.01</v>
      </c>
      <c r="IF294" s="33" t="s">
        <v>39</v>
      </c>
      <c r="IG294" s="33" t="s">
        <v>35</v>
      </c>
      <c r="IH294" s="33">
        <v>123.223</v>
      </c>
      <c r="II294" s="33" t="s">
        <v>37</v>
      </c>
    </row>
    <row r="295" spans="1:243" s="32" customFormat="1" ht="30">
      <c r="A295" s="78">
        <v>92</v>
      </c>
      <c r="B295" s="72" t="s">
        <v>267</v>
      </c>
      <c r="C295" s="20" t="s">
        <v>572</v>
      </c>
      <c r="D295" s="76">
        <v>5</v>
      </c>
      <c r="E295" s="77" t="s">
        <v>610</v>
      </c>
      <c r="F295" s="68">
        <v>10</v>
      </c>
      <c r="G295" s="34"/>
      <c r="H295" s="34"/>
      <c r="I295" s="21" t="s">
        <v>38</v>
      </c>
      <c r="J295" s="23">
        <f t="shared" si="85"/>
        <v>1</v>
      </c>
      <c r="K295" s="24" t="s">
        <v>48</v>
      </c>
      <c r="L295" s="24" t="s">
        <v>7</v>
      </c>
      <c r="M295" s="67"/>
      <c r="N295" s="35"/>
      <c r="O295" s="35"/>
      <c r="P295" s="36"/>
      <c r="Q295" s="35"/>
      <c r="R295" s="35"/>
      <c r="S295" s="37"/>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65">
        <f>total_amount_ba($B$2,$D$2,D295,F295,J295,K295,M295)</f>
        <v>0</v>
      </c>
      <c r="BB295" s="65">
        <f>BA295+SUM(N295:AZ295)</f>
        <v>0</v>
      </c>
      <c r="BC295" s="31" t="str">
        <f>SpellNumber(L295,BB295)</f>
        <v>INR Zero Only</v>
      </c>
      <c r="IE295" s="33">
        <v>1.02</v>
      </c>
      <c r="IF295" s="33" t="s">
        <v>40</v>
      </c>
      <c r="IG295" s="33" t="s">
        <v>41</v>
      </c>
      <c r="IH295" s="33">
        <v>213</v>
      </c>
      <c r="II295" s="33" t="s">
        <v>37</v>
      </c>
    </row>
    <row r="296" spans="1:243" s="32" customFormat="1" ht="60">
      <c r="A296" s="78">
        <v>93</v>
      </c>
      <c r="B296" s="72" t="s">
        <v>268</v>
      </c>
      <c r="C296" s="20" t="s">
        <v>573</v>
      </c>
      <c r="D296" s="76">
        <v>5</v>
      </c>
      <c r="E296" s="77" t="s">
        <v>601</v>
      </c>
      <c r="F296" s="68">
        <v>10</v>
      </c>
      <c r="G296" s="34"/>
      <c r="H296" s="34"/>
      <c r="I296" s="21" t="s">
        <v>38</v>
      </c>
      <c r="J296" s="23">
        <f t="shared" si="85"/>
        <v>1</v>
      </c>
      <c r="K296" s="24" t="s">
        <v>48</v>
      </c>
      <c r="L296" s="24" t="s">
        <v>7</v>
      </c>
      <c r="M296" s="67"/>
      <c r="N296" s="35"/>
      <c r="O296" s="35"/>
      <c r="P296" s="36"/>
      <c r="Q296" s="35"/>
      <c r="R296" s="35"/>
      <c r="S296" s="37"/>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65">
        <f>total_amount_ba($B$2,$D$2,D296,F296,J296,K296,M296)</f>
        <v>0</v>
      </c>
      <c r="BB296" s="65">
        <f>BA296+SUM(N296:AZ296)</f>
        <v>0</v>
      </c>
      <c r="BC296" s="31" t="str">
        <f>SpellNumber(L296,BB296)</f>
        <v>INR Zero Only</v>
      </c>
      <c r="IE296" s="33">
        <v>2</v>
      </c>
      <c r="IF296" s="33" t="s">
        <v>34</v>
      </c>
      <c r="IG296" s="33" t="s">
        <v>42</v>
      </c>
      <c r="IH296" s="33">
        <v>10</v>
      </c>
      <c r="II296" s="33" t="s">
        <v>37</v>
      </c>
    </row>
    <row r="297" spans="1:243" s="32" customFormat="1" ht="45">
      <c r="A297" s="78">
        <v>94</v>
      </c>
      <c r="B297" s="72" t="s">
        <v>269</v>
      </c>
      <c r="C297" s="20" t="s">
        <v>574</v>
      </c>
      <c r="D297" s="76">
        <v>5</v>
      </c>
      <c r="E297" s="77" t="s">
        <v>601</v>
      </c>
      <c r="F297" s="69">
        <v>10</v>
      </c>
      <c r="G297" s="34"/>
      <c r="H297" s="34"/>
      <c r="I297" s="21" t="s">
        <v>38</v>
      </c>
      <c r="J297" s="23">
        <f t="shared" si="85"/>
        <v>1</v>
      </c>
      <c r="K297" s="24" t="s">
        <v>48</v>
      </c>
      <c r="L297" s="24" t="s">
        <v>7</v>
      </c>
      <c r="M297" s="67"/>
      <c r="N297" s="35"/>
      <c r="O297" s="35"/>
      <c r="P297" s="36"/>
      <c r="Q297" s="35"/>
      <c r="R297" s="35"/>
      <c r="S297" s="37"/>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65">
        <f aca="true" t="shared" si="86" ref="BA297:BA305">total_amount_ba($B$2,$D$2,D297,F297,J297,K297,M297)</f>
        <v>0</v>
      </c>
      <c r="BB297" s="65">
        <f aca="true" t="shared" si="87" ref="BB297:BB305">BA297+SUM(N297:AZ297)</f>
        <v>0</v>
      </c>
      <c r="BC297" s="31" t="str">
        <f aca="true" t="shared" si="88" ref="BC297:BC305">SpellNumber(L297,BB297)</f>
        <v>INR Zero Only</v>
      </c>
      <c r="IE297" s="33">
        <v>1.02</v>
      </c>
      <c r="IF297" s="33" t="s">
        <v>40</v>
      </c>
      <c r="IG297" s="33" t="s">
        <v>41</v>
      </c>
      <c r="IH297" s="33">
        <v>213</v>
      </c>
      <c r="II297" s="33" t="s">
        <v>37</v>
      </c>
    </row>
    <row r="298" spans="1:243" s="32" customFormat="1" ht="45">
      <c r="A298" s="78">
        <v>95</v>
      </c>
      <c r="B298" s="72" t="s">
        <v>270</v>
      </c>
      <c r="C298" s="20" t="s">
        <v>575</v>
      </c>
      <c r="D298" s="76">
        <v>5</v>
      </c>
      <c r="E298" s="77" t="s">
        <v>602</v>
      </c>
      <c r="F298" s="69">
        <v>10</v>
      </c>
      <c r="G298" s="34"/>
      <c r="H298" s="34"/>
      <c r="I298" s="21" t="s">
        <v>38</v>
      </c>
      <c r="J298" s="23">
        <f t="shared" si="85"/>
        <v>1</v>
      </c>
      <c r="K298" s="24" t="s">
        <v>48</v>
      </c>
      <c r="L298" s="24" t="s">
        <v>7</v>
      </c>
      <c r="M298" s="67"/>
      <c r="N298" s="35"/>
      <c r="O298" s="35"/>
      <c r="P298" s="36"/>
      <c r="Q298" s="35"/>
      <c r="R298" s="35"/>
      <c r="S298" s="37"/>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65">
        <f t="shared" si="86"/>
        <v>0</v>
      </c>
      <c r="BB298" s="65">
        <f t="shared" si="87"/>
        <v>0</v>
      </c>
      <c r="BC298" s="31" t="str">
        <f t="shared" si="88"/>
        <v>INR Zero Only</v>
      </c>
      <c r="IE298" s="33">
        <v>2</v>
      </c>
      <c r="IF298" s="33" t="s">
        <v>34</v>
      </c>
      <c r="IG298" s="33" t="s">
        <v>42</v>
      </c>
      <c r="IH298" s="33">
        <v>10</v>
      </c>
      <c r="II298" s="33" t="s">
        <v>37</v>
      </c>
    </row>
    <row r="299" spans="1:243" s="32" customFormat="1" ht="60">
      <c r="A299" s="78">
        <v>96</v>
      </c>
      <c r="B299" s="72" t="s">
        <v>271</v>
      </c>
      <c r="C299" s="20" t="s">
        <v>576</v>
      </c>
      <c r="D299" s="19"/>
      <c r="E299" s="71"/>
      <c r="F299" s="21"/>
      <c r="G299" s="22"/>
      <c r="H299" s="22"/>
      <c r="I299" s="21"/>
      <c r="J299" s="23"/>
      <c r="K299" s="24"/>
      <c r="L299" s="24"/>
      <c r="M299" s="25"/>
      <c r="N299" s="26"/>
      <c r="O299" s="26"/>
      <c r="P299" s="27"/>
      <c r="Q299" s="26"/>
      <c r="R299" s="26"/>
      <c r="S299" s="2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29"/>
      <c r="BB299" s="30"/>
      <c r="BC299" s="31"/>
      <c r="IE299" s="33">
        <v>3</v>
      </c>
      <c r="IF299" s="33" t="s">
        <v>43</v>
      </c>
      <c r="IG299" s="33" t="s">
        <v>44</v>
      </c>
      <c r="IH299" s="33">
        <v>10</v>
      </c>
      <c r="II299" s="33" t="s">
        <v>37</v>
      </c>
    </row>
    <row r="300" spans="1:243" s="32" customFormat="1" ht="15">
      <c r="A300" s="78">
        <v>96.1</v>
      </c>
      <c r="B300" s="72" t="s">
        <v>272</v>
      </c>
      <c r="C300" s="20" t="s">
        <v>577</v>
      </c>
      <c r="D300" s="76">
        <v>13</v>
      </c>
      <c r="E300" s="77" t="s">
        <v>610</v>
      </c>
      <c r="F300" s="69">
        <v>10</v>
      </c>
      <c r="G300" s="34"/>
      <c r="H300" s="34"/>
      <c r="I300" s="21" t="s">
        <v>38</v>
      </c>
      <c r="J300" s="23">
        <f>IF(I300="Less(-)",-1,1)</f>
        <v>1</v>
      </c>
      <c r="K300" s="24" t="s">
        <v>48</v>
      </c>
      <c r="L300" s="24" t="s">
        <v>7</v>
      </c>
      <c r="M300" s="67"/>
      <c r="N300" s="35"/>
      <c r="O300" s="35"/>
      <c r="P300" s="36"/>
      <c r="Q300" s="35"/>
      <c r="R300" s="35"/>
      <c r="S300" s="37"/>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65">
        <f t="shared" si="86"/>
        <v>0</v>
      </c>
      <c r="BB300" s="65">
        <f t="shared" si="87"/>
        <v>0</v>
      </c>
      <c r="BC300" s="31" t="str">
        <f t="shared" si="88"/>
        <v>INR Zero Only</v>
      </c>
      <c r="IE300" s="33">
        <v>1.01</v>
      </c>
      <c r="IF300" s="33" t="s">
        <v>39</v>
      </c>
      <c r="IG300" s="33" t="s">
        <v>35</v>
      </c>
      <c r="IH300" s="33">
        <v>123.223</v>
      </c>
      <c r="II300" s="33" t="s">
        <v>37</v>
      </c>
    </row>
    <row r="301" spans="1:243" s="32" customFormat="1" ht="105">
      <c r="A301" s="79">
        <v>97</v>
      </c>
      <c r="B301" s="74" t="s">
        <v>293</v>
      </c>
      <c r="C301" s="20" t="s">
        <v>578</v>
      </c>
      <c r="D301" s="19"/>
      <c r="E301" s="71"/>
      <c r="F301" s="21"/>
      <c r="G301" s="22"/>
      <c r="H301" s="22"/>
      <c r="I301" s="21"/>
      <c r="J301" s="23"/>
      <c r="K301" s="24"/>
      <c r="L301" s="24"/>
      <c r="M301" s="25"/>
      <c r="N301" s="26"/>
      <c r="O301" s="26"/>
      <c r="P301" s="27"/>
      <c r="Q301" s="26"/>
      <c r="R301" s="26"/>
      <c r="S301" s="2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29"/>
      <c r="BB301" s="30"/>
      <c r="BC301" s="31"/>
      <c r="IE301" s="33">
        <v>1.02</v>
      </c>
      <c r="IF301" s="33" t="s">
        <v>40</v>
      </c>
      <c r="IG301" s="33" t="s">
        <v>41</v>
      </c>
      <c r="IH301" s="33">
        <v>213</v>
      </c>
      <c r="II301" s="33" t="s">
        <v>37</v>
      </c>
    </row>
    <row r="302" spans="1:243" s="32" customFormat="1" ht="15">
      <c r="A302" s="82">
        <v>97.1</v>
      </c>
      <c r="B302" s="74" t="s">
        <v>273</v>
      </c>
      <c r="C302" s="20" t="s">
        <v>579</v>
      </c>
      <c r="D302" s="76">
        <v>5</v>
      </c>
      <c r="E302" s="77" t="s">
        <v>602</v>
      </c>
      <c r="F302" s="69">
        <v>10</v>
      </c>
      <c r="G302" s="34"/>
      <c r="H302" s="34"/>
      <c r="I302" s="21" t="s">
        <v>38</v>
      </c>
      <c r="J302" s="23">
        <f>IF(I302="Less(-)",-1,1)</f>
        <v>1</v>
      </c>
      <c r="K302" s="24" t="s">
        <v>48</v>
      </c>
      <c r="L302" s="24" t="s">
        <v>7</v>
      </c>
      <c r="M302" s="67"/>
      <c r="N302" s="35"/>
      <c r="O302" s="35"/>
      <c r="P302" s="36"/>
      <c r="Q302" s="35"/>
      <c r="R302" s="35"/>
      <c r="S302" s="37"/>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65">
        <f t="shared" si="86"/>
        <v>0</v>
      </c>
      <c r="BB302" s="65">
        <f t="shared" si="87"/>
        <v>0</v>
      </c>
      <c r="BC302" s="31" t="str">
        <f t="shared" si="88"/>
        <v>INR Zero Only</v>
      </c>
      <c r="IE302" s="33">
        <v>2</v>
      </c>
      <c r="IF302" s="33" t="s">
        <v>34</v>
      </c>
      <c r="IG302" s="33" t="s">
        <v>42</v>
      </c>
      <c r="IH302" s="33">
        <v>10</v>
      </c>
      <c r="II302" s="33" t="s">
        <v>37</v>
      </c>
    </row>
    <row r="303" spans="1:243" s="32" customFormat="1" ht="15">
      <c r="A303" s="82">
        <v>97.2</v>
      </c>
      <c r="B303" s="74" t="s">
        <v>274</v>
      </c>
      <c r="C303" s="20" t="s">
        <v>580</v>
      </c>
      <c r="D303" s="76">
        <v>5</v>
      </c>
      <c r="E303" s="77" t="s">
        <v>602</v>
      </c>
      <c r="F303" s="69">
        <v>10</v>
      </c>
      <c r="G303" s="34"/>
      <c r="H303" s="34"/>
      <c r="I303" s="21" t="s">
        <v>38</v>
      </c>
      <c r="J303" s="23">
        <f>IF(I303="Less(-)",-1,1)</f>
        <v>1</v>
      </c>
      <c r="K303" s="24" t="s">
        <v>48</v>
      </c>
      <c r="L303" s="24" t="s">
        <v>7</v>
      </c>
      <c r="M303" s="67"/>
      <c r="N303" s="35"/>
      <c r="O303" s="35"/>
      <c r="P303" s="36"/>
      <c r="Q303" s="35"/>
      <c r="R303" s="35"/>
      <c r="S303" s="37"/>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65">
        <f t="shared" si="86"/>
        <v>0</v>
      </c>
      <c r="BB303" s="65">
        <f t="shared" si="87"/>
        <v>0</v>
      </c>
      <c r="BC303" s="31" t="str">
        <f t="shared" si="88"/>
        <v>INR Zero Only</v>
      </c>
      <c r="IE303" s="33">
        <v>3</v>
      </c>
      <c r="IF303" s="33" t="s">
        <v>43</v>
      </c>
      <c r="IG303" s="33" t="s">
        <v>44</v>
      </c>
      <c r="IH303" s="33">
        <v>10</v>
      </c>
      <c r="II303" s="33" t="s">
        <v>37</v>
      </c>
    </row>
    <row r="304" spans="1:243" s="32" customFormat="1" ht="135">
      <c r="A304" s="79">
        <v>98</v>
      </c>
      <c r="B304" s="74" t="s">
        <v>294</v>
      </c>
      <c r="C304" s="20" t="s">
        <v>581</v>
      </c>
      <c r="D304" s="19"/>
      <c r="E304" s="71"/>
      <c r="F304" s="21"/>
      <c r="G304" s="22"/>
      <c r="H304" s="22"/>
      <c r="I304" s="21"/>
      <c r="J304" s="23"/>
      <c r="K304" s="24"/>
      <c r="L304" s="24"/>
      <c r="M304" s="25"/>
      <c r="N304" s="26"/>
      <c r="O304" s="26"/>
      <c r="P304" s="27"/>
      <c r="Q304" s="26"/>
      <c r="R304" s="26"/>
      <c r="S304" s="2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29"/>
      <c r="BB304" s="30"/>
      <c r="BC304" s="31"/>
      <c r="IE304" s="33">
        <v>1.01</v>
      </c>
      <c r="IF304" s="33" t="s">
        <v>39</v>
      </c>
      <c r="IG304" s="33" t="s">
        <v>35</v>
      </c>
      <c r="IH304" s="33">
        <v>123.223</v>
      </c>
      <c r="II304" s="33" t="s">
        <v>37</v>
      </c>
    </row>
    <row r="305" spans="1:243" s="32" customFormat="1" ht="15">
      <c r="A305" s="83">
        <v>98.1</v>
      </c>
      <c r="B305" s="74" t="s">
        <v>275</v>
      </c>
      <c r="C305" s="20" t="s">
        <v>582</v>
      </c>
      <c r="D305" s="76">
        <v>5</v>
      </c>
      <c r="E305" s="77" t="s">
        <v>602</v>
      </c>
      <c r="F305" s="69">
        <v>10</v>
      </c>
      <c r="G305" s="34"/>
      <c r="H305" s="34"/>
      <c r="I305" s="21" t="s">
        <v>38</v>
      </c>
      <c r="J305" s="23">
        <f>IF(I305="Less(-)",-1,1)</f>
        <v>1</v>
      </c>
      <c r="K305" s="24" t="s">
        <v>48</v>
      </c>
      <c r="L305" s="24" t="s">
        <v>7</v>
      </c>
      <c r="M305" s="67"/>
      <c r="N305" s="35"/>
      <c r="O305" s="35"/>
      <c r="P305" s="36"/>
      <c r="Q305" s="35"/>
      <c r="R305" s="35"/>
      <c r="S305" s="37"/>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65">
        <f t="shared" si="86"/>
        <v>0</v>
      </c>
      <c r="BB305" s="65">
        <f t="shared" si="87"/>
        <v>0</v>
      </c>
      <c r="BC305" s="31" t="str">
        <f t="shared" si="88"/>
        <v>INR Zero Only</v>
      </c>
      <c r="IE305" s="33">
        <v>1.02</v>
      </c>
      <c r="IF305" s="33" t="s">
        <v>40</v>
      </c>
      <c r="IG305" s="33" t="s">
        <v>41</v>
      </c>
      <c r="IH305" s="33">
        <v>213</v>
      </c>
      <c r="II305" s="33" t="s">
        <v>37</v>
      </c>
    </row>
    <row r="306" spans="1:243" s="32" customFormat="1" ht="165">
      <c r="A306" s="79">
        <v>99</v>
      </c>
      <c r="B306" s="74" t="s">
        <v>276</v>
      </c>
      <c r="C306" s="20" t="s">
        <v>583</v>
      </c>
      <c r="D306" s="19"/>
      <c r="E306" s="71"/>
      <c r="F306" s="21"/>
      <c r="G306" s="22"/>
      <c r="H306" s="22"/>
      <c r="I306" s="21"/>
      <c r="J306" s="23"/>
      <c r="K306" s="24"/>
      <c r="L306" s="24"/>
      <c r="M306" s="25"/>
      <c r="N306" s="26"/>
      <c r="O306" s="26"/>
      <c r="P306" s="27"/>
      <c r="Q306" s="26"/>
      <c r="R306" s="26"/>
      <c r="S306" s="2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29"/>
      <c r="BB306" s="30"/>
      <c r="BC306" s="31"/>
      <c r="IE306" s="33">
        <v>2</v>
      </c>
      <c r="IF306" s="33" t="s">
        <v>34</v>
      </c>
      <c r="IG306" s="33" t="s">
        <v>42</v>
      </c>
      <c r="IH306" s="33">
        <v>10</v>
      </c>
      <c r="II306" s="33" t="s">
        <v>37</v>
      </c>
    </row>
    <row r="307" spans="1:243" s="32" customFormat="1" ht="15">
      <c r="A307" s="82">
        <v>99.1</v>
      </c>
      <c r="B307" s="74" t="s">
        <v>277</v>
      </c>
      <c r="C307" s="20" t="s">
        <v>584</v>
      </c>
      <c r="D307" s="76">
        <v>5</v>
      </c>
      <c r="E307" s="77" t="s">
        <v>602</v>
      </c>
      <c r="F307" s="69">
        <v>10</v>
      </c>
      <c r="G307" s="34"/>
      <c r="H307" s="34"/>
      <c r="I307" s="21" t="s">
        <v>38</v>
      </c>
      <c r="J307" s="23">
        <f>IF(I307="Less(-)",-1,1)</f>
        <v>1</v>
      </c>
      <c r="K307" s="24" t="s">
        <v>48</v>
      </c>
      <c r="L307" s="24" t="s">
        <v>7</v>
      </c>
      <c r="M307" s="67"/>
      <c r="N307" s="35"/>
      <c r="O307" s="35"/>
      <c r="P307" s="36"/>
      <c r="Q307" s="35"/>
      <c r="R307" s="35"/>
      <c r="S307" s="37"/>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65">
        <f>total_amount_ba($B$2,$D$2,D307,F307,J307,K307,M307)</f>
        <v>0</v>
      </c>
      <c r="BB307" s="65">
        <f>BA307+SUM(N307:AZ307)</f>
        <v>0</v>
      </c>
      <c r="BC307" s="31" t="str">
        <f>SpellNumber(L307,BB307)</f>
        <v>INR Zero Only</v>
      </c>
      <c r="IE307" s="33">
        <v>3</v>
      </c>
      <c r="IF307" s="33" t="s">
        <v>43</v>
      </c>
      <c r="IG307" s="33" t="s">
        <v>44</v>
      </c>
      <c r="IH307" s="33">
        <v>10</v>
      </c>
      <c r="II307" s="33" t="s">
        <v>37</v>
      </c>
    </row>
    <row r="308" spans="1:243" s="32" customFormat="1" ht="15">
      <c r="A308" s="82">
        <v>99.2</v>
      </c>
      <c r="B308" s="74" t="s">
        <v>278</v>
      </c>
      <c r="C308" s="20" t="s">
        <v>585</v>
      </c>
      <c r="D308" s="76">
        <v>5</v>
      </c>
      <c r="E308" s="77" t="s">
        <v>602</v>
      </c>
      <c r="F308" s="68">
        <v>10</v>
      </c>
      <c r="G308" s="34"/>
      <c r="H308" s="34"/>
      <c r="I308" s="21" t="s">
        <v>38</v>
      </c>
      <c r="J308" s="23">
        <f>IF(I308="Less(-)",-1,1)</f>
        <v>1</v>
      </c>
      <c r="K308" s="24" t="s">
        <v>48</v>
      </c>
      <c r="L308" s="24" t="s">
        <v>7</v>
      </c>
      <c r="M308" s="67"/>
      <c r="N308" s="35"/>
      <c r="O308" s="35"/>
      <c r="P308" s="36"/>
      <c r="Q308" s="35"/>
      <c r="R308" s="35"/>
      <c r="S308" s="37"/>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65">
        <f>total_amount_ba($B$2,$D$2,D308,F308,J308,K308,M308)</f>
        <v>0</v>
      </c>
      <c r="BB308" s="65">
        <f>BA308+SUM(N308:AZ308)</f>
        <v>0</v>
      </c>
      <c r="BC308" s="31" t="str">
        <f>SpellNumber(L308,BB308)</f>
        <v>INR Zero Only</v>
      </c>
      <c r="IE308" s="33">
        <v>1.01</v>
      </c>
      <c r="IF308" s="33" t="s">
        <v>39</v>
      </c>
      <c r="IG308" s="33" t="s">
        <v>35</v>
      </c>
      <c r="IH308" s="33">
        <v>123.223</v>
      </c>
      <c r="II308" s="33" t="s">
        <v>37</v>
      </c>
    </row>
    <row r="309" spans="1:243" s="32" customFormat="1" ht="15">
      <c r="A309" s="82">
        <v>99.3</v>
      </c>
      <c r="B309" s="74" t="s">
        <v>279</v>
      </c>
      <c r="C309" s="20" t="s">
        <v>586</v>
      </c>
      <c r="D309" s="76">
        <v>5</v>
      </c>
      <c r="E309" s="77" t="s">
        <v>602</v>
      </c>
      <c r="F309" s="68">
        <v>10</v>
      </c>
      <c r="G309" s="34"/>
      <c r="H309" s="34"/>
      <c r="I309" s="21" t="s">
        <v>38</v>
      </c>
      <c r="J309" s="23">
        <f>IF(I309="Less(-)",-1,1)</f>
        <v>1</v>
      </c>
      <c r="K309" s="24" t="s">
        <v>48</v>
      </c>
      <c r="L309" s="24" t="s">
        <v>7</v>
      </c>
      <c r="M309" s="67"/>
      <c r="N309" s="35"/>
      <c r="O309" s="35"/>
      <c r="P309" s="36"/>
      <c r="Q309" s="35"/>
      <c r="R309" s="35"/>
      <c r="S309" s="37"/>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65">
        <f>total_amount_ba($B$2,$D$2,D309,F309,J309,K309,M309)</f>
        <v>0</v>
      </c>
      <c r="BB309" s="65">
        <f>BA309+SUM(N309:AZ309)</f>
        <v>0</v>
      </c>
      <c r="BC309" s="31" t="str">
        <f>SpellNumber(L309,BB309)</f>
        <v>INR Zero Only</v>
      </c>
      <c r="IE309" s="33">
        <v>1.02</v>
      </c>
      <c r="IF309" s="33" t="s">
        <v>40</v>
      </c>
      <c r="IG309" s="33" t="s">
        <v>41</v>
      </c>
      <c r="IH309" s="33">
        <v>213</v>
      </c>
      <c r="II309" s="33" t="s">
        <v>37</v>
      </c>
    </row>
    <row r="310" spans="1:243" s="32" customFormat="1" ht="75">
      <c r="A310" s="78">
        <v>100</v>
      </c>
      <c r="B310" s="72" t="s">
        <v>280</v>
      </c>
      <c r="C310" s="20" t="s">
        <v>587</v>
      </c>
      <c r="D310" s="19"/>
      <c r="E310" s="71"/>
      <c r="F310" s="21"/>
      <c r="G310" s="22"/>
      <c r="H310" s="22"/>
      <c r="I310" s="21"/>
      <c r="J310" s="23"/>
      <c r="K310" s="24"/>
      <c r="L310" s="24"/>
      <c r="M310" s="25"/>
      <c r="N310" s="26"/>
      <c r="O310" s="26"/>
      <c r="P310" s="27"/>
      <c r="Q310" s="26"/>
      <c r="R310" s="26"/>
      <c r="S310" s="2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29"/>
      <c r="BB310" s="30"/>
      <c r="BC310" s="31"/>
      <c r="IE310" s="33">
        <v>2</v>
      </c>
      <c r="IF310" s="33" t="s">
        <v>34</v>
      </c>
      <c r="IG310" s="33" t="s">
        <v>42</v>
      </c>
      <c r="IH310" s="33">
        <v>10</v>
      </c>
      <c r="II310" s="33" t="s">
        <v>37</v>
      </c>
    </row>
    <row r="311" spans="1:243" s="32" customFormat="1" ht="15">
      <c r="A311" s="78">
        <v>100.1</v>
      </c>
      <c r="B311" s="72" t="s">
        <v>281</v>
      </c>
      <c r="C311" s="20" t="s">
        <v>588</v>
      </c>
      <c r="D311" s="76">
        <v>5</v>
      </c>
      <c r="E311" s="77" t="s">
        <v>37</v>
      </c>
      <c r="F311" s="69">
        <v>10</v>
      </c>
      <c r="G311" s="34"/>
      <c r="H311" s="34"/>
      <c r="I311" s="21" t="s">
        <v>38</v>
      </c>
      <c r="J311" s="23">
        <f aca="true" t="shared" si="89" ref="J311:J320">IF(I311="Less(-)",-1,1)</f>
        <v>1</v>
      </c>
      <c r="K311" s="24" t="s">
        <v>48</v>
      </c>
      <c r="L311" s="24" t="s">
        <v>7</v>
      </c>
      <c r="M311" s="67"/>
      <c r="N311" s="35"/>
      <c r="O311" s="35"/>
      <c r="P311" s="36"/>
      <c r="Q311" s="35"/>
      <c r="R311" s="35"/>
      <c r="S311" s="37"/>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65">
        <f aca="true" t="shared" si="90" ref="BA311:BA320">total_amount_ba($B$2,$D$2,D311,F311,J311,K311,M311)</f>
        <v>0</v>
      </c>
      <c r="BB311" s="65">
        <f aca="true" t="shared" si="91" ref="BB311:BB320">BA311+SUM(N311:AZ311)</f>
        <v>0</v>
      </c>
      <c r="BC311" s="31" t="str">
        <f aca="true" t="shared" si="92" ref="BC311:BC320">SpellNumber(L311,BB311)</f>
        <v>INR Zero Only</v>
      </c>
      <c r="IE311" s="33">
        <v>1.02</v>
      </c>
      <c r="IF311" s="33" t="s">
        <v>40</v>
      </c>
      <c r="IG311" s="33" t="s">
        <v>41</v>
      </c>
      <c r="IH311" s="33">
        <v>213</v>
      </c>
      <c r="II311" s="33" t="s">
        <v>37</v>
      </c>
    </row>
    <row r="312" spans="1:243" s="32" customFormat="1" ht="15">
      <c r="A312" s="78">
        <v>100.2</v>
      </c>
      <c r="B312" s="72" t="s">
        <v>282</v>
      </c>
      <c r="C312" s="20" t="s">
        <v>589</v>
      </c>
      <c r="D312" s="76">
        <v>5</v>
      </c>
      <c r="E312" s="77" t="s">
        <v>37</v>
      </c>
      <c r="F312" s="69">
        <v>10</v>
      </c>
      <c r="G312" s="34"/>
      <c r="H312" s="34"/>
      <c r="I312" s="21" t="s">
        <v>38</v>
      </c>
      <c r="J312" s="23">
        <f t="shared" si="89"/>
        <v>1</v>
      </c>
      <c r="K312" s="24" t="s">
        <v>48</v>
      </c>
      <c r="L312" s="24" t="s">
        <v>7</v>
      </c>
      <c r="M312" s="67"/>
      <c r="N312" s="35"/>
      <c r="O312" s="35"/>
      <c r="P312" s="36"/>
      <c r="Q312" s="35"/>
      <c r="R312" s="35"/>
      <c r="S312" s="37"/>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65">
        <f t="shared" si="90"/>
        <v>0</v>
      </c>
      <c r="BB312" s="65">
        <f t="shared" si="91"/>
        <v>0</v>
      </c>
      <c r="BC312" s="31" t="str">
        <f t="shared" si="92"/>
        <v>INR Zero Only</v>
      </c>
      <c r="IE312" s="33">
        <v>2</v>
      </c>
      <c r="IF312" s="33" t="s">
        <v>34</v>
      </c>
      <c r="IG312" s="33" t="s">
        <v>42</v>
      </c>
      <c r="IH312" s="33">
        <v>10</v>
      </c>
      <c r="II312" s="33" t="s">
        <v>37</v>
      </c>
    </row>
    <row r="313" spans="1:243" s="32" customFormat="1" ht="60">
      <c r="A313" s="78">
        <v>101</v>
      </c>
      <c r="B313" s="72" t="s">
        <v>283</v>
      </c>
      <c r="C313" s="20" t="s">
        <v>590</v>
      </c>
      <c r="D313" s="19"/>
      <c r="E313" s="71"/>
      <c r="F313" s="21"/>
      <c r="G313" s="22"/>
      <c r="H313" s="22"/>
      <c r="I313" s="21"/>
      <c r="J313" s="23"/>
      <c r="K313" s="24"/>
      <c r="L313" s="24"/>
      <c r="M313" s="25"/>
      <c r="N313" s="26"/>
      <c r="O313" s="26"/>
      <c r="P313" s="27"/>
      <c r="Q313" s="26"/>
      <c r="R313" s="26"/>
      <c r="S313" s="2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29"/>
      <c r="BB313" s="30"/>
      <c r="BC313" s="31"/>
      <c r="IE313" s="33">
        <v>3</v>
      </c>
      <c r="IF313" s="33" t="s">
        <v>43</v>
      </c>
      <c r="IG313" s="33" t="s">
        <v>44</v>
      </c>
      <c r="IH313" s="33">
        <v>10</v>
      </c>
      <c r="II313" s="33" t="s">
        <v>37</v>
      </c>
    </row>
    <row r="314" spans="1:243" s="32" customFormat="1" ht="15">
      <c r="A314" s="78">
        <v>101.1</v>
      </c>
      <c r="B314" s="72" t="s">
        <v>284</v>
      </c>
      <c r="C314" s="20" t="s">
        <v>591</v>
      </c>
      <c r="D314" s="76">
        <v>5</v>
      </c>
      <c r="E314" s="77" t="s">
        <v>602</v>
      </c>
      <c r="F314" s="69">
        <v>10</v>
      </c>
      <c r="G314" s="34"/>
      <c r="H314" s="34"/>
      <c r="I314" s="21" t="s">
        <v>38</v>
      </c>
      <c r="J314" s="23">
        <f t="shared" si="89"/>
        <v>1</v>
      </c>
      <c r="K314" s="24" t="s">
        <v>48</v>
      </c>
      <c r="L314" s="24" t="s">
        <v>7</v>
      </c>
      <c r="M314" s="67"/>
      <c r="N314" s="35"/>
      <c r="O314" s="35"/>
      <c r="P314" s="36"/>
      <c r="Q314" s="35"/>
      <c r="R314" s="35"/>
      <c r="S314" s="37"/>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65">
        <f t="shared" si="90"/>
        <v>0</v>
      </c>
      <c r="BB314" s="65">
        <f t="shared" si="91"/>
        <v>0</v>
      </c>
      <c r="BC314" s="31" t="str">
        <f t="shared" si="92"/>
        <v>INR Zero Only</v>
      </c>
      <c r="IE314" s="33">
        <v>1.01</v>
      </c>
      <c r="IF314" s="33" t="s">
        <v>39</v>
      </c>
      <c r="IG314" s="33" t="s">
        <v>35</v>
      </c>
      <c r="IH314" s="33">
        <v>123.223</v>
      </c>
      <c r="II314" s="33" t="s">
        <v>37</v>
      </c>
    </row>
    <row r="315" spans="1:243" s="32" customFormat="1" ht="15">
      <c r="A315" s="78">
        <v>101.2</v>
      </c>
      <c r="B315" s="72" t="s">
        <v>285</v>
      </c>
      <c r="C315" s="20" t="s">
        <v>592</v>
      </c>
      <c r="D315" s="76">
        <v>5</v>
      </c>
      <c r="E315" s="77" t="s">
        <v>602</v>
      </c>
      <c r="F315" s="69">
        <v>10</v>
      </c>
      <c r="G315" s="34"/>
      <c r="H315" s="34"/>
      <c r="I315" s="21" t="s">
        <v>38</v>
      </c>
      <c r="J315" s="23">
        <f t="shared" si="89"/>
        <v>1</v>
      </c>
      <c r="K315" s="24" t="s">
        <v>48</v>
      </c>
      <c r="L315" s="24" t="s">
        <v>7</v>
      </c>
      <c r="M315" s="67"/>
      <c r="N315" s="35"/>
      <c r="O315" s="35"/>
      <c r="P315" s="36"/>
      <c r="Q315" s="35"/>
      <c r="R315" s="35"/>
      <c r="S315" s="37"/>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9"/>
      <c r="AV315" s="38"/>
      <c r="AW315" s="38"/>
      <c r="AX315" s="38"/>
      <c r="AY315" s="38"/>
      <c r="AZ315" s="38"/>
      <c r="BA315" s="65">
        <f t="shared" si="90"/>
        <v>0</v>
      </c>
      <c r="BB315" s="65">
        <f t="shared" si="91"/>
        <v>0</v>
      </c>
      <c r="BC315" s="31" t="str">
        <f t="shared" si="92"/>
        <v>INR Zero Only</v>
      </c>
      <c r="IE315" s="33">
        <v>1.02</v>
      </c>
      <c r="IF315" s="33" t="s">
        <v>40</v>
      </c>
      <c r="IG315" s="33" t="s">
        <v>41</v>
      </c>
      <c r="IH315" s="33">
        <v>213</v>
      </c>
      <c r="II315" s="33" t="s">
        <v>37</v>
      </c>
    </row>
    <row r="316" spans="1:243" s="32" customFormat="1" ht="30">
      <c r="A316" s="78">
        <v>102</v>
      </c>
      <c r="B316" s="72" t="s">
        <v>286</v>
      </c>
      <c r="C316" s="20" t="s">
        <v>593</v>
      </c>
      <c r="D316" s="19"/>
      <c r="E316" s="71"/>
      <c r="F316" s="21"/>
      <c r="G316" s="22"/>
      <c r="H316" s="22"/>
      <c r="I316" s="21"/>
      <c r="J316" s="23"/>
      <c r="K316" s="24"/>
      <c r="L316" s="24"/>
      <c r="M316" s="25"/>
      <c r="N316" s="26"/>
      <c r="O316" s="26"/>
      <c r="P316" s="27"/>
      <c r="Q316" s="26"/>
      <c r="R316" s="26"/>
      <c r="S316" s="2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9"/>
      <c r="BB316" s="30"/>
      <c r="BC316" s="31"/>
      <c r="IE316" s="33">
        <v>2</v>
      </c>
      <c r="IF316" s="33" t="s">
        <v>34</v>
      </c>
      <c r="IG316" s="33" t="s">
        <v>42</v>
      </c>
      <c r="IH316" s="33">
        <v>10</v>
      </c>
      <c r="II316" s="33" t="s">
        <v>37</v>
      </c>
    </row>
    <row r="317" spans="1:243" s="32" customFormat="1" ht="15">
      <c r="A317" s="78">
        <v>102.1</v>
      </c>
      <c r="B317" s="72" t="s">
        <v>284</v>
      </c>
      <c r="C317" s="20" t="s">
        <v>594</v>
      </c>
      <c r="D317" s="76">
        <v>5</v>
      </c>
      <c r="E317" s="77" t="s">
        <v>602</v>
      </c>
      <c r="F317" s="69">
        <v>10</v>
      </c>
      <c r="G317" s="34"/>
      <c r="H317" s="34"/>
      <c r="I317" s="21" t="s">
        <v>38</v>
      </c>
      <c r="J317" s="23">
        <f t="shared" si="89"/>
        <v>1</v>
      </c>
      <c r="K317" s="24" t="s">
        <v>48</v>
      </c>
      <c r="L317" s="24" t="s">
        <v>7</v>
      </c>
      <c r="M317" s="67"/>
      <c r="N317" s="35"/>
      <c r="O317" s="35"/>
      <c r="P317" s="36"/>
      <c r="Q317" s="35"/>
      <c r="R317" s="35"/>
      <c r="S317" s="37"/>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65">
        <f t="shared" si="90"/>
        <v>0</v>
      </c>
      <c r="BB317" s="65">
        <f t="shared" si="91"/>
        <v>0</v>
      </c>
      <c r="BC317" s="31" t="str">
        <f t="shared" si="92"/>
        <v>INR Zero Only</v>
      </c>
      <c r="IE317" s="33">
        <v>3</v>
      </c>
      <c r="IF317" s="33" t="s">
        <v>43</v>
      </c>
      <c r="IG317" s="33" t="s">
        <v>44</v>
      </c>
      <c r="IH317" s="33">
        <v>10</v>
      </c>
      <c r="II317" s="33" t="s">
        <v>37</v>
      </c>
    </row>
    <row r="318" spans="1:243" s="32" customFormat="1" ht="15">
      <c r="A318" s="78">
        <v>102.2</v>
      </c>
      <c r="B318" s="72" t="s">
        <v>285</v>
      </c>
      <c r="C318" s="20" t="s">
        <v>595</v>
      </c>
      <c r="D318" s="76">
        <v>5</v>
      </c>
      <c r="E318" s="77" t="s">
        <v>602</v>
      </c>
      <c r="F318" s="69">
        <v>10</v>
      </c>
      <c r="G318" s="34"/>
      <c r="H318" s="34"/>
      <c r="I318" s="21" t="s">
        <v>38</v>
      </c>
      <c r="J318" s="23">
        <f t="shared" si="89"/>
        <v>1</v>
      </c>
      <c r="K318" s="24" t="s">
        <v>48</v>
      </c>
      <c r="L318" s="24" t="s">
        <v>7</v>
      </c>
      <c r="M318" s="67"/>
      <c r="N318" s="35"/>
      <c r="O318" s="35"/>
      <c r="P318" s="36"/>
      <c r="Q318" s="35"/>
      <c r="R318" s="35"/>
      <c r="S318" s="37"/>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65">
        <f t="shared" si="90"/>
        <v>0</v>
      </c>
      <c r="BB318" s="65">
        <f t="shared" si="91"/>
        <v>0</v>
      </c>
      <c r="BC318" s="31" t="str">
        <f t="shared" si="92"/>
        <v>INR Zero Only</v>
      </c>
      <c r="IE318" s="33">
        <v>1.01</v>
      </c>
      <c r="IF318" s="33" t="s">
        <v>39</v>
      </c>
      <c r="IG318" s="33" t="s">
        <v>35</v>
      </c>
      <c r="IH318" s="33">
        <v>123.223</v>
      </c>
      <c r="II318" s="33" t="s">
        <v>37</v>
      </c>
    </row>
    <row r="319" spans="1:243" s="32" customFormat="1" ht="45">
      <c r="A319" s="78">
        <v>103</v>
      </c>
      <c r="B319" s="72" t="s">
        <v>287</v>
      </c>
      <c r="C319" s="20" t="s">
        <v>596</v>
      </c>
      <c r="D319" s="76">
        <v>5</v>
      </c>
      <c r="E319" s="77" t="s">
        <v>602</v>
      </c>
      <c r="F319" s="69">
        <v>10</v>
      </c>
      <c r="G319" s="34"/>
      <c r="H319" s="34"/>
      <c r="I319" s="21" t="s">
        <v>38</v>
      </c>
      <c r="J319" s="23">
        <f t="shared" si="89"/>
        <v>1</v>
      </c>
      <c r="K319" s="24" t="s">
        <v>48</v>
      </c>
      <c r="L319" s="24" t="s">
        <v>7</v>
      </c>
      <c r="M319" s="67"/>
      <c r="N319" s="35"/>
      <c r="O319" s="35"/>
      <c r="P319" s="36"/>
      <c r="Q319" s="35"/>
      <c r="R319" s="35"/>
      <c r="S319" s="37"/>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65">
        <f t="shared" si="90"/>
        <v>0</v>
      </c>
      <c r="BB319" s="65">
        <f t="shared" si="91"/>
        <v>0</v>
      </c>
      <c r="BC319" s="31" t="str">
        <f t="shared" si="92"/>
        <v>INR Zero Only</v>
      </c>
      <c r="IE319" s="33">
        <v>1.02</v>
      </c>
      <c r="IF319" s="33" t="s">
        <v>40</v>
      </c>
      <c r="IG319" s="33" t="s">
        <v>41</v>
      </c>
      <c r="IH319" s="33">
        <v>213</v>
      </c>
      <c r="II319" s="33" t="s">
        <v>37</v>
      </c>
    </row>
    <row r="320" spans="1:243" s="32" customFormat="1" ht="60">
      <c r="A320" s="78">
        <v>104</v>
      </c>
      <c r="B320" s="72" t="s">
        <v>288</v>
      </c>
      <c r="C320" s="20" t="s">
        <v>597</v>
      </c>
      <c r="D320" s="76">
        <v>7</v>
      </c>
      <c r="E320" s="77" t="s">
        <v>602</v>
      </c>
      <c r="F320" s="69">
        <v>10</v>
      </c>
      <c r="G320" s="34"/>
      <c r="H320" s="34"/>
      <c r="I320" s="21" t="s">
        <v>38</v>
      </c>
      <c r="J320" s="23">
        <f t="shared" si="89"/>
        <v>1</v>
      </c>
      <c r="K320" s="24" t="s">
        <v>48</v>
      </c>
      <c r="L320" s="24" t="s">
        <v>7</v>
      </c>
      <c r="M320" s="67"/>
      <c r="N320" s="35"/>
      <c r="O320" s="35"/>
      <c r="P320" s="36"/>
      <c r="Q320" s="35"/>
      <c r="R320" s="35"/>
      <c r="S320" s="37"/>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65">
        <f t="shared" si="90"/>
        <v>0</v>
      </c>
      <c r="BB320" s="65">
        <f t="shared" si="91"/>
        <v>0</v>
      </c>
      <c r="BC320" s="31" t="str">
        <f t="shared" si="92"/>
        <v>INR Zero Only</v>
      </c>
      <c r="IE320" s="33">
        <v>2</v>
      </c>
      <c r="IF320" s="33" t="s">
        <v>34</v>
      </c>
      <c r="IG320" s="33" t="s">
        <v>42</v>
      </c>
      <c r="IH320" s="33">
        <v>10</v>
      </c>
      <c r="II320" s="33" t="s">
        <v>37</v>
      </c>
    </row>
    <row r="321" spans="1:243" s="32" customFormat="1" ht="60">
      <c r="A321" s="78">
        <v>105</v>
      </c>
      <c r="B321" s="72" t="s">
        <v>289</v>
      </c>
      <c r="C321" s="20" t="s">
        <v>598</v>
      </c>
      <c r="D321" s="19"/>
      <c r="E321" s="71"/>
      <c r="F321" s="21"/>
      <c r="G321" s="22"/>
      <c r="H321" s="22"/>
      <c r="I321" s="21"/>
      <c r="J321" s="23"/>
      <c r="K321" s="24"/>
      <c r="L321" s="24"/>
      <c r="M321" s="25"/>
      <c r="N321" s="26"/>
      <c r="O321" s="26"/>
      <c r="P321" s="27"/>
      <c r="Q321" s="26"/>
      <c r="R321" s="26"/>
      <c r="S321" s="2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29"/>
      <c r="BB321" s="30"/>
      <c r="BC321" s="31"/>
      <c r="IE321" s="33">
        <v>3</v>
      </c>
      <c r="IF321" s="33" t="s">
        <v>43</v>
      </c>
      <c r="IG321" s="33" t="s">
        <v>44</v>
      </c>
      <c r="IH321" s="33">
        <v>10</v>
      </c>
      <c r="II321" s="33" t="s">
        <v>37</v>
      </c>
    </row>
    <row r="322" spans="1:243" s="32" customFormat="1" ht="15">
      <c r="A322" s="78">
        <v>105.1</v>
      </c>
      <c r="B322" s="72" t="s">
        <v>290</v>
      </c>
      <c r="C322" s="20" t="s">
        <v>599</v>
      </c>
      <c r="D322" s="76">
        <v>5</v>
      </c>
      <c r="E322" s="77" t="s">
        <v>602</v>
      </c>
      <c r="F322" s="68">
        <v>10</v>
      </c>
      <c r="G322" s="34"/>
      <c r="H322" s="34"/>
      <c r="I322" s="21" t="s">
        <v>38</v>
      </c>
      <c r="J322" s="23">
        <f>IF(I322="Less(-)",-1,1)</f>
        <v>1</v>
      </c>
      <c r="K322" s="24" t="s">
        <v>48</v>
      </c>
      <c r="L322" s="24" t="s">
        <v>7</v>
      </c>
      <c r="M322" s="67"/>
      <c r="N322" s="35"/>
      <c r="O322" s="35"/>
      <c r="P322" s="36"/>
      <c r="Q322" s="35"/>
      <c r="R322" s="35"/>
      <c r="S322" s="37"/>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65">
        <f>total_amount_ba($B$2,$D$2,D322,F322,J322,K322,M322)</f>
        <v>0</v>
      </c>
      <c r="BB322" s="65">
        <f>BA322+SUM(N322:AZ322)</f>
        <v>0</v>
      </c>
      <c r="BC322" s="31" t="str">
        <f>SpellNumber(L322,BB322)</f>
        <v>INR Zero Only</v>
      </c>
      <c r="IE322" s="33">
        <v>1.01</v>
      </c>
      <c r="IF322" s="33" t="s">
        <v>39</v>
      </c>
      <c r="IG322" s="33" t="s">
        <v>35</v>
      </c>
      <c r="IH322" s="33">
        <v>123.223</v>
      </c>
      <c r="II322" s="33" t="s">
        <v>37</v>
      </c>
    </row>
    <row r="323" spans="1:243" s="32" customFormat="1" ht="15">
      <c r="A323" s="78">
        <v>105.2</v>
      </c>
      <c r="B323" s="75" t="s">
        <v>291</v>
      </c>
      <c r="C323" s="20" t="s">
        <v>600</v>
      </c>
      <c r="D323" s="76">
        <v>5</v>
      </c>
      <c r="E323" s="77" t="s">
        <v>602</v>
      </c>
      <c r="F323" s="68">
        <v>10</v>
      </c>
      <c r="G323" s="34"/>
      <c r="H323" s="34"/>
      <c r="I323" s="21" t="s">
        <v>38</v>
      </c>
      <c r="J323" s="23">
        <f>IF(I323="Less(-)",-1,1)</f>
        <v>1</v>
      </c>
      <c r="K323" s="24" t="s">
        <v>48</v>
      </c>
      <c r="L323" s="24" t="s">
        <v>7</v>
      </c>
      <c r="M323" s="67"/>
      <c r="N323" s="35"/>
      <c r="O323" s="35"/>
      <c r="P323" s="36"/>
      <c r="Q323" s="35"/>
      <c r="R323" s="35"/>
      <c r="S323" s="37"/>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65">
        <f>total_amount_ba($B$2,$D$2,D323,F323,J323,K323,M323)</f>
        <v>0</v>
      </c>
      <c r="BB323" s="65">
        <f>BA323+SUM(N323:AZ323)</f>
        <v>0</v>
      </c>
      <c r="BC323" s="31" t="str">
        <f>SpellNumber(L323,BB323)</f>
        <v>INR Zero Only</v>
      </c>
      <c r="IE323" s="33">
        <v>1.02</v>
      </c>
      <c r="IF323" s="33" t="s">
        <v>40</v>
      </c>
      <c r="IG323" s="33" t="s">
        <v>41</v>
      </c>
      <c r="IH323" s="33">
        <v>213</v>
      </c>
      <c r="II323" s="33" t="s">
        <v>37</v>
      </c>
    </row>
    <row r="324" spans="1:243" s="32" customFormat="1" ht="33" customHeight="1">
      <c r="A324" s="40" t="s">
        <v>46</v>
      </c>
      <c r="B324" s="41"/>
      <c r="C324" s="42"/>
      <c r="D324" s="43"/>
      <c r="E324" s="43"/>
      <c r="F324" s="43"/>
      <c r="G324" s="43"/>
      <c r="H324" s="44"/>
      <c r="I324" s="44"/>
      <c r="J324" s="44"/>
      <c r="K324" s="44"/>
      <c r="L324" s="45"/>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66">
        <f>SUM(BA13:BA323)</f>
        <v>0</v>
      </c>
      <c r="BB324" s="66">
        <f>SUM(BB13:BB323)</f>
        <v>0</v>
      </c>
      <c r="BC324" s="31" t="str">
        <f>SpellNumber($E$2,BB324)</f>
        <v>INR Zero Only</v>
      </c>
      <c r="IE324" s="33">
        <v>4</v>
      </c>
      <c r="IF324" s="33" t="s">
        <v>40</v>
      </c>
      <c r="IG324" s="33" t="s">
        <v>45</v>
      </c>
      <c r="IH324" s="33">
        <v>10</v>
      </c>
      <c r="II324" s="33" t="s">
        <v>37</v>
      </c>
    </row>
    <row r="325" spans="1:243" s="56" customFormat="1" ht="39" customHeight="1" hidden="1">
      <c r="A325" s="41" t="s">
        <v>50</v>
      </c>
      <c r="B325" s="47"/>
      <c r="C325" s="48"/>
      <c r="D325" s="49"/>
      <c r="E325" s="50" t="s">
        <v>47</v>
      </c>
      <c r="F325" s="63"/>
      <c r="G325" s="51"/>
      <c r="H325" s="52"/>
      <c r="I325" s="52"/>
      <c r="J325" s="52"/>
      <c r="K325" s="53"/>
      <c r="L325" s="54"/>
      <c r="M325" s="55"/>
      <c r="O325" s="32"/>
      <c r="P325" s="32"/>
      <c r="Q325" s="32"/>
      <c r="R325" s="32"/>
      <c r="S325" s="32"/>
      <c r="BA325" s="61">
        <f>IF(ISBLANK(F325),0,IF(E325="Excess (+)",ROUND(BA324+(BA324*F325),2),IF(E325="Less (-)",ROUND(BA324+(BA324*F325*(-1)),2),0)))</f>
        <v>0</v>
      </c>
      <c r="BB325" s="62">
        <f>ROUND(BA325,0)</f>
        <v>0</v>
      </c>
      <c r="BC325" s="31" t="str">
        <f>SpellNumber(L325,BB325)</f>
        <v> Zero Only</v>
      </c>
      <c r="IE325" s="57"/>
      <c r="IF325" s="57"/>
      <c r="IG325" s="57"/>
      <c r="IH325" s="57"/>
      <c r="II325" s="57"/>
    </row>
    <row r="326" spans="1:243" s="56" customFormat="1" ht="51" customHeight="1">
      <c r="A326" s="40" t="s">
        <v>49</v>
      </c>
      <c r="B326" s="40"/>
      <c r="C326" s="87" t="str">
        <f>SpellNumber($E$2,BB324)</f>
        <v>INR Zero Only</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88"/>
      <c r="AU326" s="88"/>
      <c r="AV326" s="88"/>
      <c r="AW326" s="88"/>
      <c r="AX326" s="88"/>
      <c r="AY326" s="88"/>
      <c r="AZ326" s="88"/>
      <c r="BA326" s="88"/>
      <c r="BB326" s="88"/>
      <c r="BC326" s="89"/>
      <c r="IE326" s="57"/>
      <c r="IF326" s="57"/>
      <c r="IG326" s="57"/>
      <c r="IH326" s="57"/>
      <c r="II326" s="57"/>
    </row>
    <row r="327" spans="3:243" s="14" customFormat="1" ht="15">
      <c r="C327" s="58"/>
      <c r="D327" s="58"/>
      <c r="E327" s="58"/>
      <c r="F327" s="58"/>
      <c r="G327" s="58"/>
      <c r="H327" s="58"/>
      <c r="I327" s="58"/>
      <c r="J327" s="58"/>
      <c r="K327" s="58"/>
      <c r="L327" s="58"/>
      <c r="M327" s="58"/>
      <c r="O327" s="58"/>
      <c r="BA327" s="58"/>
      <c r="BC327" s="58"/>
      <c r="IE327" s="15"/>
      <c r="IF327" s="15"/>
      <c r="IG327" s="15"/>
      <c r="IH327" s="15"/>
      <c r="II327" s="15"/>
    </row>
  </sheetData>
  <sheetProtection password="EEC8" sheet="1" selectLockedCells="1"/>
  <mergeCells count="8">
    <mergeCell ref="A9:BC9"/>
    <mergeCell ref="C326:BC326"/>
    <mergeCell ref="A1:L1"/>
    <mergeCell ref="A4:BC4"/>
    <mergeCell ref="A5:BC5"/>
    <mergeCell ref="A6:BC6"/>
    <mergeCell ref="A7:BC7"/>
    <mergeCell ref="B8:BC8"/>
  </mergeCells>
  <dataValidations count="25">
    <dataValidation type="list" allowBlank="1" showInputMessage="1" showErrorMessage="1" sqref="L313 L314 L315 L316 L317 L318 L319 L320 L321 L32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formula1>"INR"</formula1>
    </dataValidation>
    <dataValidation type="list" allowBlank="1" showInputMessage="1" showErrorMessage="1" sqref="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formula1>"INR"</formula1>
    </dataValidation>
    <dataValidation type="list" allowBlank="1" showInputMessage="1" showErrorMessage="1" sqref="L203 L204 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formula1>"INR"</formula1>
    </dataValidation>
    <dataValidation type="list" allowBlank="1" showInputMessage="1" showErrorMessage="1" sqref="L303 L304 L305 L306 L307 L308 L309 L310 L311 L312 L323">
      <formula1>"INR"</formula1>
    </dataValidation>
    <dataValidation allowBlank="1" showInputMessage="1" showErrorMessage="1" promptTitle="Addition / Deduction" prompt="Please Choose the correct One" sqref="J13:J323"/>
    <dataValidation type="list" showInputMessage="1" showErrorMessage="1" sqref="I13:I323">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5">
      <formula1>IF(ISBLANK(F325),$A$3:$C$3,$B$3:$C$3)</formula1>
    </dataValidation>
    <dataValidation type="decimal" allowBlank="1" showInputMessage="1" showErrorMessage="1" errorTitle="Invalid Entry" error="Only Numeric Values are allowed. " sqref="A13:A323">
      <formula1>0</formula1>
      <formula2>999999999999999</formula2>
    </dataValidation>
    <dataValidation allowBlank="1" showInputMessage="1" showErrorMessage="1" promptTitle="Item Description" prompt="Please enter Item Description in text" sqref="B315:B320 B301:B306 B310 B287:B292 B296 B268:B278 B282 B61:B66 B70 B47:B52 B56 B33:B38 B42 B19:B24 B28 B254:B259 B263 B235:B245 B249 B221:B226 B230 B202:B212 B216 B188:B193 B197 B169:B179 B183 B155:B160 B164 B136:B146 B150 B122:B127 B131 B117 B75:B80 B103:B113 B89:B94 B98 B84"/>
    <dataValidation allowBlank="1" showInputMessage="1" showErrorMessage="1" promptTitle="Itemcode/Make" prompt="Please enter text" sqref="C13:C323"/>
    <dataValidation type="decimal" allowBlank="1" showInputMessage="1" showErrorMessage="1" promptTitle="Rate Entry" prompt="Please enter the Other Taxes2 in Rupees for this item. " errorTitle="Invaid Entry" error="Only Numeric Values are allowed. " sqref="N13:O3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3">
      <formula1>0</formula1>
      <formula2>999999999999999</formula2>
    </dataValidation>
    <dataValidation allowBlank="1" showInputMessage="1" showErrorMessage="1" promptTitle="Units" prompt="Please enter Units in text" sqref="E13:E323"/>
    <dataValidation type="decimal" allowBlank="1" showInputMessage="1" showErrorMessage="1" promptTitle="Quantity" prompt="Please enter the Quantity for this item. " errorTitle="Invalid Entry" error="Only Numeric Values are allowed. " sqref="F13:F323 D13:D3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5">
      <formula1>0</formula1>
      <formula2>IF(E325&lt;&gt;"Select",99.9,0)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5">
      <formula1>IF(E325&lt;&gt;"Select",0,-1)</formula1>
      <formula2>IF(E325&lt;&gt;"Select",99.99,-1)</formula2>
    </dataValidation>
    <dataValidation type="list" allowBlank="1" showInputMessage="1" showErrorMessage="1" sqref="C2">
      <formula1>"Normal, SingleWindow, Alternate"</formula1>
    </dataValidation>
    <dataValidation type="list" allowBlank="1" showInputMessage="1" showErrorMessage="1" sqref="K13:K323">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M19:M22 M322:M323 M30:M34 M24:M28 M43:M48 M36:M41 M55:M64 M50:M53 M75:M78 M66:M73 M85:M88 M90:M93 M80:M83 M95:M109 M111:M119 M132:M135 M137 M139:M142 M121:M130 M149:M152 M154:M157 M144:M147 M283:M284 M174:M177 M159:M162 M184:M187 M189:M192 M179:M182 M199:M203 M307:M309 M217:M220 M222:M224 M194:M197 M230:M235 M226:M228 M248:M251 M253:M256 M237:M246 M263:M268 M270:M271 M258:M261 M286:M288 M300 M169:M172 M305 M311:M312 M314:M315 M317:M320 M302:M303 M205:M215 M290:M298 M281 M164:M167 M273:M274 M276:M27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12" sqref="M12"/>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2021-11-18T10:33:20Z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