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<sst xmlns="http://schemas.openxmlformats.org/spreadsheetml/2006/main" count="505" uniqueCount="177">
  <si>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</si>
  <si>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</si>
  <si>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</si>
  <si>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</si>
  <si>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</si>
  <si>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</si>
  <si>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</si>
  <si>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</si>
  <si>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</si>
  <si>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</si>
  <si>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</si>
  <si>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</si>
  <si>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</si>
  <si>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</si>
  <si>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</si>
  <si>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</si>
  <si>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</si>
  <si>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</si>
  <si>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</si>
  <si>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</si>
  <si>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</si>
  <si>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</si>
  <si>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</si>
  <si>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</si>
  <si>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</si>
  <si>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</si>
  <si>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</si>
  <si>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</si>
  <si>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</si>
  <si>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</si>
  <si>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</si>
  <si>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</si>
  <si>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</si>
  <si>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</si>
  <si>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</si>
  <si>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</si>
  <si>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</si>
  <si>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</si>
  <si>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</si>
  <si>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</si>
  <si>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</si>
  <si>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</si>
  <si>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</si>
  <si>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</si>
  <si>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</si>
  <si>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</si>
  <si>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</si>
  <si>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</si>
  <si>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</si>
  <si>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</si>
  <si>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</si>
  <si>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</si>
  <si>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</si>
  <si>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</si>
  <si>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</si>
  <si>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</si>
  <si>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</si>
  <si>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</si>
  <si>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</si>
  <si>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</si>
  <si>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</si>
  <si>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</si>
  <si>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</si>
  <si>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</si>
  <si>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each</t>
  </si>
  <si>
    <t>kg</t>
  </si>
  <si>
    <r>
      <t xml:space="preserve">TOTAL AMOUNT  
           in
     </t>
    </r>
    <r>
      <rPr>
        <b/>
        <sz val="11"/>
        <color indexed="10"/>
        <rFont val="Arial"/>
        <family val="2"/>
      </rPr>
      <t xml:space="preserve"> Rs.      P</t>
    </r>
  </si>
  <si>
    <t>ROOFING</t>
  </si>
  <si>
    <t>Tender Inviting Authority: Superintending Engineer, IWD, IIT, Kanpur</t>
  </si>
  <si>
    <t>WOOD AND PVC WORK</t>
  </si>
  <si>
    <t>125 mm</t>
  </si>
  <si>
    <t>Providing and fixing oxidised M.S. casement stays (straight peg type) with necessary screws etc. complete.</t>
  </si>
  <si>
    <t>250 mm weighing not less than 150 gms</t>
  </si>
  <si>
    <t>Painting with synthetic enamel paint of approved brand and manufacture to give an even shade :</t>
  </si>
  <si>
    <t>Two or more coats on new work</t>
  </si>
  <si>
    <t>MINOR CIVIL MAINTENANCE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</si>
  <si>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</si>
  <si>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</si>
  <si>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</si>
  <si>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</si>
  <si>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</si>
  <si>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</si>
  <si>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</si>
  <si>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</si>
  <si>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</si>
  <si>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</si>
  <si>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</si>
  <si>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</si>
  <si>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</si>
  <si>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</si>
  <si>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</si>
  <si>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DISMANTLING AND DEMOLISHING</t>
  </si>
  <si>
    <t>Dismantling doors, windows and clerestory windows (steel or wood) shutter including chowkhats, architrave, holdfasts etc. complete and stacking within 50 metres lead :</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</si>
  <si>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</si>
  <si>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</si>
  <si>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</si>
  <si>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</si>
  <si>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</si>
  <si>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</si>
  <si>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</si>
  <si>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</si>
  <si>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</si>
  <si>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</si>
  <si>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</si>
  <si>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</si>
  <si>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</si>
  <si>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</si>
  <si>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</si>
  <si>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</si>
  <si>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</si>
  <si>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</si>
  <si>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</si>
  <si>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</si>
  <si>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</si>
  <si>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</si>
  <si>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</si>
  <si>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</si>
  <si>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</si>
  <si>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</si>
  <si>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</si>
  <si>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</si>
  <si>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</si>
  <si>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</si>
  <si>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</si>
  <si>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</si>
  <si>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</si>
  <si>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</si>
  <si>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</si>
  <si>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</si>
  <si>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</si>
  <si>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</si>
  <si>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</si>
  <si>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</si>
  <si>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</si>
  <si>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</si>
  <si>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</si>
  <si>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</si>
  <si>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</si>
  <si>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</si>
  <si>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</si>
  <si>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</si>
  <si>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</si>
  <si>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</si>
  <si>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</si>
  <si>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</si>
  <si>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</si>
  <si>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Providing and fixing ISI marked oxidised M.S. handles conforming to IS:4992 with necessary screws etc. complete :</t>
  </si>
  <si>
    <t>STEEL WORK</t>
  </si>
  <si>
    <t>Of area 3 sq. metres and below</t>
  </si>
  <si>
    <t>250x16 mm</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</si>
  <si>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</si>
  <si>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</si>
  <si>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</si>
  <si>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</si>
  <si>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</si>
  <si>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</si>
  <si>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</si>
  <si>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</si>
  <si>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</si>
  <si>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Providing &amp; fixing glass panes with putty and glazing clips in steel doors, windows, clerestory windows, all complete with :</t>
  </si>
  <si>
    <t>4.0 mm thick glass panes</t>
  </si>
  <si>
    <t>Providing and fixing flat pressed 3 layer medium density particle board or graded particle board (Grade I) IS: 3087 marked, in ceiling with necessary nails etc. complete (frame work to be paid separately):</t>
  </si>
  <si>
    <t>12 mm thick</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</si>
  <si>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</si>
  <si>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Dismantling aluminium/ Gypsum partitions, doors, windows, fixed glazing and false ceiling including disposal of unserviceable material and stacking of serviceable material with in 50 meters lead as directed by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</si>
  <si>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</si>
  <si>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</si>
  <si>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shutters of doors, windows &amp; ventilators including providing and fixing hinges/ pivots and making provision for fixing of fittings wherever required including the cost of EPDM rubber / neoprene gasket required (Fittings shall be paid for separately)</t>
  </si>
  <si>
    <t>Anodised aluminium (anodised transparent or dyed to required shade according to IS: 1868, Minimum anodic coating of grade AC 15)</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</si>
  <si>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</si>
  <si>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</si>
  <si>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</si>
  <si>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</si>
  <si>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</si>
  <si>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P/F homogeneous polyvinyl chloride sheet 2.0 mm thick in flooring and skirting in approved pattern on a smooth and damp proof base using rubber base adhesive of approved quality and manufacturer like Dunlop S-758. Fevicol SR 998 or equuivalent including rolling with light wooden roller weight about 5 kg. All complete as directed by Engineer- in - charge in approved color &amp; shade.</t>
  </si>
  <si>
    <t>Name of Work: Making soft partition with door, vinyl flooring, distempering / painting and misc work in ACES Library to create 5 nos of room.</t>
  </si>
  <si>
    <t>Contract No:   30/Civil/D2/2021-22/01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</si>
</sst>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5"/>
  <sheetViews>
    <sheetView showGridLines="0" zoomScale="85" zoomScaleNormal="85" zoomScalePageLayoutView="0" workbookViewId="0" topLeftCell="A1">
      <selection activeCell="BA94" sqref="BA9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175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176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69</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69</v>
      </c>
      <c r="IC13" s="22" t="s">
        <v>55</v>
      </c>
      <c r="IE13" s="23"/>
      <c r="IF13" s="23" t="s">
        <v>34</v>
      </c>
      <c r="IG13" s="23" t="s">
        <v>35</v>
      </c>
      <c r="IH13" s="23">
        <v>10</v>
      </c>
      <c r="II13" s="23" t="s">
        <v>36</v>
      </c>
    </row>
    <row r="14" spans="1:243" s="22" customFormat="1" ht="128.25">
      <c r="A14" s="59">
        <v>1.01</v>
      </c>
      <c r="B14" s="64" t="s">
        <v>76</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76</v>
      </c>
      <c r="IC14" s="22" t="s">
        <v>56</v>
      </c>
      <c r="IE14" s="23"/>
      <c r="IF14" s="23" t="s">
        <v>40</v>
      </c>
      <c r="IG14" s="23" t="s">
        <v>35</v>
      </c>
      <c r="IH14" s="23">
        <v>123.223</v>
      </c>
      <c r="II14" s="23" t="s">
        <v>37</v>
      </c>
    </row>
    <row r="15" spans="1:243" s="22" customFormat="1" ht="42.75">
      <c r="A15" s="59">
        <v>1.02</v>
      </c>
      <c r="B15" s="60" t="s">
        <v>77</v>
      </c>
      <c r="C15" s="39" t="s">
        <v>57</v>
      </c>
      <c r="D15" s="61">
        <v>9.45</v>
      </c>
      <c r="E15" s="62" t="s">
        <v>52</v>
      </c>
      <c r="F15" s="63">
        <v>1654.27</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15633</v>
      </c>
      <c r="BB15" s="54">
        <f aca="true" t="shared" si="2" ref="BB14:BB45">BA15+SUM(N15:AZ15)</f>
        <v>15633</v>
      </c>
      <c r="BC15" s="50" t="str">
        <f aca="true" t="shared" si="3" ref="BC14:BC45">SpellNumber(L15,BB15)</f>
        <v>INR  Fifteen Thousand Six Hundred &amp; Thirty Three  Only</v>
      </c>
      <c r="IA15" s="22">
        <v>1.02</v>
      </c>
      <c r="IB15" s="22" t="s">
        <v>77</v>
      </c>
      <c r="IC15" s="22" t="s">
        <v>57</v>
      </c>
      <c r="ID15" s="22">
        <v>9.45</v>
      </c>
      <c r="IE15" s="23" t="s">
        <v>52</v>
      </c>
      <c r="IF15" s="23" t="s">
        <v>41</v>
      </c>
      <c r="IG15" s="23" t="s">
        <v>42</v>
      </c>
      <c r="IH15" s="23">
        <v>213</v>
      </c>
      <c r="II15" s="23" t="s">
        <v>37</v>
      </c>
    </row>
    <row r="16" spans="1:243" s="22" customFormat="1" ht="57">
      <c r="A16" s="59">
        <v>1.03</v>
      </c>
      <c r="B16" s="60" t="s">
        <v>146</v>
      </c>
      <c r="C16" s="39" t="s">
        <v>95</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1.03</v>
      </c>
      <c r="IB16" s="22" t="s">
        <v>146</v>
      </c>
      <c r="IC16" s="22" t="s">
        <v>95</v>
      </c>
      <c r="IE16" s="23"/>
      <c r="IF16" s="23"/>
      <c r="IG16" s="23"/>
      <c r="IH16" s="23"/>
      <c r="II16" s="23"/>
    </row>
    <row r="17" spans="1:243" s="22" customFormat="1" ht="28.5">
      <c r="A17" s="59">
        <v>1.04</v>
      </c>
      <c r="B17" s="60" t="s">
        <v>70</v>
      </c>
      <c r="C17" s="39" t="s">
        <v>58</v>
      </c>
      <c r="D17" s="61">
        <v>4</v>
      </c>
      <c r="E17" s="62" t="s">
        <v>64</v>
      </c>
      <c r="F17" s="63">
        <v>30.55</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122</v>
      </c>
      <c r="BB17" s="54">
        <f t="shared" si="2"/>
        <v>122</v>
      </c>
      <c r="BC17" s="50" t="str">
        <f t="shared" si="3"/>
        <v>INR  One Hundred &amp; Twenty Two  Only</v>
      </c>
      <c r="IA17" s="22">
        <v>1.04</v>
      </c>
      <c r="IB17" s="22" t="s">
        <v>70</v>
      </c>
      <c r="IC17" s="22" t="s">
        <v>58</v>
      </c>
      <c r="ID17" s="22">
        <v>4</v>
      </c>
      <c r="IE17" s="23" t="s">
        <v>64</v>
      </c>
      <c r="IF17" s="23"/>
      <c r="IG17" s="23"/>
      <c r="IH17" s="23"/>
      <c r="II17" s="23"/>
    </row>
    <row r="18" spans="1:243" s="22" customFormat="1" ht="42.75">
      <c r="A18" s="59">
        <v>1.05</v>
      </c>
      <c r="B18" s="60" t="s">
        <v>71</v>
      </c>
      <c r="C18" s="39" t="s">
        <v>96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2">
        <v>1.05</v>
      </c>
      <c r="IB18" s="22" t="s">
        <v>71</v>
      </c>
      <c r="IC18" s="22" t="s">
        <v>96</v>
      </c>
      <c r="IE18" s="23"/>
      <c r="IF18" s="23"/>
      <c r="IG18" s="23"/>
      <c r="IH18" s="23"/>
      <c r="II18" s="23"/>
    </row>
    <row r="19" spans="1:243" s="22" customFormat="1" ht="28.5">
      <c r="A19" s="59">
        <v>1.06</v>
      </c>
      <c r="B19" s="60" t="s">
        <v>72</v>
      </c>
      <c r="C19" s="39" t="s">
        <v>97</v>
      </c>
      <c r="D19" s="61">
        <v>4</v>
      </c>
      <c r="E19" s="62" t="s">
        <v>64</v>
      </c>
      <c r="F19" s="63">
        <v>45.06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180</v>
      </c>
      <c r="BB19" s="54">
        <f t="shared" si="2"/>
        <v>180</v>
      </c>
      <c r="BC19" s="50" t="str">
        <f t="shared" si="3"/>
        <v>INR  One Hundred &amp; Eighty  Only</v>
      </c>
      <c r="IA19" s="22">
        <v>1.06</v>
      </c>
      <c r="IB19" s="22" t="s">
        <v>72</v>
      </c>
      <c r="IC19" s="22" t="s">
        <v>97</v>
      </c>
      <c r="ID19" s="22">
        <v>4</v>
      </c>
      <c r="IE19" s="23" t="s">
        <v>64</v>
      </c>
      <c r="IF19" s="23"/>
      <c r="IG19" s="23"/>
      <c r="IH19" s="23"/>
      <c r="II19" s="23"/>
    </row>
    <row r="20" spans="1:243" s="22" customFormat="1" ht="30.75" customHeight="1">
      <c r="A20" s="59">
        <v>1.07</v>
      </c>
      <c r="B20" s="60" t="s">
        <v>78</v>
      </c>
      <c r="C20" s="39" t="s">
        <v>59</v>
      </c>
      <c r="D20" s="61">
        <v>5</v>
      </c>
      <c r="E20" s="62" t="s">
        <v>64</v>
      </c>
      <c r="F20" s="63">
        <v>879.87</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4399</v>
      </c>
      <c r="BB20" s="54">
        <f t="shared" si="2"/>
        <v>4399</v>
      </c>
      <c r="BC20" s="50" t="str">
        <f t="shared" si="3"/>
        <v>INR  Four Thousand Three Hundred &amp; Ninety Nine  Only</v>
      </c>
      <c r="IA20" s="22">
        <v>1.07</v>
      </c>
      <c r="IB20" s="22" t="s">
        <v>78</v>
      </c>
      <c r="IC20" s="22" t="s">
        <v>59</v>
      </c>
      <c r="ID20" s="22">
        <v>5</v>
      </c>
      <c r="IE20" s="23" t="s">
        <v>64</v>
      </c>
      <c r="IF20" s="23" t="s">
        <v>34</v>
      </c>
      <c r="IG20" s="23" t="s">
        <v>43</v>
      </c>
      <c r="IH20" s="23">
        <v>10</v>
      </c>
      <c r="II20" s="23" t="s">
        <v>37</v>
      </c>
    </row>
    <row r="21" spans="1:243" s="22" customFormat="1" ht="99.75">
      <c r="A21" s="59">
        <v>1.08</v>
      </c>
      <c r="B21" s="60" t="s">
        <v>79</v>
      </c>
      <c r="C21" s="39" t="s">
        <v>98</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1.08</v>
      </c>
      <c r="IB21" s="22" t="s">
        <v>79</v>
      </c>
      <c r="IC21" s="22" t="s">
        <v>98</v>
      </c>
      <c r="IE21" s="23"/>
      <c r="IF21" s="23"/>
      <c r="IG21" s="23"/>
      <c r="IH21" s="23"/>
      <c r="II21" s="23"/>
    </row>
    <row r="22" spans="1:243" s="22" customFormat="1" ht="28.5">
      <c r="A22" s="59">
        <v>1.09</v>
      </c>
      <c r="B22" s="60" t="s">
        <v>149</v>
      </c>
      <c r="C22" s="39" t="s">
        <v>60</v>
      </c>
      <c r="D22" s="61">
        <v>5</v>
      </c>
      <c r="E22" s="62" t="s">
        <v>64</v>
      </c>
      <c r="F22" s="63">
        <v>203.15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1016</v>
      </c>
      <c r="BB22" s="54">
        <f t="shared" si="2"/>
        <v>1016</v>
      </c>
      <c r="BC22" s="50" t="str">
        <f t="shared" si="3"/>
        <v>INR  One Thousand  &amp;Sixteen  Only</v>
      </c>
      <c r="IA22" s="22">
        <v>1.09</v>
      </c>
      <c r="IB22" s="22" t="s">
        <v>149</v>
      </c>
      <c r="IC22" s="22" t="s">
        <v>60</v>
      </c>
      <c r="ID22" s="22">
        <v>5</v>
      </c>
      <c r="IE22" s="23" t="s">
        <v>64</v>
      </c>
      <c r="IF22" s="23" t="s">
        <v>40</v>
      </c>
      <c r="IG22" s="23" t="s">
        <v>35</v>
      </c>
      <c r="IH22" s="23">
        <v>123.223</v>
      </c>
      <c r="II22" s="23" t="s">
        <v>37</v>
      </c>
    </row>
    <row r="23" spans="1:243" s="22" customFormat="1" ht="85.5">
      <c r="A23" s="59">
        <v>1.1</v>
      </c>
      <c r="B23" s="60" t="s">
        <v>80</v>
      </c>
      <c r="C23" s="39" t="s">
        <v>99</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1.1</v>
      </c>
      <c r="IB23" s="22" t="s">
        <v>80</v>
      </c>
      <c r="IC23" s="22" t="s">
        <v>99</v>
      </c>
      <c r="IE23" s="23"/>
      <c r="IF23" s="23" t="s">
        <v>44</v>
      </c>
      <c r="IG23" s="23" t="s">
        <v>45</v>
      </c>
      <c r="IH23" s="23">
        <v>10</v>
      </c>
      <c r="II23" s="23" t="s">
        <v>37</v>
      </c>
    </row>
    <row r="24" spans="1:243" s="22" customFormat="1" ht="28.5">
      <c r="A24" s="59">
        <v>1.11</v>
      </c>
      <c r="B24" s="60" t="s">
        <v>81</v>
      </c>
      <c r="C24" s="39" t="s">
        <v>100</v>
      </c>
      <c r="D24" s="61">
        <v>13</v>
      </c>
      <c r="E24" s="62" t="s">
        <v>64</v>
      </c>
      <c r="F24" s="63">
        <v>90.79</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1180</v>
      </c>
      <c r="BB24" s="54">
        <f t="shared" si="2"/>
        <v>1180</v>
      </c>
      <c r="BC24" s="50" t="str">
        <f t="shared" si="3"/>
        <v>INR  One Thousand One Hundred &amp; Eighty  Only</v>
      </c>
      <c r="IA24" s="22">
        <v>1.11</v>
      </c>
      <c r="IB24" s="22" t="s">
        <v>81</v>
      </c>
      <c r="IC24" s="22" t="s">
        <v>100</v>
      </c>
      <c r="ID24" s="22">
        <v>13</v>
      </c>
      <c r="IE24" s="23" t="s">
        <v>64</v>
      </c>
      <c r="IF24" s="23"/>
      <c r="IG24" s="23"/>
      <c r="IH24" s="23"/>
      <c r="II24" s="23"/>
    </row>
    <row r="25" spans="1:243" s="22" customFormat="1" ht="99.75">
      <c r="A25" s="59">
        <v>1.12</v>
      </c>
      <c r="B25" s="60" t="s">
        <v>82</v>
      </c>
      <c r="C25" s="39" t="s">
        <v>101</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1.12</v>
      </c>
      <c r="IB25" s="22" t="s">
        <v>82</v>
      </c>
      <c r="IC25" s="22" t="s">
        <v>101</v>
      </c>
      <c r="IE25" s="23"/>
      <c r="IF25" s="23" t="s">
        <v>41</v>
      </c>
      <c r="IG25" s="23" t="s">
        <v>42</v>
      </c>
      <c r="IH25" s="23">
        <v>213</v>
      </c>
      <c r="II25" s="23" t="s">
        <v>37</v>
      </c>
    </row>
    <row r="26" spans="1:243" s="22" customFormat="1" ht="28.5">
      <c r="A26" s="59">
        <v>1.13</v>
      </c>
      <c r="B26" s="60" t="s">
        <v>70</v>
      </c>
      <c r="C26" s="39" t="s">
        <v>102</v>
      </c>
      <c r="D26" s="61">
        <v>16</v>
      </c>
      <c r="E26" s="62" t="s">
        <v>64</v>
      </c>
      <c r="F26" s="63">
        <v>52.3</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837</v>
      </c>
      <c r="BB26" s="54">
        <f t="shared" si="2"/>
        <v>837</v>
      </c>
      <c r="BC26" s="50" t="str">
        <f t="shared" si="3"/>
        <v>INR  Eight Hundred &amp; Thirty Seven  Only</v>
      </c>
      <c r="IA26" s="22">
        <v>1.13</v>
      </c>
      <c r="IB26" s="22" t="s">
        <v>70</v>
      </c>
      <c r="IC26" s="22" t="s">
        <v>102</v>
      </c>
      <c r="ID26" s="22">
        <v>16</v>
      </c>
      <c r="IE26" s="23" t="s">
        <v>64</v>
      </c>
      <c r="IF26" s="23"/>
      <c r="IG26" s="23"/>
      <c r="IH26" s="23"/>
      <c r="II26" s="23"/>
    </row>
    <row r="27" spans="1:243" s="22" customFormat="1" ht="99.75">
      <c r="A27" s="59">
        <v>1.14</v>
      </c>
      <c r="B27" s="60" t="s">
        <v>83</v>
      </c>
      <c r="C27" s="39" t="s">
        <v>103</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1.14</v>
      </c>
      <c r="IB27" s="22" t="s">
        <v>83</v>
      </c>
      <c r="IC27" s="22" t="s">
        <v>103</v>
      </c>
      <c r="IE27" s="23"/>
      <c r="IF27" s="23"/>
      <c r="IG27" s="23"/>
      <c r="IH27" s="23"/>
      <c r="II27" s="23"/>
    </row>
    <row r="28" spans="1:243" s="22" customFormat="1" ht="28.5">
      <c r="A28" s="59">
        <v>1.15</v>
      </c>
      <c r="B28" s="60" t="s">
        <v>84</v>
      </c>
      <c r="C28" s="39" t="s">
        <v>104</v>
      </c>
      <c r="D28" s="61">
        <v>8</v>
      </c>
      <c r="E28" s="62" t="s">
        <v>64</v>
      </c>
      <c r="F28" s="63">
        <v>54.4</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435</v>
      </c>
      <c r="BB28" s="54">
        <f t="shared" si="2"/>
        <v>435</v>
      </c>
      <c r="BC28" s="50" t="str">
        <f t="shared" si="3"/>
        <v>INR  Four Hundred &amp; Thirty Five  Only</v>
      </c>
      <c r="IA28" s="22">
        <v>1.15</v>
      </c>
      <c r="IB28" s="22" t="s">
        <v>84</v>
      </c>
      <c r="IC28" s="22" t="s">
        <v>104</v>
      </c>
      <c r="ID28" s="22">
        <v>8</v>
      </c>
      <c r="IE28" s="23" t="s">
        <v>64</v>
      </c>
      <c r="IF28" s="23"/>
      <c r="IG28" s="23"/>
      <c r="IH28" s="23"/>
      <c r="II28" s="23"/>
    </row>
    <row r="29" spans="1:243" s="22" customFormat="1" ht="409.5">
      <c r="A29" s="59">
        <v>1.16</v>
      </c>
      <c r="B29" s="60" t="s">
        <v>150</v>
      </c>
      <c r="C29" s="39" t="s">
        <v>105</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2">
        <v>1.16</v>
      </c>
      <c r="IB29" s="22" t="s">
        <v>150</v>
      </c>
      <c r="IC29" s="22" t="s">
        <v>105</v>
      </c>
      <c r="IE29" s="23"/>
      <c r="IF29" s="23"/>
      <c r="IG29" s="23"/>
      <c r="IH29" s="23"/>
      <c r="II29" s="23"/>
    </row>
    <row r="30" spans="1:243" s="22" customFormat="1" ht="85.5">
      <c r="A30" s="59">
        <v>1.17</v>
      </c>
      <c r="B30" s="60" t="s">
        <v>151</v>
      </c>
      <c r="C30" s="39" t="s">
        <v>61</v>
      </c>
      <c r="D30" s="61">
        <v>58</v>
      </c>
      <c r="E30" s="62" t="s">
        <v>52</v>
      </c>
      <c r="F30" s="63">
        <v>1526.65</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88546</v>
      </c>
      <c r="BB30" s="54">
        <f t="shared" si="2"/>
        <v>88546</v>
      </c>
      <c r="BC30" s="50" t="str">
        <f t="shared" si="3"/>
        <v>INR  Eighty Eight Thousand Five Hundred &amp; Forty Six  Only</v>
      </c>
      <c r="IA30" s="22">
        <v>1.17</v>
      </c>
      <c r="IB30" s="22" t="s">
        <v>151</v>
      </c>
      <c r="IC30" s="22" t="s">
        <v>61</v>
      </c>
      <c r="ID30" s="22">
        <v>58</v>
      </c>
      <c r="IE30" s="23" t="s">
        <v>52</v>
      </c>
      <c r="IF30" s="23"/>
      <c r="IG30" s="23"/>
      <c r="IH30" s="23"/>
      <c r="II30" s="23"/>
    </row>
    <row r="31" spans="1:243" s="22" customFormat="1" ht="256.5">
      <c r="A31" s="59">
        <v>1.18</v>
      </c>
      <c r="B31" s="60" t="s">
        <v>152</v>
      </c>
      <c r="C31" s="39" t="s">
        <v>106</v>
      </c>
      <c r="D31" s="61">
        <v>330</v>
      </c>
      <c r="E31" s="62" t="s">
        <v>65</v>
      </c>
      <c r="F31" s="63">
        <v>108.94</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35950</v>
      </c>
      <c r="BB31" s="54">
        <f t="shared" si="2"/>
        <v>35950</v>
      </c>
      <c r="BC31" s="50" t="str">
        <f t="shared" si="3"/>
        <v>INR  Thirty Five Thousand Nine Hundred &amp; Fifty  Only</v>
      </c>
      <c r="IA31" s="22">
        <v>1.18</v>
      </c>
      <c r="IB31" s="22" t="s">
        <v>152</v>
      </c>
      <c r="IC31" s="22" t="s">
        <v>106</v>
      </c>
      <c r="ID31" s="22">
        <v>330</v>
      </c>
      <c r="IE31" s="23" t="s">
        <v>65</v>
      </c>
      <c r="IF31" s="23"/>
      <c r="IG31" s="23"/>
      <c r="IH31" s="23"/>
      <c r="II31" s="23"/>
    </row>
    <row r="32" spans="1:243" s="22" customFormat="1" ht="15.75">
      <c r="A32" s="59">
        <v>2</v>
      </c>
      <c r="B32" s="60" t="s">
        <v>147</v>
      </c>
      <c r="C32" s="39" t="s">
        <v>107</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2</v>
      </c>
      <c r="IB32" s="22" t="s">
        <v>147</v>
      </c>
      <c r="IC32" s="22" t="s">
        <v>107</v>
      </c>
      <c r="IE32" s="23"/>
      <c r="IF32" s="23"/>
      <c r="IG32" s="23"/>
      <c r="IH32" s="23"/>
      <c r="II32" s="23"/>
    </row>
    <row r="33" spans="1:243" s="22" customFormat="1" ht="24.75" customHeight="1">
      <c r="A33" s="59">
        <v>2.01</v>
      </c>
      <c r="B33" s="60" t="s">
        <v>153</v>
      </c>
      <c r="C33" s="39" t="s">
        <v>108</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2.01</v>
      </c>
      <c r="IB33" s="22" t="s">
        <v>153</v>
      </c>
      <c r="IC33" s="22" t="s">
        <v>108</v>
      </c>
      <c r="IE33" s="23"/>
      <c r="IF33" s="23"/>
      <c r="IG33" s="23"/>
      <c r="IH33" s="23"/>
      <c r="II33" s="23"/>
    </row>
    <row r="34" spans="1:243" s="22" customFormat="1" ht="42.75" customHeight="1">
      <c r="A34" s="59">
        <v>2.02</v>
      </c>
      <c r="B34" s="60" t="s">
        <v>154</v>
      </c>
      <c r="C34" s="39" t="s">
        <v>109</v>
      </c>
      <c r="D34" s="61">
        <v>132.5</v>
      </c>
      <c r="E34" s="62" t="s">
        <v>65</v>
      </c>
      <c r="F34" s="63">
        <v>145.98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19342</v>
      </c>
      <c r="BB34" s="54">
        <f t="shared" si="2"/>
        <v>19342</v>
      </c>
      <c r="BC34" s="50" t="str">
        <f t="shared" si="3"/>
        <v>INR  Nineteen Thousand Three Hundred &amp; Forty Two  Only</v>
      </c>
      <c r="IA34" s="22">
        <v>2.02</v>
      </c>
      <c r="IB34" s="22" t="s">
        <v>154</v>
      </c>
      <c r="IC34" s="22" t="s">
        <v>109</v>
      </c>
      <c r="ID34" s="22">
        <v>132.5</v>
      </c>
      <c r="IE34" s="23" t="s">
        <v>65</v>
      </c>
      <c r="IF34" s="23"/>
      <c r="IG34" s="23"/>
      <c r="IH34" s="23"/>
      <c r="II34" s="23"/>
    </row>
    <row r="35" spans="1:243" s="22" customFormat="1" ht="19.5" customHeight="1">
      <c r="A35" s="59">
        <v>2.03</v>
      </c>
      <c r="B35" s="60" t="s">
        <v>155</v>
      </c>
      <c r="C35" s="39" t="s">
        <v>110</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2.03</v>
      </c>
      <c r="IB35" s="22" t="s">
        <v>155</v>
      </c>
      <c r="IC35" s="22" t="s">
        <v>110</v>
      </c>
      <c r="IE35" s="23"/>
      <c r="IF35" s="23"/>
      <c r="IG35" s="23"/>
      <c r="IH35" s="23"/>
      <c r="II35" s="23"/>
    </row>
    <row r="36" spans="1:243" s="22" customFormat="1" ht="30.75" customHeight="1">
      <c r="A36" s="59">
        <v>2.04</v>
      </c>
      <c r="B36" s="60" t="s">
        <v>156</v>
      </c>
      <c r="C36" s="39" t="s">
        <v>111</v>
      </c>
      <c r="D36" s="61">
        <v>110</v>
      </c>
      <c r="E36" s="62" t="s">
        <v>65</v>
      </c>
      <c r="F36" s="63">
        <v>114.86</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12635</v>
      </c>
      <c r="BB36" s="54">
        <f t="shared" si="2"/>
        <v>12635</v>
      </c>
      <c r="BC36" s="50" t="str">
        <f t="shared" si="3"/>
        <v>INR  Twelve Thousand Six Hundred &amp; Thirty Five  Only</v>
      </c>
      <c r="IA36" s="22">
        <v>2.04</v>
      </c>
      <c r="IB36" s="22" t="s">
        <v>156</v>
      </c>
      <c r="IC36" s="22" t="s">
        <v>111</v>
      </c>
      <c r="ID36" s="22">
        <v>110</v>
      </c>
      <c r="IE36" s="23" t="s">
        <v>65</v>
      </c>
      <c r="IF36" s="23"/>
      <c r="IG36" s="23"/>
      <c r="IH36" s="23"/>
      <c r="II36" s="23"/>
    </row>
    <row r="37" spans="1:243" s="22" customFormat="1" ht="142.5">
      <c r="A37" s="59">
        <v>2.05</v>
      </c>
      <c r="B37" s="60" t="s">
        <v>157</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2.05</v>
      </c>
      <c r="IB37" s="22" t="s">
        <v>157</v>
      </c>
      <c r="IC37" s="22" t="s">
        <v>62</v>
      </c>
      <c r="IE37" s="23"/>
      <c r="IF37" s="23"/>
      <c r="IG37" s="23"/>
      <c r="IH37" s="23"/>
      <c r="II37" s="23"/>
    </row>
    <row r="38" spans="1:243" s="22" customFormat="1" ht="28.5">
      <c r="A38" s="63">
        <v>2.06</v>
      </c>
      <c r="B38" s="60" t="s">
        <v>158</v>
      </c>
      <c r="C38" s="39" t="s">
        <v>63</v>
      </c>
      <c r="D38" s="61">
        <v>116</v>
      </c>
      <c r="E38" s="62" t="s">
        <v>64</v>
      </c>
      <c r="F38" s="63">
        <v>90.88</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10542</v>
      </c>
      <c r="BB38" s="54">
        <f t="shared" si="2"/>
        <v>10542</v>
      </c>
      <c r="BC38" s="50" t="str">
        <f t="shared" si="3"/>
        <v>INR  Ten Thousand Five Hundred &amp; Forty Two  Only</v>
      </c>
      <c r="IA38" s="22">
        <v>2.06</v>
      </c>
      <c r="IB38" s="22" t="s">
        <v>158</v>
      </c>
      <c r="IC38" s="22" t="s">
        <v>63</v>
      </c>
      <c r="ID38" s="22">
        <v>116</v>
      </c>
      <c r="IE38" s="23" t="s">
        <v>64</v>
      </c>
      <c r="IF38" s="23"/>
      <c r="IG38" s="23"/>
      <c r="IH38" s="23"/>
      <c r="II38" s="23"/>
    </row>
    <row r="39" spans="1:243" s="22" customFormat="1" ht="57">
      <c r="A39" s="59">
        <v>2.07</v>
      </c>
      <c r="B39" s="60" t="s">
        <v>159</v>
      </c>
      <c r="C39" s="39" t="s">
        <v>112</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2.07</v>
      </c>
      <c r="IB39" s="22" t="s">
        <v>159</v>
      </c>
      <c r="IC39" s="22" t="s">
        <v>112</v>
      </c>
      <c r="IE39" s="23"/>
      <c r="IF39" s="23"/>
      <c r="IG39" s="23"/>
      <c r="IH39" s="23"/>
      <c r="II39" s="23"/>
    </row>
    <row r="40" spans="1:243" s="22" customFormat="1" ht="28.5">
      <c r="A40" s="59">
        <v>2.08</v>
      </c>
      <c r="B40" s="60" t="s">
        <v>160</v>
      </c>
      <c r="C40" s="39" t="s">
        <v>113</v>
      </c>
      <c r="D40" s="61">
        <v>3</v>
      </c>
      <c r="E40" s="62" t="s">
        <v>52</v>
      </c>
      <c r="F40" s="63">
        <v>789.6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2369</v>
      </c>
      <c r="BB40" s="54">
        <f t="shared" si="2"/>
        <v>2369</v>
      </c>
      <c r="BC40" s="50" t="str">
        <f t="shared" si="3"/>
        <v>INR  Two Thousand Three Hundred &amp; Sixty Nine  Only</v>
      </c>
      <c r="IA40" s="22">
        <v>2.08</v>
      </c>
      <c r="IB40" s="22" t="s">
        <v>160</v>
      </c>
      <c r="IC40" s="22" t="s">
        <v>113</v>
      </c>
      <c r="ID40" s="22">
        <v>3</v>
      </c>
      <c r="IE40" s="23" t="s">
        <v>52</v>
      </c>
      <c r="IF40" s="23"/>
      <c r="IG40" s="23"/>
      <c r="IH40" s="23"/>
      <c r="II40" s="23"/>
    </row>
    <row r="41" spans="1:243" s="22" customFormat="1" ht="24" customHeight="1">
      <c r="A41" s="59">
        <v>3</v>
      </c>
      <c r="B41" s="60" t="s">
        <v>67</v>
      </c>
      <c r="C41" s="39" t="s">
        <v>114</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3</v>
      </c>
      <c r="IB41" s="22" t="s">
        <v>67</v>
      </c>
      <c r="IC41" s="22" t="s">
        <v>114</v>
      </c>
      <c r="IE41" s="23"/>
      <c r="IF41" s="23"/>
      <c r="IG41" s="23"/>
      <c r="IH41" s="23"/>
      <c r="II41" s="23"/>
    </row>
    <row r="42" spans="1:243" s="22" customFormat="1" ht="75.75" customHeight="1">
      <c r="A42" s="59">
        <v>3.01</v>
      </c>
      <c r="B42" s="60" t="s">
        <v>161</v>
      </c>
      <c r="C42" s="39" t="s">
        <v>115</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22">
        <v>3.01</v>
      </c>
      <c r="IB42" s="22" t="s">
        <v>161</v>
      </c>
      <c r="IC42" s="22" t="s">
        <v>115</v>
      </c>
      <c r="IE42" s="23"/>
      <c r="IF42" s="23"/>
      <c r="IG42" s="23"/>
      <c r="IH42" s="23"/>
      <c r="II42" s="23"/>
    </row>
    <row r="43" spans="1:243" s="22" customFormat="1" ht="28.5">
      <c r="A43" s="59">
        <v>3.02</v>
      </c>
      <c r="B43" s="60" t="s">
        <v>162</v>
      </c>
      <c r="C43" s="39" t="s">
        <v>116</v>
      </c>
      <c r="D43" s="61">
        <v>15.6</v>
      </c>
      <c r="E43" s="62" t="s">
        <v>52</v>
      </c>
      <c r="F43" s="63">
        <v>743.4</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11597</v>
      </c>
      <c r="BB43" s="54">
        <f t="shared" si="2"/>
        <v>11597</v>
      </c>
      <c r="BC43" s="50" t="str">
        <f t="shared" si="3"/>
        <v>INR  Eleven Thousand Five Hundred &amp; Ninety Seven  Only</v>
      </c>
      <c r="IA43" s="22">
        <v>3.02</v>
      </c>
      <c r="IB43" s="22" t="s">
        <v>162</v>
      </c>
      <c r="IC43" s="22" t="s">
        <v>116</v>
      </c>
      <c r="ID43" s="22">
        <v>15.6</v>
      </c>
      <c r="IE43" s="23" t="s">
        <v>52</v>
      </c>
      <c r="IF43" s="23"/>
      <c r="IG43" s="23"/>
      <c r="IH43" s="23"/>
      <c r="II43" s="23"/>
    </row>
    <row r="44" spans="1:243" s="22" customFormat="1" ht="142.5">
      <c r="A44" s="59">
        <v>3.03</v>
      </c>
      <c r="B44" s="60" t="s">
        <v>163</v>
      </c>
      <c r="C44" s="39" t="s">
        <v>117</v>
      </c>
      <c r="D44" s="61">
        <v>58</v>
      </c>
      <c r="E44" s="62" t="s">
        <v>52</v>
      </c>
      <c r="F44" s="63">
        <v>277.42</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16090</v>
      </c>
      <c r="BB44" s="54">
        <f t="shared" si="2"/>
        <v>16090</v>
      </c>
      <c r="BC44" s="50" t="str">
        <f t="shared" si="3"/>
        <v>INR  Sixteen Thousand  &amp;Ninety  Only</v>
      </c>
      <c r="IA44" s="22">
        <v>3.03</v>
      </c>
      <c r="IB44" s="22" t="s">
        <v>163</v>
      </c>
      <c r="IC44" s="22" t="s">
        <v>117</v>
      </c>
      <c r="ID44" s="22">
        <v>58</v>
      </c>
      <c r="IE44" s="23" t="s">
        <v>52</v>
      </c>
      <c r="IF44" s="23"/>
      <c r="IG44" s="23"/>
      <c r="IH44" s="23"/>
      <c r="II44" s="23"/>
    </row>
    <row r="45" spans="1:243" s="22" customFormat="1" ht="15.75">
      <c r="A45" s="63">
        <v>4</v>
      </c>
      <c r="B45" s="60" t="s">
        <v>53</v>
      </c>
      <c r="C45" s="39" t="s">
        <v>118</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4</v>
      </c>
      <c r="IB45" s="22" t="s">
        <v>53</v>
      </c>
      <c r="IC45" s="22" t="s">
        <v>118</v>
      </c>
      <c r="IE45" s="23"/>
      <c r="IF45" s="23"/>
      <c r="IG45" s="23"/>
      <c r="IH45" s="23"/>
      <c r="II45" s="23"/>
    </row>
    <row r="46" spans="1:243" s="22" customFormat="1" ht="85.5">
      <c r="A46" s="59">
        <v>4.01</v>
      </c>
      <c r="B46" s="60" t="s">
        <v>85</v>
      </c>
      <c r="C46" s="39" t="s">
        <v>119</v>
      </c>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A46" s="22">
        <v>4.01</v>
      </c>
      <c r="IB46" s="22" t="s">
        <v>85</v>
      </c>
      <c r="IC46" s="22" t="s">
        <v>119</v>
      </c>
      <c r="IE46" s="23"/>
      <c r="IF46" s="23"/>
      <c r="IG46" s="23"/>
      <c r="IH46" s="23"/>
      <c r="II46" s="23"/>
    </row>
    <row r="47" spans="1:243" s="22" customFormat="1" ht="28.5">
      <c r="A47" s="59">
        <v>4.02</v>
      </c>
      <c r="B47" s="60" t="s">
        <v>74</v>
      </c>
      <c r="C47" s="39" t="s">
        <v>120</v>
      </c>
      <c r="D47" s="61">
        <v>145</v>
      </c>
      <c r="E47" s="62" t="s">
        <v>52</v>
      </c>
      <c r="F47" s="63">
        <v>76.41</v>
      </c>
      <c r="G47" s="40"/>
      <c r="H47" s="24"/>
      <c r="I47" s="47" t="s">
        <v>38</v>
      </c>
      <c r="J47" s="48">
        <f aca="true" t="shared" si="4" ref="J46:J72">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6:BA72">ROUND(total_amount_ba($B$2,$D$2,D47,F47,J47,K47,M47),0)</f>
        <v>11079</v>
      </c>
      <c r="BB47" s="54">
        <f aca="true" t="shared" si="6" ref="BB46:BB72">BA47+SUM(N47:AZ47)</f>
        <v>11079</v>
      </c>
      <c r="BC47" s="50" t="str">
        <f aca="true" t="shared" si="7" ref="BC46:BC72">SpellNumber(L47,BB47)</f>
        <v>INR  Eleven Thousand  &amp;Seventy Nine  Only</v>
      </c>
      <c r="IA47" s="22">
        <v>4.02</v>
      </c>
      <c r="IB47" s="22" t="s">
        <v>74</v>
      </c>
      <c r="IC47" s="22" t="s">
        <v>120</v>
      </c>
      <c r="ID47" s="22">
        <v>145</v>
      </c>
      <c r="IE47" s="23" t="s">
        <v>52</v>
      </c>
      <c r="IF47" s="23"/>
      <c r="IG47" s="23"/>
      <c r="IH47" s="23"/>
      <c r="II47" s="23"/>
    </row>
    <row r="48" spans="1:243" s="22" customFormat="1" ht="42.75">
      <c r="A48" s="59">
        <v>4.03</v>
      </c>
      <c r="B48" s="60" t="s">
        <v>73</v>
      </c>
      <c r="C48" s="39" t="s">
        <v>121</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2">
        <v>4.03</v>
      </c>
      <c r="IB48" s="22" t="s">
        <v>73</v>
      </c>
      <c r="IC48" s="22" t="s">
        <v>121</v>
      </c>
      <c r="IE48" s="23"/>
      <c r="IF48" s="23"/>
      <c r="IG48" s="23"/>
      <c r="IH48" s="23"/>
      <c r="II48" s="23"/>
    </row>
    <row r="49" spans="1:243" s="22" customFormat="1" ht="15.75">
      <c r="A49" s="59">
        <v>4.04</v>
      </c>
      <c r="B49" s="60" t="s">
        <v>74</v>
      </c>
      <c r="C49" s="39" t="s">
        <v>122</v>
      </c>
      <c r="D49" s="61">
        <v>1.5</v>
      </c>
      <c r="E49" s="62" t="s">
        <v>52</v>
      </c>
      <c r="F49" s="63">
        <v>106.57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160</v>
      </c>
      <c r="BB49" s="54">
        <f t="shared" si="6"/>
        <v>160</v>
      </c>
      <c r="BC49" s="50" t="str">
        <f t="shared" si="7"/>
        <v>INR  One Hundred &amp; Sixty  Only</v>
      </c>
      <c r="IA49" s="22">
        <v>4.04</v>
      </c>
      <c r="IB49" s="22" t="s">
        <v>74</v>
      </c>
      <c r="IC49" s="22" t="s">
        <v>122</v>
      </c>
      <c r="ID49" s="22">
        <v>1.5</v>
      </c>
      <c r="IE49" s="23" t="s">
        <v>52</v>
      </c>
      <c r="IF49" s="23"/>
      <c r="IG49" s="23"/>
      <c r="IH49" s="23"/>
      <c r="II49" s="23"/>
    </row>
    <row r="50" spans="1:243" s="22" customFormat="1" ht="57">
      <c r="A50" s="59">
        <v>4.05</v>
      </c>
      <c r="B50" s="60" t="s">
        <v>86</v>
      </c>
      <c r="C50" s="39" t="s">
        <v>123</v>
      </c>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3"/>
      <c r="IA50" s="22">
        <v>4.05</v>
      </c>
      <c r="IB50" s="22" t="s">
        <v>86</v>
      </c>
      <c r="IC50" s="22" t="s">
        <v>123</v>
      </c>
      <c r="IE50" s="23"/>
      <c r="IF50" s="23"/>
      <c r="IG50" s="23"/>
      <c r="IH50" s="23"/>
      <c r="II50" s="23"/>
    </row>
    <row r="51" spans="1:243" s="22" customFormat="1" ht="48" customHeight="1">
      <c r="A51" s="59">
        <v>4.06</v>
      </c>
      <c r="B51" s="60" t="s">
        <v>87</v>
      </c>
      <c r="C51" s="39" t="s">
        <v>124</v>
      </c>
      <c r="D51" s="61">
        <v>19.25</v>
      </c>
      <c r="E51" s="62" t="s">
        <v>52</v>
      </c>
      <c r="F51" s="63">
        <v>155.32</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5"/>
        <v>2990</v>
      </c>
      <c r="BB51" s="54">
        <f t="shared" si="6"/>
        <v>2990</v>
      </c>
      <c r="BC51" s="50" t="str">
        <f t="shared" si="7"/>
        <v>INR  Two Thousand Nine Hundred &amp; Ninety  Only</v>
      </c>
      <c r="IA51" s="22">
        <v>4.06</v>
      </c>
      <c r="IB51" s="22" t="s">
        <v>87</v>
      </c>
      <c r="IC51" s="22" t="s">
        <v>124</v>
      </c>
      <c r="ID51" s="22">
        <v>19.25</v>
      </c>
      <c r="IE51" s="23" t="s">
        <v>52</v>
      </c>
      <c r="IF51" s="23"/>
      <c r="IG51" s="23"/>
      <c r="IH51" s="23"/>
      <c r="II51" s="23"/>
    </row>
    <row r="52" spans="1:243" s="22" customFormat="1" ht="75" customHeight="1">
      <c r="A52" s="59">
        <v>4.07</v>
      </c>
      <c r="B52" s="60" t="s">
        <v>88</v>
      </c>
      <c r="C52" s="39" t="s">
        <v>125</v>
      </c>
      <c r="D52" s="61">
        <v>145</v>
      </c>
      <c r="E52" s="62" t="s">
        <v>52</v>
      </c>
      <c r="F52" s="63">
        <v>100.96</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14639</v>
      </c>
      <c r="BB52" s="54">
        <f t="shared" si="6"/>
        <v>14639</v>
      </c>
      <c r="BC52" s="50" t="str">
        <f t="shared" si="7"/>
        <v>INR  Fourteen Thousand Six Hundred &amp; Thirty Nine  Only</v>
      </c>
      <c r="IA52" s="22">
        <v>4.07</v>
      </c>
      <c r="IB52" s="22" t="s">
        <v>88</v>
      </c>
      <c r="IC52" s="22" t="s">
        <v>125</v>
      </c>
      <c r="ID52" s="22">
        <v>145</v>
      </c>
      <c r="IE52" s="23" t="s">
        <v>52</v>
      </c>
      <c r="IF52" s="23"/>
      <c r="IG52" s="23"/>
      <c r="IH52" s="23"/>
      <c r="II52" s="23"/>
    </row>
    <row r="53" spans="1:243" s="22" customFormat="1" ht="57">
      <c r="A53" s="59">
        <v>4.08</v>
      </c>
      <c r="B53" s="60" t="s">
        <v>86</v>
      </c>
      <c r="C53" s="39" t="s">
        <v>126</v>
      </c>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3"/>
      <c r="IA53" s="22">
        <v>4.08</v>
      </c>
      <c r="IB53" s="22" t="s">
        <v>86</v>
      </c>
      <c r="IC53" s="22" t="s">
        <v>126</v>
      </c>
      <c r="IE53" s="23"/>
      <c r="IF53" s="23"/>
      <c r="IG53" s="23"/>
      <c r="IH53" s="23"/>
      <c r="II53" s="23"/>
    </row>
    <row r="54" spans="1:243" s="22" customFormat="1" ht="28.5">
      <c r="A54" s="59">
        <v>4.09</v>
      </c>
      <c r="B54" s="60" t="s">
        <v>90</v>
      </c>
      <c r="C54" s="39" t="s">
        <v>127</v>
      </c>
      <c r="D54" s="61">
        <v>63</v>
      </c>
      <c r="E54" s="62" t="s">
        <v>52</v>
      </c>
      <c r="F54" s="63">
        <v>70.1</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4416</v>
      </c>
      <c r="BB54" s="54">
        <f t="shared" si="6"/>
        <v>4416</v>
      </c>
      <c r="BC54" s="50" t="str">
        <f t="shared" si="7"/>
        <v>INR  Four Thousand Four Hundred &amp; Sixteen  Only</v>
      </c>
      <c r="IA54" s="22">
        <v>4.09</v>
      </c>
      <c r="IB54" s="22" t="s">
        <v>90</v>
      </c>
      <c r="IC54" s="22" t="s">
        <v>127</v>
      </c>
      <c r="ID54" s="22">
        <v>63</v>
      </c>
      <c r="IE54" s="23" t="s">
        <v>52</v>
      </c>
      <c r="IF54" s="23"/>
      <c r="IG54" s="23"/>
      <c r="IH54" s="23"/>
      <c r="II54" s="23"/>
    </row>
    <row r="55" spans="1:243" s="22" customFormat="1" ht="85.5">
      <c r="A55" s="59">
        <v>4.1</v>
      </c>
      <c r="B55" s="60" t="s">
        <v>89</v>
      </c>
      <c r="C55" s="39" t="s">
        <v>128</v>
      </c>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3"/>
      <c r="IA55" s="22">
        <v>4.1</v>
      </c>
      <c r="IB55" s="22" t="s">
        <v>89</v>
      </c>
      <c r="IC55" s="22" t="s">
        <v>128</v>
      </c>
      <c r="IE55" s="23"/>
      <c r="IF55" s="23"/>
      <c r="IG55" s="23"/>
      <c r="IH55" s="23"/>
      <c r="II55" s="23"/>
    </row>
    <row r="56" spans="1:243" s="22" customFormat="1" ht="28.5" customHeight="1">
      <c r="A56" s="59">
        <v>4.11</v>
      </c>
      <c r="B56" s="60" t="s">
        <v>90</v>
      </c>
      <c r="C56" s="39" t="s">
        <v>129</v>
      </c>
      <c r="D56" s="61">
        <v>266</v>
      </c>
      <c r="E56" s="62" t="s">
        <v>52</v>
      </c>
      <c r="F56" s="63">
        <v>42.13</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11207</v>
      </c>
      <c r="BB56" s="54">
        <f t="shared" si="6"/>
        <v>11207</v>
      </c>
      <c r="BC56" s="50" t="str">
        <f t="shared" si="7"/>
        <v>INR  Eleven Thousand Two Hundred &amp; Seven  Only</v>
      </c>
      <c r="IA56" s="22">
        <v>4.11</v>
      </c>
      <c r="IB56" s="22" t="s">
        <v>90</v>
      </c>
      <c r="IC56" s="22" t="s">
        <v>129</v>
      </c>
      <c r="ID56" s="22">
        <v>266</v>
      </c>
      <c r="IE56" s="23" t="s">
        <v>52</v>
      </c>
      <c r="IF56" s="23"/>
      <c r="IG56" s="23"/>
      <c r="IH56" s="23"/>
      <c r="II56" s="23"/>
    </row>
    <row r="57" spans="1:243" s="22" customFormat="1" ht="15.75">
      <c r="A57" s="59">
        <v>5</v>
      </c>
      <c r="B57" s="64" t="s">
        <v>91</v>
      </c>
      <c r="C57" s="39" t="s">
        <v>130</v>
      </c>
      <c r="D57" s="71"/>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3"/>
      <c r="IA57" s="22">
        <v>5</v>
      </c>
      <c r="IB57" s="22" t="s">
        <v>91</v>
      </c>
      <c r="IC57" s="22" t="s">
        <v>130</v>
      </c>
      <c r="IE57" s="23"/>
      <c r="IF57" s="23"/>
      <c r="IG57" s="23"/>
      <c r="IH57" s="23"/>
      <c r="II57" s="23"/>
    </row>
    <row r="58" spans="1:243" s="22" customFormat="1" ht="71.25">
      <c r="A58" s="59">
        <v>5.01</v>
      </c>
      <c r="B58" s="64" t="s">
        <v>92</v>
      </c>
      <c r="C58" s="39" t="s">
        <v>131</v>
      </c>
      <c r="D58" s="7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3"/>
      <c r="IA58" s="22">
        <v>5.01</v>
      </c>
      <c r="IB58" s="22" t="s">
        <v>92</v>
      </c>
      <c r="IC58" s="22" t="s">
        <v>131</v>
      </c>
      <c r="IE58" s="23"/>
      <c r="IF58" s="23"/>
      <c r="IG58" s="23"/>
      <c r="IH58" s="23"/>
      <c r="II58" s="23"/>
    </row>
    <row r="59" spans="1:243" s="22" customFormat="1" ht="28.5">
      <c r="A59" s="63">
        <v>5.02</v>
      </c>
      <c r="B59" s="60" t="s">
        <v>148</v>
      </c>
      <c r="C59" s="39" t="s">
        <v>132</v>
      </c>
      <c r="D59" s="61">
        <v>4</v>
      </c>
      <c r="E59" s="62" t="s">
        <v>64</v>
      </c>
      <c r="F59" s="63">
        <v>240.68</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963</v>
      </c>
      <c r="BB59" s="54">
        <f t="shared" si="6"/>
        <v>963</v>
      </c>
      <c r="BC59" s="50" t="str">
        <f t="shared" si="7"/>
        <v>INR  Nine Hundred &amp; Sixty Three  Only</v>
      </c>
      <c r="IA59" s="22">
        <v>5.02</v>
      </c>
      <c r="IB59" s="22" t="s">
        <v>148</v>
      </c>
      <c r="IC59" s="22" t="s">
        <v>132</v>
      </c>
      <c r="ID59" s="22">
        <v>4</v>
      </c>
      <c r="IE59" s="23" t="s">
        <v>64</v>
      </c>
      <c r="IF59" s="23"/>
      <c r="IG59" s="23"/>
      <c r="IH59" s="23"/>
      <c r="II59" s="23"/>
    </row>
    <row r="60" spans="1:243" s="22" customFormat="1" ht="74.25" customHeight="1">
      <c r="A60" s="59">
        <v>5.03</v>
      </c>
      <c r="B60" s="60" t="s">
        <v>164</v>
      </c>
      <c r="C60" s="39" t="s">
        <v>133</v>
      </c>
      <c r="D60" s="61">
        <v>15.6</v>
      </c>
      <c r="E60" s="62" t="s">
        <v>52</v>
      </c>
      <c r="F60" s="63">
        <v>36.82</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574</v>
      </c>
      <c r="BB60" s="54">
        <f t="shared" si="6"/>
        <v>574</v>
      </c>
      <c r="BC60" s="50" t="str">
        <f t="shared" si="7"/>
        <v>INR  Five Hundred &amp; Seventy Four  Only</v>
      </c>
      <c r="IA60" s="22">
        <v>5.03</v>
      </c>
      <c r="IB60" s="22" t="s">
        <v>164</v>
      </c>
      <c r="IC60" s="22" t="s">
        <v>133</v>
      </c>
      <c r="ID60" s="22">
        <v>15.6</v>
      </c>
      <c r="IE60" s="23" t="s">
        <v>52</v>
      </c>
      <c r="IF60" s="23"/>
      <c r="IG60" s="23"/>
      <c r="IH60" s="23"/>
      <c r="II60" s="23"/>
    </row>
    <row r="61" spans="1:243" s="22" customFormat="1" ht="20.25" customHeight="1">
      <c r="A61" s="59">
        <v>6</v>
      </c>
      <c r="B61" s="60" t="s">
        <v>165</v>
      </c>
      <c r="C61" s="39" t="s">
        <v>134</v>
      </c>
      <c r="D61" s="7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3"/>
      <c r="IA61" s="22">
        <v>6</v>
      </c>
      <c r="IB61" s="22" t="s">
        <v>165</v>
      </c>
      <c r="IC61" s="22" t="s">
        <v>134</v>
      </c>
      <c r="IE61" s="23"/>
      <c r="IF61" s="23"/>
      <c r="IG61" s="23"/>
      <c r="IH61" s="23"/>
      <c r="II61" s="23"/>
    </row>
    <row r="62" spans="1:243" s="22" customFormat="1" ht="280.5" customHeight="1">
      <c r="A62" s="63">
        <v>6.01</v>
      </c>
      <c r="B62" s="60" t="s">
        <v>166</v>
      </c>
      <c r="C62" s="39" t="s">
        <v>135</v>
      </c>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22">
        <v>6.01</v>
      </c>
      <c r="IB62" s="22" t="s">
        <v>166</v>
      </c>
      <c r="IC62" s="22" t="s">
        <v>135</v>
      </c>
      <c r="IE62" s="23"/>
      <c r="IF62" s="23"/>
      <c r="IG62" s="23"/>
      <c r="IH62" s="23"/>
      <c r="II62" s="23"/>
    </row>
    <row r="63" spans="1:243" s="22" customFormat="1" ht="114">
      <c r="A63" s="59">
        <v>6.02</v>
      </c>
      <c r="B63" s="64" t="s">
        <v>167</v>
      </c>
      <c r="C63" s="39" t="s">
        <v>136</v>
      </c>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IA63" s="22">
        <v>6.02</v>
      </c>
      <c r="IB63" s="22" t="s">
        <v>167</v>
      </c>
      <c r="IC63" s="22" t="s">
        <v>136</v>
      </c>
      <c r="IE63" s="23"/>
      <c r="IF63" s="23"/>
      <c r="IG63" s="23"/>
      <c r="IH63" s="23"/>
      <c r="II63" s="23"/>
    </row>
    <row r="64" spans="1:243" s="22" customFormat="1" ht="71.25">
      <c r="A64" s="59">
        <v>6.03</v>
      </c>
      <c r="B64" s="64" t="s">
        <v>168</v>
      </c>
      <c r="C64" s="39" t="s">
        <v>137</v>
      </c>
      <c r="D64" s="61">
        <v>39</v>
      </c>
      <c r="E64" s="62" t="s">
        <v>65</v>
      </c>
      <c r="F64" s="63">
        <v>450.15</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17556</v>
      </c>
      <c r="BB64" s="54">
        <f t="shared" si="6"/>
        <v>17556</v>
      </c>
      <c r="BC64" s="50" t="str">
        <f t="shared" si="7"/>
        <v>INR  Seventeen Thousand Five Hundred &amp; Fifty Six  Only</v>
      </c>
      <c r="IA64" s="22">
        <v>6.03</v>
      </c>
      <c r="IB64" s="22" t="s">
        <v>168</v>
      </c>
      <c r="IC64" s="22" t="s">
        <v>137</v>
      </c>
      <c r="ID64" s="22">
        <v>39</v>
      </c>
      <c r="IE64" s="23" t="s">
        <v>65</v>
      </c>
      <c r="IF64" s="23"/>
      <c r="IG64" s="23"/>
      <c r="IH64" s="23"/>
      <c r="II64" s="23"/>
    </row>
    <row r="65" spans="1:243" s="22" customFormat="1" ht="130.5" customHeight="1">
      <c r="A65" s="63">
        <v>6.04</v>
      </c>
      <c r="B65" s="60" t="s">
        <v>169</v>
      </c>
      <c r="C65" s="39" t="s">
        <v>138</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22">
        <v>6.04</v>
      </c>
      <c r="IB65" s="22" t="s">
        <v>169</v>
      </c>
      <c r="IC65" s="22" t="s">
        <v>138</v>
      </c>
      <c r="IE65" s="23"/>
      <c r="IF65" s="23"/>
      <c r="IG65" s="23"/>
      <c r="IH65" s="23"/>
      <c r="II65" s="23"/>
    </row>
    <row r="66" spans="1:243" s="22" customFormat="1" ht="28.5">
      <c r="A66" s="59">
        <v>6.05</v>
      </c>
      <c r="B66" s="60" t="s">
        <v>170</v>
      </c>
      <c r="C66" s="39" t="s">
        <v>139</v>
      </c>
      <c r="D66" s="61">
        <v>3</v>
      </c>
      <c r="E66" s="62" t="s">
        <v>52</v>
      </c>
      <c r="F66" s="63">
        <v>917.93</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2754</v>
      </c>
      <c r="BB66" s="54">
        <f t="shared" si="6"/>
        <v>2754</v>
      </c>
      <c r="BC66" s="50" t="str">
        <f t="shared" si="7"/>
        <v>INR  Two Thousand Seven Hundred &amp; Fifty Four  Only</v>
      </c>
      <c r="IA66" s="22">
        <v>6.05</v>
      </c>
      <c r="IB66" s="22" t="s">
        <v>170</v>
      </c>
      <c r="IC66" s="22" t="s">
        <v>139</v>
      </c>
      <c r="ID66" s="22">
        <v>3</v>
      </c>
      <c r="IE66" s="23" t="s">
        <v>52</v>
      </c>
      <c r="IF66" s="23"/>
      <c r="IG66" s="23"/>
      <c r="IH66" s="23"/>
      <c r="II66" s="23"/>
    </row>
    <row r="67" spans="1:243" s="22" customFormat="1" ht="105" customHeight="1">
      <c r="A67" s="59">
        <v>6.06</v>
      </c>
      <c r="B67" s="60" t="s">
        <v>171</v>
      </c>
      <c r="C67" s="39" t="s">
        <v>140</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22">
        <v>6.06</v>
      </c>
      <c r="IB67" s="22" t="s">
        <v>171</v>
      </c>
      <c r="IC67" s="22" t="s">
        <v>140</v>
      </c>
      <c r="IE67" s="23"/>
      <c r="IF67" s="23"/>
      <c r="IG67" s="23"/>
      <c r="IH67" s="23"/>
      <c r="II67" s="23"/>
    </row>
    <row r="68" spans="1:243" s="22" customFormat="1" ht="42.75">
      <c r="A68" s="63">
        <v>6.07</v>
      </c>
      <c r="B68" s="60" t="s">
        <v>172</v>
      </c>
      <c r="C68" s="39" t="s">
        <v>141</v>
      </c>
      <c r="D68" s="61">
        <v>3.3</v>
      </c>
      <c r="E68" s="62" t="s">
        <v>52</v>
      </c>
      <c r="F68" s="63">
        <v>1136.69</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3751</v>
      </c>
      <c r="BB68" s="54">
        <f t="shared" si="6"/>
        <v>3751</v>
      </c>
      <c r="BC68" s="50" t="str">
        <f t="shared" si="7"/>
        <v>INR  Three Thousand Seven Hundred &amp; Fifty One  Only</v>
      </c>
      <c r="IA68" s="22">
        <v>6.07</v>
      </c>
      <c r="IB68" s="22" t="s">
        <v>172</v>
      </c>
      <c r="IC68" s="22" t="s">
        <v>141</v>
      </c>
      <c r="ID68" s="22">
        <v>3.3</v>
      </c>
      <c r="IE68" s="23" t="s">
        <v>52</v>
      </c>
      <c r="IF68" s="23"/>
      <c r="IG68" s="23"/>
      <c r="IH68" s="23"/>
      <c r="II68" s="23"/>
    </row>
    <row r="69" spans="1:243" s="22" customFormat="1" ht="85.5">
      <c r="A69" s="59">
        <v>6.08</v>
      </c>
      <c r="B69" s="64" t="s">
        <v>173</v>
      </c>
      <c r="C69" s="39" t="s">
        <v>142</v>
      </c>
      <c r="D69" s="61">
        <v>3</v>
      </c>
      <c r="E69" s="62" t="s">
        <v>64</v>
      </c>
      <c r="F69" s="63">
        <v>402.06</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1206</v>
      </c>
      <c r="BB69" s="54">
        <f t="shared" si="6"/>
        <v>1206</v>
      </c>
      <c r="BC69" s="50" t="str">
        <f t="shared" si="7"/>
        <v>INR  One Thousand Two Hundred &amp; Six  Only</v>
      </c>
      <c r="IA69" s="22">
        <v>6.08</v>
      </c>
      <c r="IB69" s="22" t="s">
        <v>173</v>
      </c>
      <c r="IC69" s="22" t="s">
        <v>142</v>
      </c>
      <c r="ID69" s="22">
        <v>3</v>
      </c>
      <c r="IE69" s="23" t="s">
        <v>64</v>
      </c>
      <c r="IF69" s="23"/>
      <c r="IG69" s="23"/>
      <c r="IH69" s="23"/>
      <c r="II69" s="23"/>
    </row>
    <row r="70" spans="1:243" s="22" customFormat="1" ht="15.75">
      <c r="A70" s="59">
        <v>7</v>
      </c>
      <c r="B70" s="64" t="s">
        <v>75</v>
      </c>
      <c r="C70" s="39" t="s">
        <v>143</v>
      </c>
      <c r="D70" s="71"/>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3"/>
      <c r="IA70" s="22">
        <v>7</v>
      </c>
      <c r="IB70" s="22" t="s">
        <v>75</v>
      </c>
      <c r="IC70" s="22" t="s">
        <v>143</v>
      </c>
      <c r="IE70" s="23"/>
      <c r="IF70" s="23"/>
      <c r="IG70" s="23"/>
      <c r="IH70" s="23"/>
      <c r="II70" s="23"/>
    </row>
    <row r="71" spans="1:243" s="22" customFormat="1" ht="48.75" customHeight="1">
      <c r="A71" s="63">
        <v>7.01</v>
      </c>
      <c r="B71" s="60" t="s">
        <v>93</v>
      </c>
      <c r="C71" s="39" t="s">
        <v>144</v>
      </c>
      <c r="D71" s="61">
        <v>148</v>
      </c>
      <c r="E71" s="62" t="s">
        <v>94</v>
      </c>
      <c r="F71" s="63">
        <v>42.26</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6254</v>
      </c>
      <c r="BB71" s="54">
        <f t="shared" si="6"/>
        <v>6254</v>
      </c>
      <c r="BC71" s="50" t="str">
        <f t="shared" si="7"/>
        <v>INR  Six Thousand Two Hundred &amp; Fifty Four  Only</v>
      </c>
      <c r="IA71" s="22">
        <v>7.01</v>
      </c>
      <c r="IB71" s="22" t="s">
        <v>93</v>
      </c>
      <c r="IC71" s="22" t="s">
        <v>144</v>
      </c>
      <c r="ID71" s="22">
        <v>148</v>
      </c>
      <c r="IE71" s="23" t="s">
        <v>94</v>
      </c>
      <c r="IF71" s="23"/>
      <c r="IG71" s="23"/>
      <c r="IH71" s="23"/>
      <c r="II71" s="23"/>
    </row>
    <row r="72" spans="1:243" s="22" customFormat="1" ht="156.75">
      <c r="A72" s="59">
        <v>7.02</v>
      </c>
      <c r="B72" s="60" t="s">
        <v>174</v>
      </c>
      <c r="C72" s="39" t="s">
        <v>145</v>
      </c>
      <c r="D72" s="61">
        <v>148</v>
      </c>
      <c r="E72" s="62" t="s">
        <v>94</v>
      </c>
      <c r="F72" s="63">
        <v>670.75</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99271</v>
      </c>
      <c r="BB72" s="54">
        <f t="shared" si="6"/>
        <v>99271</v>
      </c>
      <c r="BC72" s="50" t="str">
        <f t="shared" si="7"/>
        <v>INR  Ninety Nine Thousand Two Hundred &amp; Seventy One  Only</v>
      </c>
      <c r="IA72" s="22">
        <v>7.02</v>
      </c>
      <c r="IB72" s="22" t="s">
        <v>174</v>
      </c>
      <c r="IC72" s="22" t="s">
        <v>145</v>
      </c>
      <c r="ID72" s="22">
        <v>148</v>
      </c>
      <c r="IE72" s="23" t="s">
        <v>94</v>
      </c>
      <c r="IF72" s="23"/>
      <c r="IG72" s="23"/>
      <c r="IH72" s="23"/>
      <c r="II72" s="23"/>
    </row>
    <row r="73" spans="1:55" ht="42.75">
      <c r="A73" s="25" t="s">
        <v>46</v>
      </c>
      <c r="B73" s="26"/>
      <c r="C73" s="27"/>
      <c r="D73" s="43"/>
      <c r="E73" s="43"/>
      <c r="F73" s="43"/>
      <c r="G73" s="43"/>
      <c r="H73" s="55"/>
      <c r="I73" s="55"/>
      <c r="J73" s="55"/>
      <c r="K73" s="55"/>
      <c r="L73" s="56"/>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57">
        <f>SUM(BA13:BA72)</f>
        <v>397693</v>
      </c>
      <c r="BB73" s="58">
        <f>SUM(BB13:BB72)</f>
        <v>397693</v>
      </c>
      <c r="BC73" s="50" t="str">
        <f>SpellNumber(L73,BB73)</f>
        <v>  Three Lakh Ninety Seven Thousand Six Hundred &amp; Ninety Three  Only</v>
      </c>
    </row>
    <row r="74" spans="1:55" ht="32.25" customHeight="1">
      <c r="A74" s="26" t="s">
        <v>47</v>
      </c>
      <c r="B74" s="28"/>
      <c r="C74" s="29"/>
      <c r="D74" s="30"/>
      <c r="E74" s="44" t="s">
        <v>54</v>
      </c>
      <c r="F74" s="45"/>
      <c r="G74" s="31"/>
      <c r="H74" s="32"/>
      <c r="I74" s="32"/>
      <c r="J74" s="32"/>
      <c r="K74" s="33"/>
      <c r="L74" s="34"/>
      <c r="M74" s="35"/>
      <c r="N74" s="36"/>
      <c r="O74" s="22"/>
      <c r="P74" s="22"/>
      <c r="Q74" s="22"/>
      <c r="R74" s="22"/>
      <c r="S74" s="22"/>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7">
        <f>IF(ISBLANK(F74),0,IF(E74="Excess (+)",ROUND(BA73+(BA73*F74),2),IF(E74="Less (-)",ROUND(BA73+(BA73*F74*(-1)),2),IF(E74="At Par",BA73,0))))</f>
        <v>0</v>
      </c>
      <c r="BB74" s="38">
        <f>ROUND(BA74,0)</f>
        <v>0</v>
      </c>
      <c r="BC74" s="21" t="str">
        <f>SpellNumber($E$2,BB74)</f>
        <v>INR Zero Only</v>
      </c>
    </row>
    <row r="75" spans="1:55" ht="18">
      <c r="A75" s="25" t="s">
        <v>48</v>
      </c>
      <c r="B75" s="25"/>
      <c r="C75" s="66" t="str">
        <f>SpellNumber($E$2,BB74)</f>
        <v>INR Zero Only</v>
      </c>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row>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20" ht="15"/>
    <row r="221"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2" ht="15"/>
    <row r="253" ht="15"/>
    <row r="254" ht="15"/>
    <row r="255" ht="15"/>
    <row r="256" ht="15"/>
    <row r="258" ht="15"/>
    <row r="259" ht="15"/>
    <row r="260" ht="15"/>
    <row r="261" ht="15"/>
    <row r="262" ht="15"/>
    <row r="263" ht="15"/>
    <row r="264" ht="15"/>
    <row r="266" ht="15"/>
    <row r="267" ht="15"/>
    <row r="269" ht="15"/>
    <row r="270" ht="15"/>
    <row r="271" ht="15"/>
    <row r="272" ht="15"/>
    <row r="273" ht="15"/>
    <row r="274" ht="15"/>
    <row r="276" ht="15"/>
    <row r="277" ht="15"/>
    <row r="278" ht="15"/>
    <row r="279" ht="15"/>
    <row r="280" ht="15"/>
    <row r="282" ht="15"/>
    <row r="283" ht="15"/>
    <row r="284" ht="15"/>
    <row r="285" ht="15"/>
    <row r="286" ht="15"/>
    <row r="287" ht="15"/>
    <row r="288" ht="15"/>
    <row r="290" ht="15"/>
    <row r="291" ht="15"/>
    <row r="292" ht="15"/>
  </sheetData>
  <sheetProtection password="9E83" sheet="1"/>
  <autoFilter ref="A11:BC75"/>
  <mergeCells count="38">
    <mergeCell ref="D63:BC63"/>
    <mergeCell ref="D65:BC65"/>
    <mergeCell ref="D67:BC67"/>
    <mergeCell ref="D70:BC70"/>
    <mergeCell ref="D53:BC53"/>
    <mergeCell ref="D55:BC55"/>
    <mergeCell ref="D57:BC57"/>
    <mergeCell ref="D58:BC58"/>
    <mergeCell ref="D61:BC61"/>
    <mergeCell ref="D62:BC62"/>
    <mergeCell ref="D41:BC41"/>
    <mergeCell ref="D42:BC42"/>
    <mergeCell ref="D45:BC45"/>
    <mergeCell ref="D46:BC46"/>
    <mergeCell ref="D48:BC48"/>
    <mergeCell ref="D50:BC50"/>
    <mergeCell ref="D29:BC29"/>
    <mergeCell ref="D32:BC32"/>
    <mergeCell ref="D33:BC33"/>
    <mergeCell ref="D35:BC35"/>
    <mergeCell ref="D37:BC37"/>
    <mergeCell ref="D39:BC39"/>
    <mergeCell ref="D16:BC16"/>
    <mergeCell ref="D18:BC18"/>
    <mergeCell ref="D21:BC21"/>
    <mergeCell ref="D23:BC23"/>
    <mergeCell ref="D25:BC25"/>
    <mergeCell ref="D27:BC27"/>
    <mergeCell ref="A9:BC9"/>
    <mergeCell ref="C75:BC75"/>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4">
      <formula1>IF(E74="Select",-1,IF(E74="At Par",0,0))</formula1>
      <formula2>IF(E74="Select",-1,IF(E74="At Par",0,0.99))</formula2>
    </dataValidation>
    <dataValidation type="list" allowBlank="1" showErrorMessage="1" sqref="E7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4">
      <formula1>0</formula1>
      <formula2>99.9</formula2>
    </dataValidation>
    <dataValidation type="list" allowBlank="1" showErrorMessage="1" sqref="D13:D14 K15 D16 K17 D18 K19:K20 D21 K22 D23 K24 D25 K26 D27 K28 D29 K30:K31 D32:D33 K34 D35 K36 D37 K38 D39 K40 D41:D42 K43:K44 D45:D46 K47 D48 K49 D50 K51:K52 D53 K54 D55 K56 D57:D58 K59:K60 D61:D63 K64 D65 K66 D67 K68:K69 K71:K72 D7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20 G22:H22 G24:H24 G26:H26 G28:H28 G30:H31 G34:H34 G36:H36 G38:H38 G40:H40 G43:H44 G47:H47 G49:H49 G51:H52 G54:H54 G56:H56 G59:H60 G64:H64 G66:H66 G68:H69 G71:H72">
      <formula1>0</formula1>
      <formula2>999999999999999</formula2>
    </dataValidation>
    <dataValidation allowBlank="1" showInputMessage="1" showErrorMessage="1" promptTitle="Addition / Deduction" prompt="Please Choose the correct One" sqref="J15 J17 J19:J20 J22 J24 J26 J28 J30:J31 J34 J36 J38 J40 J43:J44 J47 J49 J51:J52 J54 J56 J59:J60 J64 J66 J68:J69 J71:J72">
      <formula1>0</formula1>
      <formula2>0</formula2>
    </dataValidation>
    <dataValidation type="list" showErrorMessage="1" sqref="I15 I17 I19:I20 I22 I24 I26 I28 I30:I31 I34 I36 I38 I40 I43:I44 I47 I49 I51:I52 I54 I56 I59:I60 I64 I66 I68:I69 I71:I7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20 N22:O22 N24:O24 N26:O26 N28:O28 N30:O31 N34:O34 N36:O36 N38:O38 N40:O40 N43:O44 N47:O47 N49:O49 N51:O52 N54:O54 N56:O56 N59:O60 N64:O64 N66:O66 N68:O69 N71:O7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0 R22 R24 R26 R28 R30:R31 R34 R36 R38 R40 R43:R44 R47 R49 R51:R52 R54 R56 R59:R60 R64 R66 R68:R69 R71:R7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0 Q22 Q24 Q26 Q28 Q30:Q31 Q34 Q36 Q38 Q40 Q43:Q44 Q47 Q49 Q51:Q52 Q54 Q56 Q59:Q60 Q64 Q66 Q68:Q69 Q71:Q7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0 M22 M24 M26 M28 M30:M31 M34 M36 M38 M40 M43:M44 M47 M49 M51:M52 M54 M56 M59:M60 M64 M66 M68:M69 M71:M7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D20 D22 D24 D26 D28 D30:D31 D34 D36 D38 D40 D43:D44 D47 D49 D51:D52 D54 D56 D59:D60 D64 D66 D68:D69 D71:D7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F20 F22 F24 F26 F28 F30:F31 F34 F36 F38 F40 F43:F44 F47 F49 F51:F52 F54 F56 F59:F60 F64 F66 F68:F69 F71:F7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2 L71">
      <formula1>"INR"</formula1>
    </dataValidation>
    <dataValidation allowBlank="1" showInputMessage="1" showErrorMessage="1" promptTitle="Itemcode/Make" prompt="Please enter text" sqref="C13:C72">
      <formula1>0</formula1>
      <formula2>0</formula2>
    </dataValidation>
    <dataValidation type="decimal" allowBlank="1" showInputMessage="1" showErrorMessage="1" errorTitle="Invalid Entry" error="Only Numeric Values are allowed. " sqref="A13:A7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2021-11-15T10:18:24Z</cp:lastPrinted>
  <dcterms:created xsi:type="dcterms:W3CDTF">2009-01-30T06:42:42Z</dcterms:created>
  <dcterms:modified xsi:type="dcterms:W3CDTF">2021-11-15T10:19:00Z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