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'BoQ1'!$A$11:$BC$282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<sst xmlns="http://schemas.openxmlformats.org/spreadsheetml/2006/main" count="1943" uniqueCount="569">
  <si>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</si>
  <si>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</si>
  <si>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</si>
  <si>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</si>
  <si>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</si>
  <si>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</si>
  <si>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</si>
  <si>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</si>
  <si>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</si>
  <si>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</si>
  <si>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</si>
  <si>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</si>
  <si>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</si>
  <si>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</si>
  <si>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</si>
  <si>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</si>
  <si>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</si>
  <si>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</si>
  <si>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</si>
  <si>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</si>
  <si>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</si>
  <si>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</si>
  <si>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</si>
  <si>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</si>
  <si>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</si>
  <si>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</si>
  <si>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</si>
  <si>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</si>
  <si>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</si>
  <si>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</si>
  <si>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</si>
  <si>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</si>
  <si>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</si>
  <si>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</si>
  <si>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</si>
  <si>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</si>
  <si>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</si>
  <si>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</si>
  <si>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</si>
  <si>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</si>
  <si>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</si>
  <si>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</si>
  <si>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</si>
  <si>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</si>
  <si>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</si>
  <si>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</si>
  <si>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</si>
  <si>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</si>
  <si>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</si>
  <si>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</si>
  <si>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</si>
  <si>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</si>
  <si>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</si>
  <si>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</si>
  <si>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</si>
  <si>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</si>
  <si>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</si>
  <si>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</si>
  <si>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</si>
  <si>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</si>
  <si>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</si>
  <si>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</si>
  <si>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</si>
  <si>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</si>
  <si>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</si>
  <si>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</si>
  <si>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</si>
  <si>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</si>
  <si>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</si>
  <si>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</si>
  <si>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</si>
  <si>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</si>
  <si>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</si>
  <si>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</si>
  <si>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</si>
  <si>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</si>
  <si>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</si>
  <si>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</si>
  <si>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</si>
  <si>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</si>
  <si>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</si>
  <si>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</si>
  <si>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</si>
  <si>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</si>
  <si>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</si>
  <si>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</si>
  <si>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</si>
  <si>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</si>
  <si>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</si>
  <si>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</si>
  <si>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</si>
  <si>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</si>
  <si>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</si>
  <si>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</si>
  <si>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</si>
  <si>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</si>
  <si>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</si>
  <si>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</si>
  <si>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</si>
  <si>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</si>
  <si>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</si>
  <si>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</si>
  <si>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</si>
  <si>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</si>
  <si>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</si>
  <si>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</si>
  <si>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</si>
  <si>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</si>
  <si>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</si>
  <si>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</si>
  <si>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</si>
  <si>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</si>
  <si>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</si>
  <si>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</si>
  <si>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</si>
  <si>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</si>
  <si>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</si>
  <si>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</si>
  <si>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</si>
  <si>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</si>
  <si>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</si>
  <si>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</si>
  <si>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</si>
  <si>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</si>
  <si>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</si>
  <si>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</si>
  <si>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</si>
  <si>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</si>
  <si>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</si>
  <si>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</si>
  <si>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</si>
  <si>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</si>
  <si>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</si>
  <si>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</si>
  <si>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</si>
  <si>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</si>
  <si>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</si>
  <si>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</si>
  <si>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</si>
  <si>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</si>
  <si>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</si>
  <si>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</si>
  <si>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</si>
  <si>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</si>
  <si>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</si>
  <si>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</si>
  <si>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</si>
  <si>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</si>
  <si>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</si>
  <si>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</si>
  <si>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</si>
  <si>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</si>
  <si>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</si>
  <si>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</si>
  <si>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</si>
  <si>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</si>
  <si>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</si>
  <si>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</si>
  <si>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</si>
  <si>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</si>
  <si>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</si>
  <si>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</si>
  <si>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</si>
  <si>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</si>
  <si>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</si>
  <si>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</si>
  <si>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</si>
  <si>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</si>
  <si>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</si>
  <si>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</si>
  <si>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</si>
  <si>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</si>
  <si>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</si>
  <si>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</si>
  <si>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</si>
  <si>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</si>
  <si>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</si>
  <si>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</si>
  <si>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</si>
  <si>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</si>
  <si>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</si>
  <si>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</si>
  <si>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</si>
  <si>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</si>
  <si>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</si>
  <si>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</si>
  <si>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</si>
  <si>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</si>
  <si>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</si>
  <si>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</si>
  <si>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</si>
  <si>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</si>
  <si>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</si>
  <si>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</si>
  <si>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</si>
  <si>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</si>
  <si>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</si>
  <si>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</si>
  <si>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</si>
  <si>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</si>
  <si>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</si>
  <si>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</si>
  <si>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</si>
  <si>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</si>
  <si>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</si>
  <si>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</si>
  <si>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</si>
  <si>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</si>
  <si>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</si>
  <si>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</si>
  <si>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</si>
  <si>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</si>
  <si>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</si>
  <si>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</si>
  <si>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</si>
  <si>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</si>
  <si>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</si>
  <si>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</si>
  <si>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</si>
  <si>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</si>
  <si>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</si>
  <si>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</si>
  <si>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</si>
  <si>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</si>
  <si>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</si>
  <si>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</si>
  <si>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</si>
  <si>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</si>
  <si>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</si>
  <si>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</si>
  <si>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</si>
  <si>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</si>
  <si>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</si>
  <si>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</si>
  <si>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</si>
  <si>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</si>
  <si>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</si>
  <si>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</si>
  <si>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</si>
  <si>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</si>
  <si>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</si>
  <si>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</si>
  <si>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</si>
  <si>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</si>
  <si>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</si>
  <si>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</si>
  <si>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</si>
  <si>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</si>
  <si>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</si>
  <si>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</si>
  <si>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</si>
  <si>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</si>
  <si>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</si>
  <si>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</si>
  <si>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</si>
  <si>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</si>
  <si>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</si>
  <si>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</si>
  <si>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</si>
  <si>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</si>
  <si>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</si>
  <si>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</si>
  <si>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</si>
  <si>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</si>
  <si>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</si>
  <si>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</si>
  <si>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</si>
  <si>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</si>
  <si>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</si>
  <si>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</si>
  <si>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</si>
  <si>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</si>
  <si>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</si>
  <si>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Cold twisted bars</t>
  </si>
  <si>
    <t>Add for plaster drip course/ groove in plastered surface or moulding to R.C.C. projections.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</si>
  <si>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</si>
  <si>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</si>
  <si>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</si>
  <si>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</si>
  <si>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</si>
  <si>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Providing and fixing ISI marked oxidised M.S. sliding door bolts with nuts and screws etc. complete :</t>
  </si>
  <si>
    <t>250x16 mm</t>
  </si>
  <si>
    <t>150x10 mm</t>
  </si>
  <si>
    <t>200x10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</si>
  <si>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</si>
  <si>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</si>
  <si>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</si>
  <si>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</si>
  <si>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</si>
  <si>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</si>
  <si>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</si>
  <si>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</si>
  <si>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</si>
  <si>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</si>
  <si>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</si>
  <si>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</si>
  <si>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</si>
  <si>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</si>
  <si>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</si>
  <si>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</si>
  <si>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</si>
  <si>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</si>
  <si>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</si>
  <si>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</si>
  <si>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</si>
  <si>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</si>
  <si>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</si>
  <si>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</si>
  <si>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</si>
  <si>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</si>
  <si>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</si>
  <si>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</si>
  <si>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</si>
  <si>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</si>
  <si>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</si>
  <si>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</si>
  <si>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</si>
  <si>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</si>
  <si>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</si>
  <si>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</si>
  <si>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</si>
  <si>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</si>
  <si>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</si>
  <si>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</si>
  <si>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</si>
  <si>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</si>
  <si>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</si>
  <si>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</si>
  <si>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</si>
  <si>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</si>
  <si>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</si>
  <si>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</si>
  <si>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</si>
  <si>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</si>
  <si>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</si>
  <si>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</si>
  <si>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</si>
  <si>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</si>
  <si>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</si>
  <si>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</si>
  <si>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</si>
  <si>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</si>
  <si>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</si>
  <si>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</si>
  <si>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</si>
  <si>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</si>
  <si>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</si>
  <si>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</si>
  <si>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25 mm dia nominal bore</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</si>
  <si>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</si>
  <si>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</si>
  <si>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</si>
  <si>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</si>
  <si>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</si>
  <si>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</si>
  <si>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</si>
  <si>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</si>
  <si>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</si>
  <si>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</si>
  <si>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</si>
  <si>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</si>
  <si>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</si>
  <si>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</si>
  <si>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</si>
  <si>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</si>
  <si>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</si>
  <si>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</si>
  <si>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</si>
  <si>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</si>
  <si>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</si>
  <si>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R.C.C surface cleaning with wire brush and water</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</si>
  <si>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</si>
  <si>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</si>
  <si>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</si>
  <si>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</si>
  <si>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</si>
  <si>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</si>
  <si>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 xml:space="preserve">Providing and fixing brass water meter of approved quality . 25 mm nominal bore  (Detail of  cost of one nos.)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</si>
  <si>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</si>
  <si>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</si>
  <si>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per litre</t>
  </si>
  <si>
    <t>One Job</t>
  </si>
  <si>
    <t>Metre</t>
  </si>
  <si>
    <t>Name of Work: Setting right of vacant house no 650 with servant quarter and Garage.</t>
  </si>
  <si>
    <t>Contract No:   26/Civil/D2/2021-22/03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</si>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</sst>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2"/>
  <sheetViews>
    <sheetView showGridLines="0" zoomScale="85" zoomScaleNormal="85" zoomScalePageLayoutView="0" workbookViewId="0" topLeftCell="A1">
      <selection activeCell="BC276" sqref="BC27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9.57421875" style="1" bestFit="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383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384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259</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259</v>
      </c>
      <c r="IC13" s="22" t="s">
        <v>55</v>
      </c>
      <c r="IE13" s="23"/>
      <c r="IF13" s="23" t="s">
        <v>34</v>
      </c>
      <c r="IG13" s="23" t="s">
        <v>35</v>
      </c>
      <c r="IH13" s="23">
        <v>10</v>
      </c>
      <c r="II13" s="23" t="s">
        <v>36</v>
      </c>
    </row>
    <row r="14" spans="1:243" s="22" customFormat="1" ht="107.25" customHeight="1">
      <c r="A14" s="66">
        <v>1.01</v>
      </c>
      <c r="B14" s="71" t="s">
        <v>260</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260</v>
      </c>
      <c r="IC14" s="22" t="s">
        <v>56</v>
      </c>
      <c r="IE14" s="23"/>
      <c r="IF14" s="23" t="s">
        <v>40</v>
      </c>
      <c r="IG14" s="23" t="s">
        <v>35</v>
      </c>
      <c r="IH14" s="23">
        <v>123.223</v>
      </c>
      <c r="II14" s="23" t="s">
        <v>37</v>
      </c>
    </row>
    <row r="15" spans="1:243" s="22" customFormat="1" ht="28.5">
      <c r="A15" s="66">
        <v>1.02</v>
      </c>
      <c r="B15" s="67" t="s">
        <v>261</v>
      </c>
      <c r="C15" s="39" t="s">
        <v>57</v>
      </c>
      <c r="D15" s="68">
        <v>3.01</v>
      </c>
      <c r="E15" s="69" t="s">
        <v>64</v>
      </c>
      <c r="F15" s="70">
        <v>159.44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480</v>
      </c>
      <c r="BB15" s="60">
        <f aca="true" t="shared" si="2" ref="BB14:BB45">BA15+SUM(N15:AZ15)</f>
        <v>480</v>
      </c>
      <c r="BC15" s="56" t="str">
        <f aca="true" t="shared" si="3" ref="BC14:BC45">SpellNumber(L15,BB15)</f>
        <v>INR  Four Hundred &amp; Eighty  Only</v>
      </c>
      <c r="IA15" s="22">
        <v>1.02</v>
      </c>
      <c r="IB15" s="22" t="s">
        <v>261</v>
      </c>
      <c r="IC15" s="22" t="s">
        <v>57</v>
      </c>
      <c r="ID15" s="22">
        <v>3.01</v>
      </c>
      <c r="IE15" s="23" t="s">
        <v>64</v>
      </c>
      <c r="IF15" s="23" t="s">
        <v>41</v>
      </c>
      <c r="IG15" s="23" t="s">
        <v>42</v>
      </c>
      <c r="IH15" s="23">
        <v>213</v>
      </c>
      <c r="II15" s="23" t="s">
        <v>37</v>
      </c>
    </row>
    <row r="16" spans="1:243" s="22" customFormat="1" ht="15.75">
      <c r="A16" s="66">
        <v>2</v>
      </c>
      <c r="B16" s="67" t="s">
        <v>194</v>
      </c>
      <c r="C16" s="39" t="s">
        <v>120</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194</v>
      </c>
      <c r="IC16" s="22" t="s">
        <v>120</v>
      </c>
      <c r="IE16" s="23"/>
      <c r="IF16" s="23"/>
      <c r="IG16" s="23"/>
      <c r="IH16" s="23"/>
      <c r="II16" s="23"/>
    </row>
    <row r="17" spans="1:243" s="22" customFormat="1" ht="71.25">
      <c r="A17" s="66">
        <v>2.01</v>
      </c>
      <c r="B17" s="67" t="s">
        <v>195</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195</v>
      </c>
      <c r="IC17" s="22" t="s">
        <v>58</v>
      </c>
      <c r="IE17" s="23"/>
      <c r="IF17" s="23"/>
      <c r="IG17" s="23"/>
      <c r="IH17" s="23"/>
      <c r="II17" s="23"/>
    </row>
    <row r="18" spans="1:243" s="22" customFormat="1" ht="71.25">
      <c r="A18" s="66">
        <v>2.02</v>
      </c>
      <c r="B18" s="67" t="s">
        <v>196</v>
      </c>
      <c r="C18" s="39" t="s">
        <v>121</v>
      </c>
      <c r="D18" s="68">
        <v>2.31</v>
      </c>
      <c r="E18" s="69" t="s">
        <v>64</v>
      </c>
      <c r="F18" s="70">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13750</v>
      </c>
      <c r="BB18" s="60">
        <f t="shared" si="2"/>
        <v>13750</v>
      </c>
      <c r="BC18" s="56" t="str">
        <f t="shared" si="3"/>
        <v>INR  Thirteen Thousand Seven Hundred &amp; Fifty  Only</v>
      </c>
      <c r="IA18" s="22">
        <v>2.02</v>
      </c>
      <c r="IB18" s="22" t="s">
        <v>196</v>
      </c>
      <c r="IC18" s="22" t="s">
        <v>121</v>
      </c>
      <c r="ID18" s="22">
        <v>2.31</v>
      </c>
      <c r="IE18" s="23" t="s">
        <v>64</v>
      </c>
      <c r="IF18" s="23"/>
      <c r="IG18" s="23"/>
      <c r="IH18" s="23"/>
      <c r="II18" s="23"/>
    </row>
    <row r="19" spans="1:243" s="22" customFormat="1" ht="42.75">
      <c r="A19" s="66">
        <v>2.03</v>
      </c>
      <c r="B19" s="67" t="s">
        <v>262</v>
      </c>
      <c r="C19" s="39" t="s">
        <v>122</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262</v>
      </c>
      <c r="IC19" s="22" t="s">
        <v>122</v>
      </c>
      <c r="IE19" s="23"/>
      <c r="IF19" s="23"/>
      <c r="IG19" s="23"/>
      <c r="IH19" s="23"/>
      <c r="II19" s="23"/>
    </row>
    <row r="20" spans="1:243" s="22" customFormat="1" ht="30.75" customHeight="1">
      <c r="A20" s="66">
        <v>2.04</v>
      </c>
      <c r="B20" s="67" t="s">
        <v>263</v>
      </c>
      <c r="C20" s="39" t="s">
        <v>59</v>
      </c>
      <c r="D20" s="68">
        <v>12.6</v>
      </c>
      <c r="E20" s="69" t="s">
        <v>52</v>
      </c>
      <c r="F20" s="70">
        <v>249.75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3147</v>
      </c>
      <c r="BB20" s="60">
        <f t="shared" si="2"/>
        <v>3147</v>
      </c>
      <c r="BC20" s="56" t="str">
        <f t="shared" si="3"/>
        <v>INR  Three Thousand One Hundred &amp; Forty Seven  Only</v>
      </c>
      <c r="IA20" s="22">
        <v>2.04</v>
      </c>
      <c r="IB20" s="22" t="s">
        <v>263</v>
      </c>
      <c r="IC20" s="22" t="s">
        <v>59</v>
      </c>
      <c r="ID20" s="22">
        <v>12.6</v>
      </c>
      <c r="IE20" s="23" t="s">
        <v>52</v>
      </c>
      <c r="IF20" s="23" t="s">
        <v>34</v>
      </c>
      <c r="IG20" s="23" t="s">
        <v>43</v>
      </c>
      <c r="IH20" s="23">
        <v>10</v>
      </c>
      <c r="II20" s="23" t="s">
        <v>37</v>
      </c>
    </row>
    <row r="21" spans="1:243" s="22" customFormat="1" ht="242.25">
      <c r="A21" s="66">
        <v>2.05</v>
      </c>
      <c r="B21" s="67" t="s">
        <v>264</v>
      </c>
      <c r="C21" s="39" t="s">
        <v>123</v>
      </c>
      <c r="D21" s="68">
        <v>9.08</v>
      </c>
      <c r="E21" s="69" t="s">
        <v>52</v>
      </c>
      <c r="F21" s="70">
        <v>538.4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4889</v>
      </c>
      <c r="BB21" s="60">
        <f t="shared" si="2"/>
        <v>4889</v>
      </c>
      <c r="BC21" s="56" t="str">
        <f t="shared" si="3"/>
        <v>INR  Four Thousand Eight Hundred &amp; Eighty Nine  Only</v>
      </c>
      <c r="IA21" s="22">
        <v>2.05</v>
      </c>
      <c r="IB21" s="22" t="s">
        <v>264</v>
      </c>
      <c r="IC21" s="22" t="s">
        <v>123</v>
      </c>
      <c r="ID21" s="22">
        <v>9.08</v>
      </c>
      <c r="IE21" s="23" t="s">
        <v>52</v>
      </c>
      <c r="IF21" s="23"/>
      <c r="IG21" s="23"/>
      <c r="IH21" s="23"/>
      <c r="II21" s="23"/>
    </row>
    <row r="22" spans="1:243" s="22" customFormat="1" ht="15.75">
      <c r="A22" s="66">
        <v>3</v>
      </c>
      <c r="B22" s="67" t="s">
        <v>68</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v>
      </c>
      <c r="IB22" s="22" t="s">
        <v>68</v>
      </c>
      <c r="IC22" s="22" t="s">
        <v>60</v>
      </c>
      <c r="IE22" s="23"/>
      <c r="IF22" s="23" t="s">
        <v>40</v>
      </c>
      <c r="IG22" s="23" t="s">
        <v>35</v>
      </c>
      <c r="IH22" s="23">
        <v>123.223</v>
      </c>
      <c r="II22" s="23" t="s">
        <v>37</v>
      </c>
    </row>
    <row r="23" spans="1:243" s="22" customFormat="1" ht="128.25">
      <c r="A23" s="66">
        <v>3.01</v>
      </c>
      <c r="B23" s="67" t="s">
        <v>265</v>
      </c>
      <c r="C23" s="39" t="s">
        <v>124</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3.01</v>
      </c>
      <c r="IB23" s="22" t="s">
        <v>265</v>
      </c>
      <c r="IC23" s="22" t="s">
        <v>124</v>
      </c>
      <c r="IE23" s="23"/>
      <c r="IF23" s="23" t="s">
        <v>44</v>
      </c>
      <c r="IG23" s="23" t="s">
        <v>45</v>
      </c>
      <c r="IH23" s="23">
        <v>10</v>
      </c>
      <c r="II23" s="23" t="s">
        <v>37</v>
      </c>
    </row>
    <row r="24" spans="1:243" s="22" customFormat="1" ht="67.5" customHeight="1">
      <c r="A24" s="66">
        <v>3.02</v>
      </c>
      <c r="B24" s="67" t="s">
        <v>266</v>
      </c>
      <c r="C24" s="39" t="s">
        <v>125</v>
      </c>
      <c r="D24" s="68">
        <v>0.11</v>
      </c>
      <c r="E24" s="69" t="s">
        <v>64</v>
      </c>
      <c r="F24" s="70">
        <v>8159.57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898</v>
      </c>
      <c r="BB24" s="60">
        <f t="shared" si="2"/>
        <v>898</v>
      </c>
      <c r="BC24" s="56" t="str">
        <f t="shared" si="3"/>
        <v>INR  Eight Hundred &amp; Ninety Eight  Only</v>
      </c>
      <c r="IA24" s="22">
        <v>3.02</v>
      </c>
      <c r="IB24" s="22" t="s">
        <v>266</v>
      </c>
      <c r="IC24" s="22" t="s">
        <v>125</v>
      </c>
      <c r="ID24" s="22">
        <v>0.11</v>
      </c>
      <c r="IE24" s="23" t="s">
        <v>64</v>
      </c>
      <c r="IF24" s="23"/>
      <c r="IG24" s="23"/>
      <c r="IH24" s="23"/>
      <c r="II24" s="23"/>
    </row>
    <row r="25" spans="1:243" s="22" customFormat="1" ht="199.5">
      <c r="A25" s="66">
        <v>3.03</v>
      </c>
      <c r="B25" s="67" t="s">
        <v>75</v>
      </c>
      <c r="C25" s="39" t="s">
        <v>126</v>
      </c>
      <c r="D25" s="68">
        <v>2.92</v>
      </c>
      <c r="E25" s="69" t="s">
        <v>64</v>
      </c>
      <c r="F25" s="70">
        <v>8560.98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24998</v>
      </c>
      <c r="BB25" s="60">
        <f t="shared" si="2"/>
        <v>24998</v>
      </c>
      <c r="BC25" s="56" t="str">
        <f t="shared" si="3"/>
        <v>INR  Twenty Four Thousand Nine Hundred &amp; Ninety Eight  Only</v>
      </c>
      <c r="IA25" s="22">
        <v>3.03</v>
      </c>
      <c r="IB25" s="22" t="s">
        <v>75</v>
      </c>
      <c r="IC25" s="22" t="s">
        <v>126</v>
      </c>
      <c r="ID25" s="22">
        <v>2.92</v>
      </c>
      <c r="IE25" s="23" t="s">
        <v>64</v>
      </c>
      <c r="IF25" s="23" t="s">
        <v>41</v>
      </c>
      <c r="IG25" s="23" t="s">
        <v>42</v>
      </c>
      <c r="IH25" s="23">
        <v>213</v>
      </c>
      <c r="II25" s="23" t="s">
        <v>37</v>
      </c>
    </row>
    <row r="26" spans="1:243" s="22" customFormat="1" ht="42.75">
      <c r="A26" s="66">
        <v>3.04</v>
      </c>
      <c r="B26" s="67" t="s">
        <v>69</v>
      </c>
      <c r="C26" s="39" t="s">
        <v>127</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3.04</v>
      </c>
      <c r="IB26" s="22" t="s">
        <v>69</v>
      </c>
      <c r="IC26" s="22" t="s">
        <v>127</v>
      </c>
      <c r="IE26" s="23"/>
      <c r="IF26" s="23"/>
      <c r="IG26" s="23"/>
      <c r="IH26" s="23"/>
      <c r="II26" s="23"/>
    </row>
    <row r="27" spans="1:243" s="22" customFormat="1" ht="28.5">
      <c r="A27" s="66">
        <v>3.05</v>
      </c>
      <c r="B27" s="67" t="s">
        <v>267</v>
      </c>
      <c r="C27" s="39" t="s">
        <v>128</v>
      </c>
      <c r="D27" s="68">
        <v>0.6</v>
      </c>
      <c r="E27" s="69" t="s">
        <v>52</v>
      </c>
      <c r="F27" s="70">
        <v>249.75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150</v>
      </c>
      <c r="BB27" s="60">
        <f t="shared" si="2"/>
        <v>150</v>
      </c>
      <c r="BC27" s="56" t="str">
        <f t="shared" si="3"/>
        <v>INR  One Hundred &amp; Fifty  Only</v>
      </c>
      <c r="IA27" s="22">
        <v>3.05</v>
      </c>
      <c r="IB27" s="22" t="s">
        <v>267</v>
      </c>
      <c r="IC27" s="22" t="s">
        <v>128</v>
      </c>
      <c r="ID27" s="22">
        <v>0.6</v>
      </c>
      <c r="IE27" s="23" t="s">
        <v>52</v>
      </c>
      <c r="IF27" s="23"/>
      <c r="IG27" s="23"/>
      <c r="IH27" s="23"/>
      <c r="II27" s="23"/>
    </row>
    <row r="28" spans="1:243" s="22" customFormat="1" ht="42.75">
      <c r="A28" s="66">
        <v>3.06</v>
      </c>
      <c r="B28" s="67" t="s">
        <v>268</v>
      </c>
      <c r="C28" s="39" t="s">
        <v>129</v>
      </c>
      <c r="D28" s="68">
        <v>1.01</v>
      </c>
      <c r="E28" s="69" t="s">
        <v>52</v>
      </c>
      <c r="F28" s="70">
        <v>534.23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540</v>
      </c>
      <c r="BB28" s="60">
        <f t="shared" si="2"/>
        <v>540</v>
      </c>
      <c r="BC28" s="56" t="str">
        <f t="shared" si="3"/>
        <v>INR  Five Hundred &amp; Forty  Only</v>
      </c>
      <c r="IA28" s="22">
        <v>3.06</v>
      </c>
      <c r="IB28" s="22" t="s">
        <v>268</v>
      </c>
      <c r="IC28" s="22" t="s">
        <v>129</v>
      </c>
      <c r="ID28" s="22">
        <v>1.01</v>
      </c>
      <c r="IE28" s="23" t="s">
        <v>52</v>
      </c>
      <c r="IF28" s="23"/>
      <c r="IG28" s="23"/>
      <c r="IH28" s="23"/>
      <c r="II28" s="23"/>
    </row>
    <row r="29" spans="1:243" s="22" customFormat="1" ht="28.5">
      <c r="A29" s="66">
        <v>3.07</v>
      </c>
      <c r="B29" s="67" t="s">
        <v>269</v>
      </c>
      <c r="C29" s="39" t="s">
        <v>130</v>
      </c>
      <c r="D29" s="68">
        <v>6.5</v>
      </c>
      <c r="E29" s="69" t="s">
        <v>52</v>
      </c>
      <c r="F29" s="70">
        <v>607.67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3950</v>
      </c>
      <c r="BB29" s="60">
        <f t="shared" si="2"/>
        <v>3950</v>
      </c>
      <c r="BC29" s="56" t="str">
        <f t="shared" si="3"/>
        <v>INR  Three Thousand Nine Hundred &amp; Fifty  Only</v>
      </c>
      <c r="IA29" s="22">
        <v>3.07</v>
      </c>
      <c r="IB29" s="22" t="s">
        <v>269</v>
      </c>
      <c r="IC29" s="22" t="s">
        <v>130</v>
      </c>
      <c r="ID29" s="22">
        <v>6.5</v>
      </c>
      <c r="IE29" s="23" t="s">
        <v>52</v>
      </c>
      <c r="IF29" s="23"/>
      <c r="IG29" s="23"/>
      <c r="IH29" s="23"/>
      <c r="II29" s="23"/>
    </row>
    <row r="30" spans="1:243" s="22" customFormat="1" ht="28.5">
      <c r="A30" s="66">
        <v>3.08</v>
      </c>
      <c r="B30" s="67" t="s">
        <v>85</v>
      </c>
      <c r="C30" s="39" t="s">
        <v>61</v>
      </c>
      <c r="D30" s="68">
        <v>7</v>
      </c>
      <c r="E30" s="69" t="s">
        <v>52</v>
      </c>
      <c r="F30" s="70">
        <v>607.67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4254</v>
      </c>
      <c r="BB30" s="60">
        <f t="shared" si="2"/>
        <v>4254</v>
      </c>
      <c r="BC30" s="56" t="str">
        <f t="shared" si="3"/>
        <v>INR  Four Thousand Two Hundred &amp; Fifty Four  Only</v>
      </c>
      <c r="IA30" s="22">
        <v>3.08</v>
      </c>
      <c r="IB30" s="22" t="s">
        <v>85</v>
      </c>
      <c r="IC30" s="22" t="s">
        <v>61</v>
      </c>
      <c r="ID30" s="22">
        <v>7</v>
      </c>
      <c r="IE30" s="23" t="s">
        <v>52</v>
      </c>
      <c r="IF30" s="23"/>
      <c r="IG30" s="23"/>
      <c r="IH30" s="23"/>
      <c r="II30" s="23"/>
    </row>
    <row r="31" spans="1:243" s="22" customFormat="1" ht="28.5">
      <c r="A31" s="66">
        <v>3.09</v>
      </c>
      <c r="B31" s="67" t="s">
        <v>270</v>
      </c>
      <c r="C31" s="39" t="s">
        <v>131</v>
      </c>
      <c r="D31" s="68">
        <v>12</v>
      </c>
      <c r="E31" s="69" t="s">
        <v>52</v>
      </c>
      <c r="F31" s="70">
        <v>545.68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6548</v>
      </c>
      <c r="BB31" s="60">
        <f t="shared" si="2"/>
        <v>6548</v>
      </c>
      <c r="BC31" s="56" t="str">
        <f t="shared" si="3"/>
        <v>INR  Six Thousand Five Hundred &amp; Forty Eight  Only</v>
      </c>
      <c r="IA31" s="22">
        <v>3.09</v>
      </c>
      <c r="IB31" s="22" t="s">
        <v>270</v>
      </c>
      <c r="IC31" s="22" t="s">
        <v>131</v>
      </c>
      <c r="ID31" s="22">
        <v>12</v>
      </c>
      <c r="IE31" s="23" t="s">
        <v>52</v>
      </c>
      <c r="IF31" s="23"/>
      <c r="IG31" s="23"/>
      <c r="IH31" s="23"/>
      <c r="II31" s="23"/>
    </row>
    <row r="32" spans="1:243" s="22" customFormat="1" ht="28.5">
      <c r="A32" s="66">
        <v>3.1</v>
      </c>
      <c r="B32" s="67" t="s">
        <v>271</v>
      </c>
      <c r="C32" s="39" t="s">
        <v>132</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3.1</v>
      </c>
      <c r="IB32" s="22" t="s">
        <v>271</v>
      </c>
      <c r="IC32" s="22" t="s">
        <v>132</v>
      </c>
      <c r="IE32" s="23"/>
      <c r="IF32" s="23"/>
      <c r="IG32" s="23"/>
      <c r="IH32" s="23"/>
      <c r="II32" s="23"/>
    </row>
    <row r="33" spans="1:243" s="22" customFormat="1" ht="24.75" customHeight="1">
      <c r="A33" s="66">
        <v>3.11</v>
      </c>
      <c r="B33" s="67" t="s">
        <v>272</v>
      </c>
      <c r="C33" s="39" t="s">
        <v>133</v>
      </c>
      <c r="D33" s="68">
        <v>2</v>
      </c>
      <c r="E33" s="69" t="s">
        <v>73</v>
      </c>
      <c r="F33" s="70">
        <v>151.9</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304</v>
      </c>
      <c r="BB33" s="60">
        <f t="shared" si="2"/>
        <v>304</v>
      </c>
      <c r="BC33" s="56" t="str">
        <f t="shared" si="3"/>
        <v>INR  Three Hundred &amp; Four  Only</v>
      </c>
      <c r="IA33" s="22">
        <v>3.11</v>
      </c>
      <c r="IB33" s="22" t="s">
        <v>272</v>
      </c>
      <c r="IC33" s="22" t="s">
        <v>133</v>
      </c>
      <c r="ID33" s="22">
        <v>2</v>
      </c>
      <c r="IE33" s="23" t="s">
        <v>73</v>
      </c>
      <c r="IF33" s="23"/>
      <c r="IG33" s="23"/>
      <c r="IH33" s="23"/>
      <c r="II33" s="23"/>
    </row>
    <row r="34" spans="1:243" s="22" customFormat="1" ht="42.75" customHeight="1">
      <c r="A34" s="66">
        <v>3.12</v>
      </c>
      <c r="B34" s="67" t="s">
        <v>70</v>
      </c>
      <c r="C34" s="39" t="s">
        <v>134</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3.12</v>
      </c>
      <c r="IB34" s="22" t="s">
        <v>70</v>
      </c>
      <c r="IC34" s="22" t="s">
        <v>134</v>
      </c>
      <c r="IE34" s="23"/>
      <c r="IF34" s="23"/>
      <c r="IG34" s="23"/>
      <c r="IH34" s="23"/>
      <c r="II34" s="23"/>
    </row>
    <row r="35" spans="1:243" s="22" customFormat="1" ht="19.5" customHeight="1">
      <c r="A35" s="66">
        <v>3.13</v>
      </c>
      <c r="B35" s="67" t="s">
        <v>273</v>
      </c>
      <c r="C35" s="39" t="s">
        <v>135</v>
      </c>
      <c r="D35" s="68">
        <v>450</v>
      </c>
      <c r="E35" s="69" t="s">
        <v>66</v>
      </c>
      <c r="F35" s="70">
        <v>73.21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32945</v>
      </c>
      <c r="BB35" s="60">
        <f t="shared" si="2"/>
        <v>32945</v>
      </c>
      <c r="BC35" s="56" t="str">
        <f t="shared" si="3"/>
        <v>INR  Thirty Two Thousand Nine Hundred &amp; Forty Five  Only</v>
      </c>
      <c r="IA35" s="22">
        <v>3.13</v>
      </c>
      <c r="IB35" s="22" t="s">
        <v>273</v>
      </c>
      <c r="IC35" s="22" t="s">
        <v>135</v>
      </c>
      <c r="ID35" s="22">
        <v>450</v>
      </c>
      <c r="IE35" s="23" t="s">
        <v>66</v>
      </c>
      <c r="IF35" s="23"/>
      <c r="IG35" s="23"/>
      <c r="IH35" s="23"/>
      <c r="II35" s="23"/>
    </row>
    <row r="36" spans="1:243" s="22" customFormat="1" ht="42.75">
      <c r="A36" s="66">
        <v>3.14</v>
      </c>
      <c r="B36" s="67" t="s">
        <v>274</v>
      </c>
      <c r="C36" s="39" t="s">
        <v>136</v>
      </c>
      <c r="D36" s="68">
        <v>9.5</v>
      </c>
      <c r="E36" s="69" t="s">
        <v>73</v>
      </c>
      <c r="F36" s="70">
        <v>51.64</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491</v>
      </c>
      <c r="BB36" s="60">
        <f t="shared" si="2"/>
        <v>491</v>
      </c>
      <c r="BC36" s="56" t="str">
        <f t="shared" si="3"/>
        <v>INR  Four Hundred &amp; Ninety One  Only</v>
      </c>
      <c r="IA36" s="22">
        <v>3.14</v>
      </c>
      <c r="IB36" s="22" t="s">
        <v>274</v>
      </c>
      <c r="IC36" s="22" t="s">
        <v>136</v>
      </c>
      <c r="ID36" s="22">
        <v>9.5</v>
      </c>
      <c r="IE36" s="23" t="s">
        <v>73</v>
      </c>
      <c r="IF36" s="23"/>
      <c r="IG36" s="23"/>
      <c r="IH36" s="23"/>
      <c r="II36" s="23"/>
    </row>
    <row r="37" spans="1:243" s="22" customFormat="1" ht="15.75">
      <c r="A37" s="66">
        <v>4</v>
      </c>
      <c r="B37" s="67" t="s">
        <v>71</v>
      </c>
      <c r="C37" s="39" t="s">
        <v>62</v>
      </c>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IA37" s="22">
        <v>4</v>
      </c>
      <c r="IB37" s="22" t="s">
        <v>71</v>
      </c>
      <c r="IC37" s="22" t="s">
        <v>62</v>
      </c>
      <c r="IE37" s="23"/>
      <c r="IF37" s="23"/>
      <c r="IG37" s="23"/>
      <c r="IH37" s="23"/>
      <c r="II37" s="23"/>
    </row>
    <row r="38" spans="1:243" s="22" customFormat="1" ht="42.75">
      <c r="A38" s="70">
        <v>4.01</v>
      </c>
      <c r="B38" s="67" t="s">
        <v>275</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4.01</v>
      </c>
      <c r="IB38" s="22" t="s">
        <v>275</v>
      </c>
      <c r="IC38" s="22" t="s">
        <v>63</v>
      </c>
      <c r="IE38" s="23"/>
      <c r="IF38" s="23"/>
      <c r="IG38" s="23"/>
      <c r="IH38" s="23"/>
      <c r="II38" s="23"/>
    </row>
    <row r="39" spans="1:243" s="22" customFormat="1" ht="28.5">
      <c r="A39" s="66">
        <v>4.02</v>
      </c>
      <c r="B39" s="67" t="s">
        <v>276</v>
      </c>
      <c r="C39" s="39" t="s">
        <v>137</v>
      </c>
      <c r="D39" s="68">
        <v>1</v>
      </c>
      <c r="E39" s="69" t="s">
        <v>64</v>
      </c>
      <c r="F39" s="70">
        <v>4649.36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4649</v>
      </c>
      <c r="BB39" s="60">
        <f t="shared" si="2"/>
        <v>4649</v>
      </c>
      <c r="BC39" s="56" t="str">
        <f t="shared" si="3"/>
        <v>INR  Four Thousand Six Hundred &amp; Forty Nine  Only</v>
      </c>
      <c r="IA39" s="22">
        <v>4.02</v>
      </c>
      <c r="IB39" s="22" t="s">
        <v>276</v>
      </c>
      <c r="IC39" s="22" t="s">
        <v>137</v>
      </c>
      <c r="ID39" s="22">
        <v>1</v>
      </c>
      <c r="IE39" s="23" t="s">
        <v>64</v>
      </c>
      <c r="IF39" s="23"/>
      <c r="IG39" s="23"/>
      <c r="IH39" s="23"/>
      <c r="II39" s="23"/>
    </row>
    <row r="40" spans="1:243" s="22" customFormat="1" ht="65.25" customHeight="1">
      <c r="A40" s="66">
        <v>4.03</v>
      </c>
      <c r="B40" s="67" t="s">
        <v>197</v>
      </c>
      <c r="C40" s="39" t="s">
        <v>138</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4.03</v>
      </c>
      <c r="IB40" s="22" t="s">
        <v>197</v>
      </c>
      <c r="IC40" s="22" t="s">
        <v>138</v>
      </c>
      <c r="IE40" s="23"/>
      <c r="IF40" s="23"/>
      <c r="IG40" s="23"/>
      <c r="IH40" s="23"/>
      <c r="II40" s="23"/>
    </row>
    <row r="41" spans="1:243" s="22" customFormat="1" ht="31.5" customHeight="1">
      <c r="A41" s="66">
        <v>4.04</v>
      </c>
      <c r="B41" s="67" t="s">
        <v>198</v>
      </c>
      <c r="C41" s="39" t="s">
        <v>139</v>
      </c>
      <c r="D41" s="68">
        <v>4.7</v>
      </c>
      <c r="E41" s="69" t="s">
        <v>64</v>
      </c>
      <c r="F41" s="70">
        <v>6655.37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31280</v>
      </c>
      <c r="BB41" s="60">
        <f t="shared" si="2"/>
        <v>31280</v>
      </c>
      <c r="BC41" s="56" t="str">
        <f t="shared" si="3"/>
        <v>INR  Thirty One Thousand Two Hundred &amp; Eighty  Only</v>
      </c>
      <c r="IA41" s="22">
        <v>4.04</v>
      </c>
      <c r="IB41" s="22" t="s">
        <v>198</v>
      </c>
      <c r="IC41" s="22" t="s">
        <v>139</v>
      </c>
      <c r="ID41" s="22">
        <v>4.7</v>
      </c>
      <c r="IE41" s="23" t="s">
        <v>64</v>
      </c>
      <c r="IF41" s="23"/>
      <c r="IG41" s="23"/>
      <c r="IH41" s="23"/>
      <c r="II41" s="23"/>
    </row>
    <row r="42" spans="1:243" s="22" customFormat="1" ht="71.25">
      <c r="A42" s="66">
        <v>4.05</v>
      </c>
      <c r="B42" s="67" t="s">
        <v>76</v>
      </c>
      <c r="C42" s="39" t="s">
        <v>140</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4.05</v>
      </c>
      <c r="IB42" s="22" t="s">
        <v>76</v>
      </c>
      <c r="IC42" s="22" t="s">
        <v>140</v>
      </c>
      <c r="IE42" s="23"/>
      <c r="IF42" s="23"/>
      <c r="IG42" s="23"/>
      <c r="IH42" s="23"/>
      <c r="II42" s="23"/>
    </row>
    <row r="43" spans="1:243" s="22" customFormat="1" ht="28.5">
      <c r="A43" s="66">
        <v>4.06</v>
      </c>
      <c r="B43" s="67" t="s">
        <v>77</v>
      </c>
      <c r="C43" s="39" t="s">
        <v>141</v>
      </c>
      <c r="D43" s="68">
        <v>12.7</v>
      </c>
      <c r="E43" s="69" t="s">
        <v>52</v>
      </c>
      <c r="F43" s="70">
        <v>817.27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10379</v>
      </c>
      <c r="BB43" s="60">
        <f t="shared" si="2"/>
        <v>10379</v>
      </c>
      <c r="BC43" s="56" t="str">
        <f t="shared" si="3"/>
        <v>INR  Ten Thousand Three Hundred &amp; Seventy Nine  Only</v>
      </c>
      <c r="IA43" s="22">
        <v>4.06</v>
      </c>
      <c r="IB43" s="22" t="s">
        <v>77</v>
      </c>
      <c r="IC43" s="22" t="s">
        <v>141</v>
      </c>
      <c r="ID43" s="22">
        <v>12.7</v>
      </c>
      <c r="IE43" s="23" t="s">
        <v>52</v>
      </c>
      <c r="IF43" s="23"/>
      <c r="IG43" s="23"/>
      <c r="IH43" s="23"/>
      <c r="II43" s="23"/>
    </row>
    <row r="44" spans="1:243" s="22" customFormat="1" ht="85.5">
      <c r="A44" s="66">
        <v>4.07</v>
      </c>
      <c r="B44" s="67" t="s">
        <v>277</v>
      </c>
      <c r="C44" s="39" t="s">
        <v>142</v>
      </c>
      <c r="D44" s="68">
        <v>11</v>
      </c>
      <c r="E44" s="69" t="s">
        <v>73</v>
      </c>
      <c r="F44" s="70">
        <v>45.59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501</v>
      </c>
      <c r="BB44" s="60">
        <f t="shared" si="2"/>
        <v>501</v>
      </c>
      <c r="BC44" s="56" t="str">
        <f t="shared" si="3"/>
        <v>INR  Five Hundred &amp; One  Only</v>
      </c>
      <c r="IA44" s="22">
        <v>4.07</v>
      </c>
      <c r="IB44" s="22" t="s">
        <v>277</v>
      </c>
      <c r="IC44" s="22" t="s">
        <v>142</v>
      </c>
      <c r="ID44" s="22">
        <v>11</v>
      </c>
      <c r="IE44" s="23" t="s">
        <v>73</v>
      </c>
      <c r="IF44" s="23"/>
      <c r="IG44" s="23"/>
      <c r="IH44" s="23"/>
      <c r="II44" s="23"/>
    </row>
    <row r="45" spans="1:243" s="22" customFormat="1" ht="15.75">
      <c r="A45" s="70">
        <v>5</v>
      </c>
      <c r="B45" s="67" t="s">
        <v>86</v>
      </c>
      <c r="C45" s="39" t="s">
        <v>143</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v>
      </c>
      <c r="IB45" s="22" t="s">
        <v>86</v>
      </c>
      <c r="IC45" s="22" t="s">
        <v>143</v>
      </c>
      <c r="IE45" s="23"/>
      <c r="IF45" s="23"/>
      <c r="IG45" s="23"/>
      <c r="IH45" s="23"/>
      <c r="II45" s="23"/>
    </row>
    <row r="46" spans="1:243" s="22" customFormat="1" ht="213.75">
      <c r="A46" s="66">
        <v>5.01</v>
      </c>
      <c r="B46" s="67" t="s">
        <v>87</v>
      </c>
      <c r="C46" s="39" t="s">
        <v>144</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5.01</v>
      </c>
      <c r="IB46" s="22" t="s">
        <v>87</v>
      </c>
      <c r="IC46" s="22" t="s">
        <v>144</v>
      </c>
      <c r="IE46" s="23"/>
      <c r="IF46" s="23"/>
      <c r="IG46" s="23"/>
      <c r="IH46" s="23"/>
      <c r="II46" s="23"/>
    </row>
    <row r="47" spans="1:243" s="22" customFormat="1" ht="15.75">
      <c r="A47" s="66">
        <v>5.02</v>
      </c>
      <c r="B47" s="67" t="s">
        <v>88</v>
      </c>
      <c r="C47" s="39" t="s">
        <v>145</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5.02</v>
      </c>
      <c r="IB47" s="22" t="s">
        <v>88</v>
      </c>
      <c r="IC47" s="22" t="s">
        <v>145</v>
      </c>
      <c r="IE47" s="23"/>
      <c r="IF47" s="23"/>
      <c r="IG47" s="23"/>
      <c r="IH47" s="23"/>
      <c r="II47" s="23"/>
    </row>
    <row r="48" spans="1:243" s="22" customFormat="1" ht="28.5">
      <c r="A48" s="66">
        <v>5.03</v>
      </c>
      <c r="B48" s="67" t="s">
        <v>89</v>
      </c>
      <c r="C48" s="39" t="s">
        <v>146</v>
      </c>
      <c r="D48" s="68">
        <v>4.3</v>
      </c>
      <c r="E48" s="69" t="s">
        <v>52</v>
      </c>
      <c r="F48" s="70">
        <v>3513.94</v>
      </c>
      <c r="G48" s="40"/>
      <c r="H48" s="24"/>
      <c r="I48" s="47" t="s">
        <v>38</v>
      </c>
      <c r="J48" s="48">
        <f aca="true" t="shared" si="4" ref="J46:J77">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aca="true" t="shared" si="5" ref="BA46:BA77">ROUND(total_amount_ba($B$2,$D$2,D48,F48,J48,K48,M48),0)</f>
        <v>15110</v>
      </c>
      <c r="BB48" s="60">
        <f aca="true" t="shared" si="6" ref="BB46:BB77">BA48+SUM(N48:AZ48)</f>
        <v>15110</v>
      </c>
      <c r="BC48" s="56" t="str">
        <f aca="true" t="shared" si="7" ref="BC46:BC77">SpellNumber(L48,BB48)</f>
        <v>INR  Fifteen Thousand One Hundred &amp; Ten  Only</v>
      </c>
      <c r="IA48" s="22">
        <v>5.03</v>
      </c>
      <c r="IB48" s="22" t="s">
        <v>89</v>
      </c>
      <c r="IC48" s="22" t="s">
        <v>146</v>
      </c>
      <c r="ID48" s="22">
        <v>4.3</v>
      </c>
      <c r="IE48" s="23" t="s">
        <v>52</v>
      </c>
      <c r="IF48" s="23"/>
      <c r="IG48" s="23"/>
      <c r="IH48" s="23"/>
      <c r="II48" s="23"/>
    </row>
    <row r="49" spans="1:243" s="22" customFormat="1" ht="85.5">
      <c r="A49" s="66">
        <v>5.04</v>
      </c>
      <c r="B49" s="67" t="s">
        <v>278</v>
      </c>
      <c r="C49" s="39" t="s">
        <v>147</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5.04</v>
      </c>
      <c r="IB49" s="22" t="s">
        <v>278</v>
      </c>
      <c r="IC49" s="22" t="s">
        <v>147</v>
      </c>
      <c r="IE49" s="23"/>
      <c r="IF49" s="23"/>
      <c r="IG49" s="23"/>
      <c r="IH49" s="23"/>
      <c r="II49" s="23"/>
    </row>
    <row r="50" spans="1:243" s="22" customFormat="1" ht="28.5">
      <c r="A50" s="66">
        <v>5.05</v>
      </c>
      <c r="B50" s="67" t="s">
        <v>279</v>
      </c>
      <c r="C50" s="39" t="s">
        <v>148</v>
      </c>
      <c r="D50" s="68">
        <v>10.2</v>
      </c>
      <c r="E50" s="69" t="s">
        <v>73</v>
      </c>
      <c r="F50" s="70">
        <v>329.89</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3365</v>
      </c>
      <c r="BB50" s="60">
        <f t="shared" si="6"/>
        <v>3365</v>
      </c>
      <c r="BC50" s="56" t="str">
        <f t="shared" si="7"/>
        <v>INR  Three Thousand Three Hundred &amp; Sixty Five  Only</v>
      </c>
      <c r="IA50" s="22">
        <v>5.05</v>
      </c>
      <c r="IB50" s="22" t="s">
        <v>279</v>
      </c>
      <c r="IC50" s="22" t="s">
        <v>148</v>
      </c>
      <c r="ID50" s="22">
        <v>10.2</v>
      </c>
      <c r="IE50" s="23" t="s">
        <v>73</v>
      </c>
      <c r="IF50" s="23"/>
      <c r="IG50" s="23"/>
      <c r="IH50" s="23"/>
      <c r="II50" s="23"/>
    </row>
    <row r="51" spans="1:243" s="22" customFormat="1" ht="213.75">
      <c r="A51" s="66">
        <v>5.06</v>
      </c>
      <c r="B51" s="67" t="s">
        <v>90</v>
      </c>
      <c r="C51" s="39" t="s">
        <v>149</v>
      </c>
      <c r="D51" s="68">
        <v>14.5</v>
      </c>
      <c r="E51" s="69" t="s">
        <v>52</v>
      </c>
      <c r="F51" s="70">
        <v>903.37</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5"/>
        <v>13099</v>
      </c>
      <c r="BB51" s="60">
        <f t="shared" si="6"/>
        <v>13099</v>
      </c>
      <c r="BC51" s="56" t="str">
        <f t="shared" si="7"/>
        <v>INR  Thirteen Thousand  &amp;Ninety Nine  Only</v>
      </c>
      <c r="IA51" s="22">
        <v>5.06</v>
      </c>
      <c r="IB51" s="22" t="s">
        <v>90</v>
      </c>
      <c r="IC51" s="22" t="s">
        <v>149</v>
      </c>
      <c r="ID51" s="22">
        <v>14.5</v>
      </c>
      <c r="IE51" s="23" t="s">
        <v>52</v>
      </c>
      <c r="IF51" s="23"/>
      <c r="IG51" s="23"/>
      <c r="IH51" s="23"/>
      <c r="II51" s="23"/>
    </row>
    <row r="52" spans="1:243" s="22" customFormat="1" ht="75" customHeight="1">
      <c r="A52" s="66">
        <v>6</v>
      </c>
      <c r="B52" s="67" t="s">
        <v>78</v>
      </c>
      <c r="C52" s="39" t="s">
        <v>150</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v>
      </c>
      <c r="IB52" s="22" t="s">
        <v>78</v>
      </c>
      <c r="IC52" s="22" t="s">
        <v>150</v>
      </c>
      <c r="IE52" s="23"/>
      <c r="IF52" s="23"/>
      <c r="IG52" s="23"/>
      <c r="IH52" s="23"/>
      <c r="II52" s="23"/>
    </row>
    <row r="53" spans="1:243" s="22" customFormat="1" ht="114">
      <c r="A53" s="66">
        <v>6.01</v>
      </c>
      <c r="B53" s="67" t="s">
        <v>91</v>
      </c>
      <c r="C53" s="39" t="s">
        <v>151</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6.01</v>
      </c>
      <c r="IB53" s="22" t="s">
        <v>91</v>
      </c>
      <c r="IC53" s="22" t="s">
        <v>151</v>
      </c>
      <c r="IE53" s="23"/>
      <c r="IF53" s="23"/>
      <c r="IG53" s="23"/>
      <c r="IH53" s="23"/>
      <c r="II53" s="23"/>
    </row>
    <row r="54" spans="1:243" s="22" customFormat="1" ht="22.5" customHeight="1">
      <c r="A54" s="66">
        <v>6.02</v>
      </c>
      <c r="B54" s="67" t="s">
        <v>200</v>
      </c>
      <c r="C54" s="39" t="s">
        <v>152</v>
      </c>
      <c r="D54" s="68">
        <v>0.262</v>
      </c>
      <c r="E54" s="69" t="s">
        <v>64</v>
      </c>
      <c r="F54" s="70">
        <v>114145.59</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5"/>
        <v>29906</v>
      </c>
      <c r="BB54" s="60">
        <f t="shared" si="6"/>
        <v>29906</v>
      </c>
      <c r="BC54" s="56" t="str">
        <f t="shared" si="7"/>
        <v>INR  Twenty Nine Thousand Nine Hundred &amp; Six  Only</v>
      </c>
      <c r="IA54" s="22">
        <v>6.02</v>
      </c>
      <c r="IB54" s="22" t="s">
        <v>200</v>
      </c>
      <c r="IC54" s="22" t="s">
        <v>152</v>
      </c>
      <c r="ID54" s="22">
        <v>0.262</v>
      </c>
      <c r="IE54" s="23" t="s">
        <v>64</v>
      </c>
      <c r="IF54" s="23"/>
      <c r="IG54" s="23"/>
      <c r="IH54" s="23"/>
      <c r="II54" s="23"/>
    </row>
    <row r="55" spans="1:243" s="22" customFormat="1" ht="85.5">
      <c r="A55" s="66">
        <v>6.03</v>
      </c>
      <c r="B55" s="67" t="s">
        <v>199</v>
      </c>
      <c r="C55" s="39" t="s">
        <v>153</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6.03</v>
      </c>
      <c r="IB55" s="22" t="s">
        <v>199</v>
      </c>
      <c r="IC55" s="22" t="s">
        <v>153</v>
      </c>
      <c r="IE55" s="23"/>
      <c r="IF55" s="23"/>
      <c r="IG55" s="23"/>
      <c r="IH55" s="23"/>
      <c r="II55" s="23"/>
    </row>
    <row r="56" spans="1:243" s="22" customFormat="1" ht="30.75" customHeight="1">
      <c r="A56" s="66">
        <v>6.04</v>
      </c>
      <c r="B56" s="67" t="s">
        <v>200</v>
      </c>
      <c r="C56" s="39" t="s">
        <v>154</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6.04</v>
      </c>
      <c r="IB56" s="22" t="s">
        <v>200</v>
      </c>
      <c r="IC56" s="22" t="s">
        <v>154</v>
      </c>
      <c r="IE56" s="23"/>
      <c r="IF56" s="23"/>
      <c r="IG56" s="23"/>
      <c r="IH56" s="23"/>
      <c r="II56" s="23"/>
    </row>
    <row r="57" spans="1:243" s="22" customFormat="1" ht="18" customHeight="1">
      <c r="A57" s="66">
        <v>6.05</v>
      </c>
      <c r="B57" s="71" t="s">
        <v>201</v>
      </c>
      <c r="C57" s="39" t="s">
        <v>155</v>
      </c>
      <c r="D57" s="68">
        <v>3.96</v>
      </c>
      <c r="E57" s="69" t="s">
        <v>52</v>
      </c>
      <c r="F57" s="70">
        <v>3817.4</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5"/>
        <v>15117</v>
      </c>
      <c r="BB57" s="60">
        <f t="shared" si="6"/>
        <v>15117</v>
      </c>
      <c r="BC57" s="56" t="str">
        <f t="shared" si="7"/>
        <v>INR  Fifteen Thousand One Hundred &amp; Seventeen  Only</v>
      </c>
      <c r="IA57" s="22">
        <v>6.05</v>
      </c>
      <c r="IB57" s="22" t="s">
        <v>201</v>
      </c>
      <c r="IC57" s="22" t="s">
        <v>155</v>
      </c>
      <c r="ID57" s="22">
        <v>3.96</v>
      </c>
      <c r="IE57" s="23" t="s">
        <v>52</v>
      </c>
      <c r="IF57" s="23"/>
      <c r="IG57" s="23"/>
      <c r="IH57" s="23"/>
      <c r="II57" s="23"/>
    </row>
    <row r="58" spans="1:243" s="22" customFormat="1" ht="42.75">
      <c r="A58" s="66">
        <v>6.06</v>
      </c>
      <c r="B58" s="71" t="s">
        <v>280</v>
      </c>
      <c r="C58" s="39" t="s">
        <v>156</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6.06</v>
      </c>
      <c r="IB58" s="22" t="s">
        <v>280</v>
      </c>
      <c r="IC58" s="22" t="s">
        <v>156</v>
      </c>
      <c r="IE58" s="23"/>
      <c r="IF58" s="23"/>
      <c r="IG58" s="23"/>
      <c r="IH58" s="23"/>
      <c r="II58" s="23"/>
    </row>
    <row r="59" spans="1:243" s="22" customFormat="1" ht="17.25" customHeight="1">
      <c r="A59" s="70">
        <v>6.07</v>
      </c>
      <c r="B59" s="67" t="s">
        <v>281</v>
      </c>
      <c r="C59" s="39" t="s">
        <v>157</v>
      </c>
      <c r="D59" s="68">
        <v>6</v>
      </c>
      <c r="E59" s="69" t="s">
        <v>65</v>
      </c>
      <c r="F59" s="70">
        <v>149.05</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894</v>
      </c>
      <c r="BB59" s="60">
        <f t="shared" si="6"/>
        <v>894</v>
      </c>
      <c r="BC59" s="56" t="str">
        <f t="shared" si="7"/>
        <v>INR  Eight Hundred &amp; Ninety Four  Only</v>
      </c>
      <c r="IA59" s="22">
        <v>6.07</v>
      </c>
      <c r="IB59" s="22" t="s">
        <v>281</v>
      </c>
      <c r="IC59" s="22" t="s">
        <v>157</v>
      </c>
      <c r="ID59" s="22">
        <v>6</v>
      </c>
      <c r="IE59" s="23" t="s">
        <v>65</v>
      </c>
      <c r="IF59" s="23"/>
      <c r="IG59" s="23"/>
      <c r="IH59" s="23"/>
      <c r="II59" s="23"/>
    </row>
    <row r="60" spans="1:243" s="22" customFormat="1" ht="57">
      <c r="A60" s="66">
        <v>6.08</v>
      </c>
      <c r="B60" s="67" t="s">
        <v>202</v>
      </c>
      <c r="C60" s="39" t="s">
        <v>158</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6.08</v>
      </c>
      <c r="IB60" s="22" t="s">
        <v>202</v>
      </c>
      <c r="IC60" s="22" t="s">
        <v>158</v>
      </c>
      <c r="IE60" s="23"/>
      <c r="IF60" s="23"/>
      <c r="IG60" s="23"/>
      <c r="IH60" s="23"/>
      <c r="II60" s="23"/>
    </row>
    <row r="61" spans="1:243" s="22" customFormat="1" ht="20.25" customHeight="1">
      <c r="A61" s="66">
        <v>6.09</v>
      </c>
      <c r="B61" s="67" t="s">
        <v>282</v>
      </c>
      <c r="C61" s="39" t="s">
        <v>159</v>
      </c>
      <c r="D61" s="68">
        <v>6</v>
      </c>
      <c r="E61" s="69" t="s">
        <v>65</v>
      </c>
      <c r="F61" s="70">
        <v>46.07</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276</v>
      </c>
      <c r="BB61" s="60">
        <f t="shared" si="6"/>
        <v>276</v>
      </c>
      <c r="BC61" s="56" t="str">
        <f t="shared" si="7"/>
        <v>INR  Two Hundred &amp; Seventy Six  Only</v>
      </c>
      <c r="IA61" s="22">
        <v>6.09</v>
      </c>
      <c r="IB61" s="22" t="s">
        <v>282</v>
      </c>
      <c r="IC61" s="22" t="s">
        <v>159</v>
      </c>
      <c r="ID61" s="22">
        <v>6</v>
      </c>
      <c r="IE61" s="23" t="s">
        <v>65</v>
      </c>
      <c r="IF61" s="23"/>
      <c r="IG61" s="23"/>
      <c r="IH61" s="23"/>
      <c r="II61" s="23"/>
    </row>
    <row r="62" spans="1:243" s="22" customFormat="1" ht="28.5">
      <c r="A62" s="70">
        <v>6.1</v>
      </c>
      <c r="B62" s="67" t="s">
        <v>203</v>
      </c>
      <c r="C62" s="39" t="s">
        <v>160</v>
      </c>
      <c r="D62" s="68">
        <v>20</v>
      </c>
      <c r="E62" s="69" t="s">
        <v>65</v>
      </c>
      <c r="F62" s="70">
        <v>33.93</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5"/>
        <v>679</v>
      </c>
      <c r="BB62" s="60">
        <f t="shared" si="6"/>
        <v>679</v>
      </c>
      <c r="BC62" s="56" t="str">
        <f t="shared" si="7"/>
        <v>INR  Six Hundred &amp; Seventy Nine  Only</v>
      </c>
      <c r="IA62" s="22">
        <v>6.1</v>
      </c>
      <c r="IB62" s="22" t="s">
        <v>203</v>
      </c>
      <c r="IC62" s="22" t="s">
        <v>160</v>
      </c>
      <c r="ID62" s="22">
        <v>20</v>
      </c>
      <c r="IE62" s="23" t="s">
        <v>65</v>
      </c>
      <c r="IF62" s="23"/>
      <c r="IG62" s="23"/>
      <c r="IH62" s="23"/>
      <c r="II62" s="23"/>
    </row>
    <row r="63" spans="1:243" s="22" customFormat="1" ht="57">
      <c r="A63" s="66">
        <v>6.11</v>
      </c>
      <c r="B63" s="71" t="s">
        <v>204</v>
      </c>
      <c r="C63" s="39" t="s">
        <v>161</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6.11</v>
      </c>
      <c r="IB63" s="22" t="s">
        <v>204</v>
      </c>
      <c r="IC63" s="22" t="s">
        <v>161</v>
      </c>
      <c r="IE63" s="23"/>
      <c r="IF63" s="23"/>
      <c r="IG63" s="23"/>
      <c r="IH63" s="23"/>
      <c r="II63" s="23"/>
    </row>
    <row r="64" spans="1:243" s="22" customFormat="1" ht="19.5" customHeight="1">
      <c r="A64" s="66">
        <v>6.12</v>
      </c>
      <c r="B64" s="71" t="s">
        <v>79</v>
      </c>
      <c r="C64" s="39" t="s">
        <v>162</v>
      </c>
      <c r="D64" s="68">
        <v>2</v>
      </c>
      <c r="E64" s="69" t="s">
        <v>65</v>
      </c>
      <c r="F64" s="70">
        <v>30.55</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5"/>
        <v>61</v>
      </c>
      <c r="BB64" s="60">
        <f t="shared" si="6"/>
        <v>61</v>
      </c>
      <c r="BC64" s="56" t="str">
        <f t="shared" si="7"/>
        <v>INR  Sixty One Only</v>
      </c>
      <c r="IA64" s="22">
        <v>6.12</v>
      </c>
      <c r="IB64" s="22" t="s">
        <v>79</v>
      </c>
      <c r="IC64" s="22" t="s">
        <v>162</v>
      </c>
      <c r="ID64" s="22">
        <v>2</v>
      </c>
      <c r="IE64" s="23" t="s">
        <v>65</v>
      </c>
      <c r="IF64" s="23"/>
      <c r="IG64" s="23"/>
      <c r="IH64" s="23"/>
      <c r="II64" s="23"/>
    </row>
    <row r="65" spans="1:243" s="22" customFormat="1" ht="28.5">
      <c r="A65" s="70">
        <v>6.13</v>
      </c>
      <c r="B65" s="67" t="s">
        <v>205</v>
      </c>
      <c r="C65" s="39" t="s">
        <v>163</v>
      </c>
      <c r="D65" s="68">
        <v>10</v>
      </c>
      <c r="E65" s="69" t="s">
        <v>65</v>
      </c>
      <c r="F65" s="70">
        <v>24.5</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5"/>
        <v>245</v>
      </c>
      <c r="BB65" s="60">
        <f t="shared" si="6"/>
        <v>245</v>
      </c>
      <c r="BC65" s="56" t="str">
        <f t="shared" si="7"/>
        <v>INR  Two Hundred &amp; Forty Five  Only</v>
      </c>
      <c r="IA65" s="22">
        <v>6.13</v>
      </c>
      <c r="IB65" s="22" t="s">
        <v>205</v>
      </c>
      <c r="IC65" s="22" t="s">
        <v>163</v>
      </c>
      <c r="ID65" s="22">
        <v>10</v>
      </c>
      <c r="IE65" s="23" t="s">
        <v>65</v>
      </c>
      <c r="IF65" s="23"/>
      <c r="IG65" s="23"/>
      <c r="IH65" s="23"/>
      <c r="II65" s="23"/>
    </row>
    <row r="66" spans="1:243" s="22" customFormat="1" ht="99.75">
      <c r="A66" s="66">
        <v>6.14</v>
      </c>
      <c r="B66" s="67" t="s">
        <v>92</v>
      </c>
      <c r="C66" s="39" t="s">
        <v>164</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6.14</v>
      </c>
      <c r="IB66" s="22" t="s">
        <v>92</v>
      </c>
      <c r="IC66" s="22" t="s">
        <v>164</v>
      </c>
      <c r="IE66" s="23"/>
      <c r="IF66" s="23"/>
      <c r="IG66" s="23"/>
      <c r="IH66" s="23"/>
      <c r="II66" s="23"/>
    </row>
    <row r="67" spans="1:243" s="22" customFormat="1" ht="28.5">
      <c r="A67" s="66">
        <v>6.15</v>
      </c>
      <c r="B67" s="67" t="s">
        <v>281</v>
      </c>
      <c r="C67" s="39" t="s">
        <v>165</v>
      </c>
      <c r="D67" s="68">
        <v>4</v>
      </c>
      <c r="E67" s="69" t="s">
        <v>65</v>
      </c>
      <c r="F67" s="70">
        <v>203.15</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5"/>
        <v>813</v>
      </c>
      <c r="BB67" s="60">
        <f t="shared" si="6"/>
        <v>813</v>
      </c>
      <c r="BC67" s="56" t="str">
        <f t="shared" si="7"/>
        <v>INR  Eight Hundred &amp; Thirteen  Only</v>
      </c>
      <c r="IA67" s="22">
        <v>6.15</v>
      </c>
      <c r="IB67" s="22" t="s">
        <v>281</v>
      </c>
      <c r="IC67" s="22" t="s">
        <v>165</v>
      </c>
      <c r="ID67" s="22">
        <v>4</v>
      </c>
      <c r="IE67" s="23" t="s">
        <v>65</v>
      </c>
      <c r="IF67" s="23"/>
      <c r="IG67" s="23"/>
      <c r="IH67" s="23"/>
      <c r="II67" s="23"/>
    </row>
    <row r="68" spans="1:243" s="22" customFormat="1" ht="85.5">
      <c r="A68" s="70">
        <v>6.16</v>
      </c>
      <c r="B68" s="67" t="s">
        <v>93</v>
      </c>
      <c r="C68" s="39" t="s">
        <v>166</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6.16</v>
      </c>
      <c r="IB68" s="22" t="s">
        <v>93</v>
      </c>
      <c r="IC68" s="22" t="s">
        <v>166</v>
      </c>
      <c r="IE68" s="23"/>
      <c r="IF68" s="23"/>
      <c r="IG68" s="23"/>
      <c r="IH68" s="23"/>
      <c r="II68" s="23"/>
    </row>
    <row r="69" spans="1:243" s="22" customFormat="1" ht="28.5">
      <c r="A69" s="66">
        <v>6.17</v>
      </c>
      <c r="B69" s="71" t="s">
        <v>283</v>
      </c>
      <c r="C69" s="39" t="s">
        <v>167</v>
      </c>
      <c r="D69" s="68">
        <v>4</v>
      </c>
      <c r="E69" s="69" t="s">
        <v>65</v>
      </c>
      <c r="F69" s="70">
        <v>78.91</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5"/>
        <v>316</v>
      </c>
      <c r="BB69" s="60">
        <f t="shared" si="6"/>
        <v>316</v>
      </c>
      <c r="BC69" s="56" t="str">
        <f t="shared" si="7"/>
        <v>INR  Three Hundred &amp; Sixteen  Only</v>
      </c>
      <c r="IA69" s="22">
        <v>6.17</v>
      </c>
      <c r="IB69" s="22" t="s">
        <v>283</v>
      </c>
      <c r="IC69" s="22" t="s">
        <v>167</v>
      </c>
      <c r="ID69" s="22">
        <v>4</v>
      </c>
      <c r="IE69" s="23" t="s">
        <v>65</v>
      </c>
      <c r="IF69" s="23"/>
      <c r="IG69" s="23"/>
      <c r="IH69" s="23"/>
      <c r="II69" s="23"/>
    </row>
    <row r="70" spans="1:243" s="22" customFormat="1" ht="28.5">
      <c r="A70" s="66">
        <v>6.18</v>
      </c>
      <c r="B70" s="71" t="s">
        <v>282</v>
      </c>
      <c r="C70" s="39" t="s">
        <v>168</v>
      </c>
      <c r="D70" s="68">
        <v>26</v>
      </c>
      <c r="E70" s="69" t="s">
        <v>65</v>
      </c>
      <c r="F70" s="70">
        <v>65.76</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1710</v>
      </c>
      <c r="BB70" s="60">
        <f t="shared" si="6"/>
        <v>1710</v>
      </c>
      <c r="BC70" s="56" t="str">
        <f t="shared" si="7"/>
        <v>INR  One Thousand Seven Hundred &amp; Ten  Only</v>
      </c>
      <c r="IA70" s="22">
        <v>6.18</v>
      </c>
      <c r="IB70" s="22" t="s">
        <v>282</v>
      </c>
      <c r="IC70" s="22" t="s">
        <v>168</v>
      </c>
      <c r="ID70" s="22">
        <v>26</v>
      </c>
      <c r="IE70" s="23" t="s">
        <v>65</v>
      </c>
      <c r="IF70" s="23"/>
      <c r="IG70" s="23"/>
      <c r="IH70" s="23"/>
      <c r="II70" s="23"/>
    </row>
    <row r="71" spans="1:243" s="22" customFormat="1" ht="16.5" customHeight="1">
      <c r="A71" s="70">
        <v>6.19</v>
      </c>
      <c r="B71" s="67" t="s">
        <v>203</v>
      </c>
      <c r="C71" s="39" t="s">
        <v>169</v>
      </c>
      <c r="D71" s="68">
        <v>26</v>
      </c>
      <c r="E71" s="69" t="s">
        <v>65</v>
      </c>
      <c r="F71" s="70">
        <v>50.98</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5"/>
        <v>1325</v>
      </c>
      <c r="BB71" s="60">
        <f t="shared" si="6"/>
        <v>1325</v>
      </c>
      <c r="BC71" s="56" t="str">
        <f t="shared" si="7"/>
        <v>INR  One Thousand Three Hundred &amp; Twenty Five  Only</v>
      </c>
      <c r="IA71" s="22">
        <v>6.19</v>
      </c>
      <c r="IB71" s="22" t="s">
        <v>203</v>
      </c>
      <c r="IC71" s="22" t="s">
        <v>169</v>
      </c>
      <c r="ID71" s="22">
        <v>26</v>
      </c>
      <c r="IE71" s="23" t="s">
        <v>65</v>
      </c>
      <c r="IF71" s="23"/>
      <c r="IG71" s="23"/>
      <c r="IH71" s="23"/>
      <c r="II71" s="23"/>
    </row>
    <row r="72" spans="1:243" s="22" customFormat="1" ht="99.75">
      <c r="A72" s="66">
        <v>6.2</v>
      </c>
      <c r="B72" s="67" t="s">
        <v>94</v>
      </c>
      <c r="C72" s="39" t="s">
        <v>170</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6.2</v>
      </c>
      <c r="IB72" s="22" t="s">
        <v>94</v>
      </c>
      <c r="IC72" s="22" t="s">
        <v>170</v>
      </c>
      <c r="IE72" s="23"/>
      <c r="IF72" s="23"/>
      <c r="IG72" s="23"/>
      <c r="IH72" s="23"/>
      <c r="II72" s="23"/>
    </row>
    <row r="73" spans="1:243" s="22" customFormat="1" ht="15.75">
      <c r="A73" s="66">
        <v>6.21</v>
      </c>
      <c r="B73" s="67" t="s">
        <v>79</v>
      </c>
      <c r="C73" s="39" t="s">
        <v>171</v>
      </c>
      <c r="D73" s="68">
        <v>2</v>
      </c>
      <c r="E73" s="69" t="s">
        <v>65</v>
      </c>
      <c r="F73" s="70">
        <v>52.3</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105</v>
      </c>
      <c r="BB73" s="60">
        <f t="shared" si="6"/>
        <v>105</v>
      </c>
      <c r="BC73" s="56" t="str">
        <f t="shared" si="7"/>
        <v>INR  One Hundred &amp; Five  Only</v>
      </c>
      <c r="IA73" s="22">
        <v>6.21</v>
      </c>
      <c r="IB73" s="22" t="s">
        <v>79</v>
      </c>
      <c r="IC73" s="22" t="s">
        <v>171</v>
      </c>
      <c r="ID73" s="22">
        <v>2</v>
      </c>
      <c r="IE73" s="23" t="s">
        <v>65</v>
      </c>
      <c r="IF73" s="23"/>
      <c r="IG73" s="23"/>
      <c r="IH73" s="23"/>
      <c r="II73" s="23"/>
    </row>
    <row r="74" spans="1:243" s="22" customFormat="1" ht="20.25" customHeight="1">
      <c r="A74" s="70">
        <v>6.22</v>
      </c>
      <c r="B74" s="67" t="s">
        <v>205</v>
      </c>
      <c r="C74" s="39" t="s">
        <v>172</v>
      </c>
      <c r="D74" s="68">
        <v>33</v>
      </c>
      <c r="E74" s="69" t="s">
        <v>65</v>
      </c>
      <c r="F74" s="70">
        <v>46.33</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5"/>
        <v>1529</v>
      </c>
      <c r="BB74" s="60">
        <f t="shared" si="6"/>
        <v>1529</v>
      </c>
      <c r="BC74" s="56" t="str">
        <f t="shared" si="7"/>
        <v>INR  One Thousand Five Hundred &amp; Twenty Nine  Only</v>
      </c>
      <c r="IA74" s="22">
        <v>6.22</v>
      </c>
      <c r="IB74" s="22" t="s">
        <v>205</v>
      </c>
      <c r="IC74" s="22" t="s">
        <v>172</v>
      </c>
      <c r="ID74" s="22">
        <v>33</v>
      </c>
      <c r="IE74" s="23" t="s">
        <v>65</v>
      </c>
      <c r="IF74" s="23"/>
      <c r="IG74" s="23"/>
      <c r="IH74" s="23"/>
      <c r="II74" s="23"/>
    </row>
    <row r="75" spans="1:243" s="22" customFormat="1" ht="99.75">
      <c r="A75" s="66">
        <v>6.23</v>
      </c>
      <c r="B75" s="71" t="s">
        <v>95</v>
      </c>
      <c r="C75" s="39" t="s">
        <v>173</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6.23</v>
      </c>
      <c r="IB75" s="22" t="s">
        <v>95</v>
      </c>
      <c r="IC75" s="22" t="s">
        <v>173</v>
      </c>
      <c r="IE75" s="23"/>
      <c r="IF75" s="23"/>
      <c r="IG75" s="23"/>
      <c r="IH75" s="23"/>
      <c r="II75" s="23"/>
    </row>
    <row r="76" spans="1:243" s="22" customFormat="1" ht="20.25" customHeight="1">
      <c r="A76" s="66">
        <v>6.24</v>
      </c>
      <c r="B76" s="71" t="s">
        <v>96</v>
      </c>
      <c r="C76" s="39" t="s">
        <v>174</v>
      </c>
      <c r="D76" s="68">
        <v>12</v>
      </c>
      <c r="E76" s="69" t="s">
        <v>65</v>
      </c>
      <c r="F76" s="70">
        <v>54.4</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5"/>
        <v>653</v>
      </c>
      <c r="BB76" s="60">
        <f t="shared" si="6"/>
        <v>653</v>
      </c>
      <c r="BC76" s="56" t="str">
        <f t="shared" si="7"/>
        <v>INR  Six Hundred &amp; Fifty Three  Only</v>
      </c>
      <c r="IA76" s="22">
        <v>6.24</v>
      </c>
      <c r="IB76" s="22" t="s">
        <v>96</v>
      </c>
      <c r="IC76" s="22" t="s">
        <v>174</v>
      </c>
      <c r="ID76" s="22">
        <v>12</v>
      </c>
      <c r="IE76" s="23" t="s">
        <v>65</v>
      </c>
      <c r="IF76" s="23"/>
      <c r="IG76" s="23"/>
      <c r="IH76" s="23"/>
      <c r="II76" s="23"/>
    </row>
    <row r="77" spans="1:243" s="22" customFormat="1" ht="99.75">
      <c r="A77" s="70">
        <v>6.25</v>
      </c>
      <c r="B77" s="67" t="s">
        <v>206</v>
      </c>
      <c r="C77" s="39" t="s">
        <v>175</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6.25</v>
      </c>
      <c r="IB77" s="22" t="s">
        <v>206</v>
      </c>
      <c r="IC77" s="22" t="s">
        <v>175</v>
      </c>
      <c r="IE77" s="23"/>
      <c r="IF77" s="23"/>
      <c r="IG77" s="23"/>
      <c r="IH77" s="23"/>
      <c r="II77" s="23"/>
    </row>
    <row r="78" spans="1:243" s="22" customFormat="1" ht="15.75">
      <c r="A78" s="66">
        <v>6.26</v>
      </c>
      <c r="B78" s="67" t="s">
        <v>207</v>
      </c>
      <c r="C78" s="39" t="s">
        <v>176</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6.26</v>
      </c>
      <c r="IB78" s="22" t="s">
        <v>207</v>
      </c>
      <c r="IC78" s="22" t="s">
        <v>176</v>
      </c>
      <c r="IE78" s="23"/>
      <c r="IF78" s="23"/>
      <c r="IG78" s="23"/>
      <c r="IH78" s="23"/>
      <c r="II78" s="23"/>
    </row>
    <row r="79" spans="1:243" s="22" customFormat="1" ht="28.5">
      <c r="A79" s="66">
        <v>6.27</v>
      </c>
      <c r="B79" s="67" t="s">
        <v>208</v>
      </c>
      <c r="C79" s="39" t="s">
        <v>177</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6.27</v>
      </c>
      <c r="IB79" s="22" t="s">
        <v>208</v>
      </c>
      <c r="IC79" s="22" t="s">
        <v>177</v>
      </c>
      <c r="IE79" s="23"/>
      <c r="IF79" s="23"/>
      <c r="IG79" s="23"/>
      <c r="IH79" s="23"/>
      <c r="II79" s="23"/>
    </row>
    <row r="80" spans="1:243" s="22" customFormat="1" ht="28.5">
      <c r="A80" s="70">
        <v>6.28</v>
      </c>
      <c r="B80" s="67" t="s">
        <v>200</v>
      </c>
      <c r="C80" s="39" t="s">
        <v>178</v>
      </c>
      <c r="D80" s="68">
        <v>20.35</v>
      </c>
      <c r="E80" s="69" t="s">
        <v>52</v>
      </c>
      <c r="F80" s="70">
        <v>3816.04</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77656</v>
      </c>
      <c r="BB80" s="60">
        <f>BA80+SUM(N80:AZ80)</f>
        <v>77656</v>
      </c>
      <c r="BC80" s="56" t="str">
        <f>SpellNumber(L80,BB80)</f>
        <v>INR  Seventy Seven Thousand Six Hundred &amp; Fifty Six  Only</v>
      </c>
      <c r="IA80" s="22">
        <v>6.28</v>
      </c>
      <c r="IB80" s="22" t="s">
        <v>200</v>
      </c>
      <c r="IC80" s="22" t="s">
        <v>178</v>
      </c>
      <c r="ID80" s="22">
        <v>20.35</v>
      </c>
      <c r="IE80" s="23" t="s">
        <v>52</v>
      </c>
      <c r="IF80" s="23"/>
      <c r="IG80" s="23"/>
      <c r="IH80" s="23"/>
      <c r="II80" s="23"/>
    </row>
    <row r="81" spans="1:243" s="22" customFormat="1" ht="15.75">
      <c r="A81" s="66">
        <v>7</v>
      </c>
      <c r="B81" s="71" t="s">
        <v>209</v>
      </c>
      <c r="C81" s="39" t="s">
        <v>179</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7</v>
      </c>
      <c r="IB81" s="22" t="s">
        <v>209</v>
      </c>
      <c r="IC81" s="22" t="s">
        <v>179</v>
      </c>
      <c r="IE81" s="23"/>
      <c r="IF81" s="23"/>
      <c r="IG81" s="23"/>
      <c r="IH81" s="23"/>
      <c r="II81" s="23"/>
    </row>
    <row r="82" spans="1:243" s="22" customFormat="1" ht="60" customHeight="1">
      <c r="A82" s="66">
        <v>7.01</v>
      </c>
      <c r="B82" s="71" t="s">
        <v>284</v>
      </c>
      <c r="C82" s="39" t="s">
        <v>180</v>
      </c>
      <c r="D82" s="68">
        <v>56</v>
      </c>
      <c r="E82" s="69" t="s">
        <v>66</v>
      </c>
      <c r="F82" s="70">
        <v>89.21</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4996</v>
      </c>
      <c r="BB82" s="60">
        <f>BA82+SUM(N82:AZ82)</f>
        <v>4996</v>
      </c>
      <c r="BC82" s="56" t="str">
        <f>SpellNumber(L82,BB82)</f>
        <v>INR  Four Thousand Nine Hundred &amp; Ninety Six  Only</v>
      </c>
      <c r="IA82" s="22">
        <v>7.01</v>
      </c>
      <c r="IB82" s="22" t="s">
        <v>284</v>
      </c>
      <c r="IC82" s="22" t="s">
        <v>180</v>
      </c>
      <c r="ID82" s="22">
        <v>56</v>
      </c>
      <c r="IE82" s="23" t="s">
        <v>66</v>
      </c>
      <c r="IF82" s="23"/>
      <c r="IG82" s="23"/>
      <c r="IH82" s="23"/>
      <c r="II82" s="23"/>
    </row>
    <row r="83" spans="1:243" s="22" customFormat="1" ht="21" customHeight="1">
      <c r="A83" s="70">
        <v>7.02</v>
      </c>
      <c r="B83" s="67" t="s">
        <v>285</v>
      </c>
      <c r="C83" s="39" t="s">
        <v>181</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7.02</v>
      </c>
      <c r="IB83" s="22" t="s">
        <v>285</v>
      </c>
      <c r="IC83" s="22" t="s">
        <v>181</v>
      </c>
      <c r="IE83" s="23"/>
      <c r="IF83" s="23"/>
      <c r="IG83" s="23"/>
      <c r="IH83" s="23"/>
      <c r="II83" s="23"/>
    </row>
    <row r="84" spans="1:243" s="22" customFormat="1" ht="40.5" customHeight="1">
      <c r="A84" s="66">
        <v>7.03</v>
      </c>
      <c r="B84" s="67" t="s">
        <v>286</v>
      </c>
      <c r="C84" s="39" t="s">
        <v>182</v>
      </c>
      <c r="D84" s="68">
        <v>3</v>
      </c>
      <c r="E84" s="69" t="s">
        <v>52</v>
      </c>
      <c r="F84" s="70">
        <v>3882.63</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11648</v>
      </c>
      <c r="BB84" s="60">
        <f>BA84+SUM(N84:AZ84)</f>
        <v>11648</v>
      </c>
      <c r="BC84" s="56" t="str">
        <f>SpellNumber(L84,BB84)</f>
        <v>INR  Eleven Thousand Six Hundred &amp; Forty Eight  Only</v>
      </c>
      <c r="IA84" s="22">
        <v>7.03</v>
      </c>
      <c r="IB84" s="22" t="s">
        <v>286</v>
      </c>
      <c r="IC84" s="22" t="s">
        <v>182</v>
      </c>
      <c r="ID84" s="22">
        <v>3</v>
      </c>
      <c r="IE84" s="23" t="s">
        <v>52</v>
      </c>
      <c r="IF84" s="23"/>
      <c r="IG84" s="23"/>
      <c r="IH84" s="23"/>
      <c r="II84" s="23"/>
    </row>
    <row r="85" spans="1:243" s="22" customFormat="1" ht="19.5" customHeight="1">
      <c r="A85" s="66">
        <v>7.04</v>
      </c>
      <c r="B85" s="67" t="s">
        <v>287</v>
      </c>
      <c r="C85" s="39" t="s">
        <v>183</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7.04</v>
      </c>
      <c r="IB85" s="22" t="s">
        <v>287</v>
      </c>
      <c r="IC85" s="22" t="s">
        <v>183</v>
      </c>
      <c r="IE85" s="23"/>
      <c r="IF85" s="23"/>
      <c r="IG85" s="23"/>
      <c r="IH85" s="23"/>
      <c r="II85" s="23"/>
    </row>
    <row r="86" spans="1:243" s="22" customFormat="1" ht="42.75">
      <c r="A86" s="70">
        <v>7.05</v>
      </c>
      <c r="B86" s="67" t="s">
        <v>288</v>
      </c>
      <c r="C86" s="39" t="s">
        <v>184</v>
      </c>
      <c r="D86" s="68">
        <v>784</v>
      </c>
      <c r="E86" s="69" t="s">
        <v>66</v>
      </c>
      <c r="F86" s="70">
        <v>114.86</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90050</v>
      </c>
      <c r="BB86" s="60">
        <f>BA86+SUM(N86:AZ86)</f>
        <v>90050</v>
      </c>
      <c r="BC86" s="56" t="str">
        <f>SpellNumber(L86,BB86)</f>
        <v>INR  Ninety Thousand  &amp;Fifty  Only</v>
      </c>
      <c r="IA86" s="22">
        <v>7.05</v>
      </c>
      <c r="IB86" s="22" t="s">
        <v>288</v>
      </c>
      <c r="IC86" s="22" t="s">
        <v>184</v>
      </c>
      <c r="ID86" s="22">
        <v>784</v>
      </c>
      <c r="IE86" s="23" t="s">
        <v>66</v>
      </c>
      <c r="IF86" s="23"/>
      <c r="IG86" s="23"/>
      <c r="IH86" s="23"/>
      <c r="II86" s="23"/>
    </row>
    <row r="87" spans="1:243" s="22" customFormat="1" ht="85.5">
      <c r="A87" s="66">
        <v>7.06</v>
      </c>
      <c r="B87" s="71" t="s">
        <v>289</v>
      </c>
      <c r="C87" s="39" t="s">
        <v>185</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7.06</v>
      </c>
      <c r="IB87" s="22" t="s">
        <v>289</v>
      </c>
      <c r="IC87" s="22" t="s">
        <v>185</v>
      </c>
      <c r="IE87" s="23"/>
      <c r="IF87" s="23"/>
      <c r="IG87" s="23"/>
      <c r="IH87" s="23"/>
      <c r="II87" s="23"/>
    </row>
    <row r="88" spans="1:243" s="22" customFormat="1" ht="27" customHeight="1">
      <c r="A88" s="66">
        <v>7.07</v>
      </c>
      <c r="B88" s="71" t="s">
        <v>290</v>
      </c>
      <c r="C88" s="39" t="s">
        <v>186</v>
      </c>
      <c r="D88" s="68">
        <v>230</v>
      </c>
      <c r="E88" s="69" t="s">
        <v>66</v>
      </c>
      <c r="F88" s="70">
        <v>127.7</v>
      </c>
      <c r="G88" s="40"/>
      <c r="H88" s="24"/>
      <c r="I88" s="47" t="s">
        <v>38</v>
      </c>
      <c r="J88" s="48">
        <f>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ROUND(total_amount_ba($B$2,$D$2,D88,F88,J88,K88,M88),0)</f>
        <v>29371</v>
      </c>
      <c r="BB88" s="60">
        <f>BA88+SUM(N88:AZ88)</f>
        <v>29371</v>
      </c>
      <c r="BC88" s="56" t="str">
        <f>SpellNumber(L88,BB88)</f>
        <v>INR  Twenty Nine Thousand Three Hundred &amp; Seventy One  Only</v>
      </c>
      <c r="IA88" s="22">
        <v>7.07</v>
      </c>
      <c r="IB88" s="22" t="s">
        <v>290</v>
      </c>
      <c r="IC88" s="22" t="s">
        <v>186</v>
      </c>
      <c r="ID88" s="22">
        <v>230</v>
      </c>
      <c r="IE88" s="23" t="s">
        <v>66</v>
      </c>
      <c r="IF88" s="23"/>
      <c r="IG88" s="23"/>
      <c r="IH88" s="23"/>
      <c r="II88" s="23"/>
    </row>
    <row r="89" spans="1:243" s="22" customFormat="1" ht="142.5">
      <c r="A89" s="70">
        <v>7.08</v>
      </c>
      <c r="B89" s="67" t="s">
        <v>291</v>
      </c>
      <c r="C89" s="39" t="s">
        <v>187</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7.08</v>
      </c>
      <c r="IB89" s="22" t="s">
        <v>291</v>
      </c>
      <c r="IC89" s="22" t="s">
        <v>187</v>
      </c>
      <c r="IE89" s="23"/>
      <c r="IF89" s="23"/>
      <c r="IG89" s="23"/>
      <c r="IH89" s="23"/>
      <c r="II89" s="23"/>
    </row>
    <row r="90" spans="1:243" s="22" customFormat="1" ht="15.75" customHeight="1">
      <c r="A90" s="66">
        <v>7.09</v>
      </c>
      <c r="B90" s="67" t="s">
        <v>292</v>
      </c>
      <c r="C90" s="39" t="s">
        <v>188</v>
      </c>
      <c r="D90" s="68">
        <v>280</v>
      </c>
      <c r="E90" s="69" t="s">
        <v>65</v>
      </c>
      <c r="F90" s="70">
        <v>127.7</v>
      </c>
      <c r="G90" s="40"/>
      <c r="H90" s="24"/>
      <c r="I90" s="47" t="s">
        <v>38</v>
      </c>
      <c r="J90" s="48">
        <f>IF(I90="Less(-)",-1,1)</f>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ROUND(total_amount_ba($B$2,$D$2,D90,F90,J90,K90,M90),0)</f>
        <v>35756</v>
      </c>
      <c r="BB90" s="60">
        <f>BA90+SUM(N90:AZ90)</f>
        <v>35756</v>
      </c>
      <c r="BC90" s="56" t="str">
        <f>SpellNumber(L90,BB90)</f>
        <v>INR  Thirty Five Thousand Seven Hundred &amp; Fifty Six  Only</v>
      </c>
      <c r="IA90" s="22">
        <v>7.09</v>
      </c>
      <c r="IB90" s="22" t="s">
        <v>292</v>
      </c>
      <c r="IC90" s="22" t="s">
        <v>188</v>
      </c>
      <c r="ID90" s="22">
        <v>280</v>
      </c>
      <c r="IE90" s="23" t="s">
        <v>65</v>
      </c>
      <c r="IF90" s="23"/>
      <c r="IG90" s="23"/>
      <c r="IH90" s="23"/>
      <c r="II90" s="23"/>
    </row>
    <row r="91" spans="1:243" s="22" customFormat="1" ht="15.75">
      <c r="A91" s="66">
        <v>8</v>
      </c>
      <c r="B91" s="67" t="s">
        <v>210</v>
      </c>
      <c r="C91" s="39" t="s">
        <v>189</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8</v>
      </c>
      <c r="IB91" s="22" t="s">
        <v>210</v>
      </c>
      <c r="IC91" s="22" t="s">
        <v>189</v>
      </c>
      <c r="IE91" s="23"/>
      <c r="IF91" s="23"/>
      <c r="IG91" s="23"/>
      <c r="IH91" s="23"/>
      <c r="II91" s="23"/>
    </row>
    <row r="92" spans="1:243" s="22" customFormat="1" ht="85.5">
      <c r="A92" s="70">
        <v>8.01</v>
      </c>
      <c r="B92" s="67" t="s">
        <v>293</v>
      </c>
      <c r="C92" s="39" t="s">
        <v>190</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8.01</v>
      </c>
      <c r="IB92" s="22" t="s">
        <v>293</v>
      </c>
      <c r="IC92" s="22" t="s">
        <v>190</v>
      </c>
      <c r="IE92" s="23"/>
      <c r="IF92" s="23"/>
      <c r="IG92" s="23"/>
      <c r="IH92" s="23"/>
      <c r="II92" s="23"/>
    </row>
    <row r="93" spans="1:243" s="22" customFormat="1" ht="28.5">
      <c r="A93" s="66">
        <v>8.02</v>
      </c>
      <c r="B93" s="71" t="s">
        <v>294</v>
      </c>
      <c r="C93" s="39" t="s">
        <v>191</v>
      </c>
      <c r="D93" s="68">
        <v>3.4</v>
      </c>
      <c r="E93" s="69" t="s">
        <v>52</v>
      </c>
      <c r="F93" s="70">
        <v>727.26</v>
      </c>
      <c r="G93" s="40"/>
      <c r="H93" s="24"/>
      <c r="I93" s="47" t="s">
        <v>38</v>
      </c>
      <c r="J93" s="48">
        <f>IF(I93="Less(-)",-1,1)</f>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ROUND(total_amount_ba($B$2,$D$2,D93,F93,J93,K93,M93),0)</f>
        <v>2473</v>
      </c>
      <c r="BB93" s="60">
        <f>BA93+SUM(N93:AZ93)</f>
        <v>2473</v>
      </c>
      <c r="BC93" s="56" t="str">
        <f>SpellNumber(L93,BB93)</f>
        <v>INR  Two Thousand Four Hundred &amp; Seventy Three  Only</v>
      </c>
      <c r="IA93" s="22">
        <v>8.02</v>
      </c>
      <c r="IB93" s="22" t="s">
        <v>294</v>
      </c>
      <c r="IC93" s="22" t="s">
        <v>191</v>
      </c>
      <c r="ID93" s="22">
        <v>3.4</v>
      </c>
      <c r="IE93" s="23" t="s">
        <v>52</v>
      </c>
      <c r="IF93" s="23"/>
      <c r="IG93" s="23"/>
      <c r="IH93" s="23"/>
      <c r="II93" s="23"/>
    </row>
    <row r="94" spans="1:243" s="22" customFormat="1" ht="99.75">
      <c r="A94" s="66">
        <v>8.03</v>
      </c>
      <c r="B94" s="71" t="s">
        <v>295</v>
      </c>
      <c r="C94" s="39" t="s">
        <v>192</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8.03</v>
      </c>
      <c r="IB94" s="22" t="s">
        <v>295</v>
      </c>
      <c r="IC94" s="22" t="s">
        <v>192</v>
      </c>
      <c r="IE94" s="23"/>
      <c r="IF94" s="23"/>
      <c r="IG94" s="23"/>
      <c r="IH94" s="23"/>
      <c r="II94" s="23"/>
    </row>
    <row r="95" spans="1:243" s="22" customFormat="1" ht="28.5" customHeight="1">
      <c r="A95" s="70">
        <v>8.04</v>
      </c>
      <c r="B95" s="67" t="s">
        <v>296</v>
      </c>
      <c r="C95" s="39" t="s">
        <v>193</v>
      </c>
      <c r="D95" s="68">
        <v>66</v>
      </c>
      <c r="E95" s="69" t="s">
        <v>52</v>
      </c>
      <c r="F95" s="70">
        <v>436.95</v>
      </c>
      <c r="G95" s="40"/>
      <c r="H95" s="24"/>
      <c r="I95" s="47" t="s">
        <v>38</v>
      </c>
      <c r="J95" s="48">
        <f>IF(I95="Less(-)",-1,1)</f>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ROUND(total_amount_ba($B$2,$D$2,D95,F95,J95,K95,M95),0)</f>
        <v>28839</v>
      </c>
      <c r="BB95" s="60">
        <f>BA95+SUM(N95:AZ95)</f>
        <v>28839</v>
      </c>
      <c r="BC95" s="56" t="str">
        <f>SpellNumber(L95,BB95)</f>
        <v>INR  Twenty Eight Thousand Eight Hundred &amp; Thirty Nine  Only</v>
      </c>
      <c r="IA95" s="22">
        <v>8.04</v>
      </c>
      <c r="IB95" s="72" t="s">
        <v>296</v>
      </c>
      <c r="IC95" s="22" t="s">
        <v>193</v>
      </c>
      <c r="ID95" s="22">
        <v>66</v>
      </c>
      <c r="IE95" s="23" t="s">
        <v>52</v>
      </c>
      <c r="IF95" s="23"/>
      <c r="IG95" s="23"/>
      <c r="IH95" s="23"/>
      <c r="II95" s="23"/>
    </row>
    <row r="96" spans="1:237" ht="57">
      <c r="A96" s="66">
        <v>8.05</v>
      </c>
      <c r="B96" s="67" t="s">
        <v>297</v>
      </c>
      <c r="C96" s="39" t="s">
        <v>385</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8.05</v>
      </c>
      <c r="IB96" s="1" t="s">
        <v>297</v>
      </c>
      <c r="IC96" s="1" t="s">
        <v>385</v>
      </c>
    </row>
    <row r="97" spans="1:239" ht="27.75" customHeight="1">
      <c r="A97" s="66">
        <v>8.06</v>
      </c>
      <c r="B97" s="67" t="s">
        <v>298</v>
      </c>
      <c r="C97" s="39" t="s">
        <v>386</v>
      </c>
      <c r="D97" s="68">
        <v>1.5</v>
      </c>
      <c r="E97" s="69" t="s">
        <v>52</v>
      </c>
      <c r="F97" s="70">
        <v>456.94</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ROUND(total_amount_ba($B$2,$D$2,D97,F97,J97,K97,M97),0)</f>
        <v>685</v>
      </c>
      <c r="BB97" s="60">
        <f>BA97+SUM(N97:AZ97)</f>
        <v>685</v>
      </c>
      <c r="BC97" s="56" t="str">
        <f>SpellNumber(L97,BB97)</f>
        <v>INR  Six Hundred &amp; Eighty Five  Only</v>
      </c>
      <c r="IA97" s="1">
        <v>8.06</v>
      </c>
      <c r="IB97" s="1" t="s">
        <v>298</v>
      </c>
      <c r="IC97" s="1" t="s">
        <v>386</v>
      </c>
      <c r="ID97" s="1">
        <v>1.5</v>
      </c>
      <c r="IE97" s="3" t="s">
        <v>52</v>
      </c>
    </row>
    <row r="98" spans="1:237" ht="42.75">
      <c r="A98" s="70">
        <v>8.07</v>
      </c>
      <c r="B98" s="67" t="s">
        <v>299</v>
      </c>
      <c r="C98" s="39" t="s">
        <v>387</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8.07</v>
      </c>
      <c r="IB98" s="1" t="s">
        <v>299</v>
      </c>
      <c r="IC98" s="1" t="s">
        <v>387</v>
      </c>
    </row>
    <row r="99" spans="1:239" ht="28.5">
      <c r="A99" s="66">
        <v>8.08</v>
      </c>
      <c r="B99" s="71" t="s">
        <v>300</v>
      </c>
      <c r="C99" s="39" t="s">
        <v>388</v>
      </c>
      <c r="D99" s="68">
        <v>73</v>
      </c>
      <c r="E99" s="69" t="s">
        <v>73</v>
      </c>
      <c r="F99" s="70">
        <v>65.89</v>
      </c>
      <c r="G99" s="40"/>
      <c r="H99" s="24"/>
      <c r="I99" s="47" t="s">
        <v>38</v>
      </c>
      <c r="J99" s="48">
        <f>IF(I99="Less(-)",-1,1)</f>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ROUND(total_amount_ba($B$2,$D$2,D99,F99,J99,K99,M99),0)</f>
        <v>4810</v>
      </c>
      <c r="BB99" s="60">
        <f>BA99+SUM(N99:AZ99)</f>
        <v>4810</v>
      </c>
      <c r="BC99" s="56" t="str">
        <f>SpellNumber(L99,BB99)</f>
        <v>INR  Four Thousand Eight Hundred &amp; Ten  Only</v>
      </c>
      <c r="IA99" s="1">
        <v>8.08</v>
      </c>
      <c r="IB99" s="1" t="s">
        <v>300</v>
      </c>
      <c r="IC99" s="1" t="s">
        <v>388</v>
      </c>
      <c r="ID99" s="1">
        <v>73</v>
      </c>
      <c r="IE99" s="3" t="s">
        <v>73</v>
      </c>
    </row>
    <row r="100" spans="1:239" ht="185.25">
      <c r="A100" s="66">
        <v>8.09</v>
      </c>
      <c r="B100" s="71" t="s">
        <v>301</v>
      </c>
      <c r="C100" s="39" t="s">
        <v>389</v>
      </c>
      <c r="D100" s="68">
        <v>9.5</v>
      </c>
      <c r="E100" s="69" t="s">
        <v>52</v>
      </c>
      <c r="F100" s="70">
        <v>812.71</v>
      </c>
      <c r="G100" s="40"/>
      <c r="H100" s="24"/>
      <c r="I100" s="47" t="s">
        <v>38</v>
      </c>
      <c r="J100" s="48">
        <f>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7721</v>
      </c>
      <c r="BB100" s="60">
        <f>BA100+SUM(N100:AZ100)</f>
        <v>7721</v>
      </c>
      <c r="BC100" s="56" t="str">
        <f>SpellNumber(L100,BB100)</f>
        <v>INR  Seven Thousand Seven Hundred &amp; Twenty One  Only</v>
      </c>
      <c r="IA100" s="1">
        <v>8.09</v>
      </c>
      <c r="IB100" s="1" t="s">
        <v>301</v>
      </c>
      <c r="IC100" s="1" t="s">
        <v>389</v>
      </c>
      <c r="ID100" s="1">
        <v>9.5</v>
      </c>
      <c r="IE100" s="3" t="s">
        <v>52</v>
      </c>
    </row>
    <row r="101" spans="1:237" ht="171">
      <c r="A101" s="70">
        <v>8.1</v>
      </c>
      <c r="B101" s="67" t="s">
        <v>302</v>
      </c>
      <c r="C101" s="39" t="s">
        <v>390</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8.1</v>
      </c>
      <c r="IB101" s="1" t="s">
        <v>302</v>
      </c>
      <c r="IC101" s="1" t="s">
        <v>390</v>
      </c>
    </row>
    <row r="102" spans="1:239" ht="42.75">
      <c r="A102" s="66">
        <v>8.11</v>
      </c>
      <c r="B102" s="67" t="s">
        <v>303</v>
      </c>
      <c r="C102" s="39" t="s">
        <v>391</v>
      </c>
      <c r="D102" s="68">
        <v>131</v>
      </c>
      <c r="E102" s="69" t="s">
        <v>52</v>
      </c>
      <c r="F102" s="70">
        <v>1315.69</v>
      </c>
      <c r="G102" s="40"/>
      <c r="H102" s="24"/>
      <c r="I102" s="47" t="s">
        <v>38</v>
      </c>
      <c r="J102" s="48">
        <f>IF(I102="Less(-)",-1,1)</f>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ROUND(total_amount_ba($B$2,$D$2,D102,F102,J102,K102,M102),0)</f>
        <v>172355</v>
      </c>
      <c r="BB102" s="60">
        <f>BA102+SUM(N102:AZ102)</f>
        <v>172355</v>
      </c>
      <c r="BC102" s="56" t="str">
        <f>SpellNumber(L102,BB102)</f>
        <v>INR  One Lakh Seventy Two Thousand Three Hundred &amp; Fifty Five  Only</v>
      </c>
      <c r="IA102" s="1">
        <v>8.11</v>
      </c>
      <c r="IB102" s="1" t="s">
        <v>303</v>
      </c>
      <c r="IC102" s="1" t="s">
        <v>391</v>
      </c>
      <c r="ID102" s="1">
        <v>131</v>
      </c>
      <c r="IE102" s="3" t="s">
        <v>52</v>
      </c>
    </row>
    <row r="103" spans="1:237" ht="185.25">
      <c r="A103" s="66">
        <v>8.12</v>
      </c>
      <c r="B103" s="67" t="s">
        <v>304</v>
      </c>
      <c r="C103" s="39" t="s">
        <v>392</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8.12</v>
      </c>
      <c r="IB103" s="1" t="s">
        <v>304</v>
      </c>
      <c r="IC103" s="1" t="s">
        <v>392</v>
      </c>
    </row>
    <row r="104" spans="1:239" ht="28.5">
      <c r="A104" s="70">
        <v>8.13</v>
      </c>
      <c r="B104" s="67" t="s">
        <v>303</v>
      </c>
      <c r="C104" s="39" t="s">
        <v>393</v>
      </c>
      <c r="D104" s="68">
        <v>14.1</v>
      </c>
      <c r="E104" s="69" t="s">
        <v>52</v>
      </c>
      <c r="F104" s="70">
        <v>1355.41</v>
      </c>
      <c r="G104" s="40"/>
      <c r="H104" s="24"/>
      <c r="I104" s="47" t="s">
        <v>38</v>
      </c>
      <c r="J104" s="48">
        <f>IF(I104="Less(-)",-1,1)</f>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ROUND(total_amount_ba($B$2,$D$2,D104,F104,J104,K104,M104),0)</f>
        <v>19111</v>
      </c>
      <c r="BB104" s="60">
        <f>BA104+SUM(N104:AZ104)</f>
        <v>19111</v>
      </c>
      <c r="BC104" s="56" t="str">
        <f>SpellNumber(L104,BB104)</f>
        <v>INR  Nineteen Thousand One Hundred &amp; Eleven  Only</v>
      </c>
      <c r="IA104" s="1">
        <v>8.13</v>
      </c>
      <c r="IB104" s="1" t="s">
        <v>303</v>
      </c>
      <c r="IC104" s="1" t="s">
        <v>393</v>
      </c>
      <c r="ID104" s="1">
        <v>14.1</v>
      </c>
      <c r="IE104" s="3" t="s">
        <v>52</v>
      </c>
    </row>
    <row r="105" spans="1:237" ht="15.75">
      <c r="A105" s="66">
        <v>9</v>
      </c>
      <c r="B105" s="67" t="s">
        <v>72</v>
      </c>
      <c r="C105" s="39" t="s">
        <v>394</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9</v>
      </c>
      <c r="IB105" s="1" t="s">
        <v>72</v>
      </c>
      <c r="IC105" s="1" t="s">
        <v>394</v>
      </c>
    </row>
    <row r="106" spans="1:237" ht="228">
      <c r="A106" s="66">
        <v>9.01</v>
      </c>
      <c r="B106" s="67" t="s">
        <v>305</v>
      </c>
      <c r="C106" s="39" t="s">
        <v>395</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c r="IA106" s="1">
        <v>9.01</v>
      </c>
      <c r="IB106" s="1" t="s">
        <v>305</v>
      </c>
      <c r="IC106" s="1" t="s">
        <v>395</v>
      </c>
    </row>
    <row r="107" spans="1:239" ht="28.5">
      <c r="A107" s="66">
        <v>9.02</v>
      </c>
      <c r="B107" s="67" t="s">
        <v>306</v>
      </c>
      <c r="C107" s="39" t="s">
        <v>396</v>
      </c>
      <c r="D107" s="68">
        <v>13</v>
      </c>
      <c r="E107" s="69" t="s">
        <v>52</v>
      </c>
      <c r="F107" s="70">
        <v>802.27</v>
      </c>
      <c r="G107" s="40"/>
      <c r="H107" s="24"/>
      <c r="I107" s="47" t="s">
        <v>38</v>
      </c>
      <c r="J107" s="48">
        <f>IF(I107="Less(-)",-1,1)</f>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ROUND(total_amount_ba($B$2,$D$2,D107,F107,J107,K107,M107),0)</f>
        <v>10430</v>
      </c>
      <c r="BB107" s="60">
        <f>BA107+SUM(N107:AZ107)</f>
        <v>10430</v>
      </c>
      <c r="BC107" s="56" t="str">
        <f>SpellNumber(L107,BB107)</f>
        <v>INR  Ten Thousand Four Hundred &amp; Thirty  Only</v>
      </c>
      <c r="IA107" s="1">
        <v>9.02</v>
      </c>
      <c r="IB107" s="1" t="s">
        <v>306</v>
      </c>
      <c r="IC107" s="1" t="s">
        <v>396</v>
      </c>
      <c r="ID107" s="1">
        <v>13</v>
      </c>
      <c r="IE107" s="3" t="s">
        <v>52</v>
      </c>
    </row>
    <row r="108" spans="1:237" ht="85.5">
      <c r="A108" s="66">
        <v>9.03</v>
      </c>
      <c r="B108" s="67" t="s">
        <v>307</v>
      </c>
      <c r="C108" s="39" t="s">
        <v>397</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c r="IA108" s="1">
        <v>9.03</v>
      </c>
      <c r="IB108" s="1" t="s">
        <v>307</v>
      </c>
      <c r="IC108" s="1" t="s">
        <v>397</v>
      </c>
    </row>
    <row r="109" spans="1:239" ht="28.5">
      <c r="A109" s="66">
        <v>9.04</v>
      </c>
      <c r="B109" s="67" t="s">
        <v>308</v>
      </c>
      <c r="C109" s="39" t="s">
        <v>398</v>
      </c>
      <c r="D109" s="68">
        <v>13</v>
      </c>
      <c r="E109" s="69" t="s">
        <v>73</v>
      </c>
      <c r="F109" s="70">
        <v>208.02</v>
      </c>
      <c r="G109" s="40"/>
      <c r="H109" s="24"/>
      <c r="I109" s="47" t="s">
        <v>38</v>
      </c>
      <c r="J109" s="48">
        <f>IF(I109="Less(-)",-1,1)</f>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ROUND(total_amount_ba($B$2,$D$2,D109,F109,J109,K109,M109),0)</f>
        <v>2704</v>
      </c>
      <c r="BB109" s="60">
        <f>BA109+SUM(N109:AZ109)</f>
        <v>2704</v>
      </c>
      <c r="BC109" s="56" t="str">
        <f>SpellNumber(L109,BB109)</f>
        <v>INR  Two Thousand Seven Hundred &amp; Four  Only</v>
      </c>
      <c r="IA109" s="1">
        <v>9.04</v>
      </c>
      <c r="IB109" s="1" t="s">
        <v>308</v>
      </c>
      <c r="IC109" s="1" t="s">
        <v>398</v>
      </c>
      <c r="ID109" s="1">
        <v>13</v>
      </c>
      <c r="IE109" s="3" t="s">
        <v>73</v>
      </c>
    </row>
    <row r="110" spans="1:239" ht="156.75">
      <c r="A110" s="66">
        <v>9.05</v>
      </c>
      <c r="B110" s="67" t="s">
        <v>309</v>
      </c>
      <c r="C110" s="39" t="s">
        <v>399</v>
      </c>
      <c r="D110" s="68">
        <v>5</v>
      </c>
      <c r="E110" s="69" t="s">
        <v>65</v>
      </c>
      <c r="F110" s="70">
        <v>213.98</v>
      </c>
      <c r="G110" s="40"/>
      <c r="H110" s="24"/>
      <c r="I110" s="47" t="s">
        <v>38</v>
      </c>
      <c r="J110" s="48">
        <f aca="true" t="shared" si="8" ref="J110:J279">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ROUND(total_amount_ba($B$2,$D$2,D110,F110,J110,K110,M110),0)</f>
        <v>1070</v>
      </c>
      <c r="BB110" s="60">
        <f>BA110+SUM(N110:AZ110)</f>
        <v>1070</v>
      </c>
      <c r="BC110" s="56" t="str">
        <f aca="true" t="shared" si="9" ref="BC110:BC280">SpellNumber(L110,BB110)</f>
        <v>INR  One Thousand  &amp;Seventy  Only</v>
      </c>
      <c r="IA110" s="1">
        <v>9.05</v>
      </c>
      <c r="IB110" s="1" t="s">
        <v>309</v>
      </c>
      <c r="IC110" s="1" t="s">
        <v>399</v>
      </c>
      <c r="ID110" s="1">
        <v>5</v>
      </c>
      <c r="IE110" s="3" t="s">
        <v>65</v>
      </c>
    </row>
    <row r="111" spans="1:237" ht="90.75" customHeight="1">
      <c r="A111" s="66">
        <v>9.06</v>
      </c>
      <c r="B111" s="67" t="s">
        <v>310</v>
      </c>
      <c r="C111" s="39" t="s">
        <v>400</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9.06</v>
      </c>
      <c r="IB111" s="1" t="s">
        <v>310</v>
      </c>
      <c r="IC111" s="1" t="s">
        <v>400</v>
      </c>
    </row>
    <row r="112" spans="1:239" ht="28.5">
      <c r="A112" s="66">
        <v>9.07</v>
      </c>
      <c r="B112" s="67" t="s">
        <v>311</v>
      </c>
      <c r="C112" s="39" t="s">
        <v>401</v>
      </c>
      <c r="D112" s="68">
        <v>1</v>
      </c>
      <c r="E112" s="69" t="s">
        <v>73</v>
      </c>
      <c r="F112" s="70">
        <v>267.47</v>
      </c>
      <c r="G112" s="40"/>
      <c r="H112" s="24"/>
      <c r="I112" s="47" t="s">
        <v>38</v>
      </c>
      <c r="J112" s="48">
        <f t="shared" si="8"/>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ROUND(total_amount_ba($B$2,$D$2,D112,F112,J112,K112,M112),0)</f>
        <v>267</v>
      </c>
      <c r="BB112" s="60">
        <f>BA112+SUM(N112:AZ112)</f>
        <v>267</v>
      </c>
      <c r="BC112" s="56" t="str">
        <f t="shared" si="9"/>
        <v>INR  Two Hundred &amp; Sixty Seven  Only</v>
      </c>
      <c r="IA112" s="1">
        <v>9.07</v>
      </c>
      <c r="IB112" s="1" t="s">
        <v>311</v>
      </c>
      <c r="IC112" s="1" t="s">
        <v>401</v>
      </c>
      <c r="ID112" s="1">
        <v>1</v>
      </c>
      <c r="IE112" s="3" t="s">
        <v>73</v>
      </c>
    </row>
    <row r="113" spans="1:237" ht="114">
      <c r="A113" s="66">
        <v>9.08</v>
      </c>
      <c r="B113" s="67" t="s">
        <v>312</v>
      </c>
      <c r="C113" s="39" t="s">
        <v>402</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IA113" s="1">
        <v>9.08</v>
      </c>
      <c r="IB113" s="1" t="s">
        <v>312</v>
      </c>
      <c r="IC113" s="1" t="s">
        <v>402</v>
      </c>
    </row>
    <row r="114" spans="1:237" ht="15.75">
      <c r="A114" s="66">
        <v>9.09</v>
      </c>
      <c r="B114" s="67" t="s">
        <v>313</v>
      </c>
      <c r="C114" s="39" t="s">
        <v>403</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9.09</v>
      </c>
      <c r="IB114" s="1" t="s">
        <v>313</v>
      </c>
      <c r="IC114" s="1" t="s">
        <v>403</v>
      </c>
    </row>
    <row r="115" spans="1:239" ht="28.5">
      <c r="A115" s="66">
        <v>9.1</v>
      </c>
      <c r="B115" s="67" t="s">
        <v>314</v>
      </c>
      <c r="C115" s="39" t="s">
        <v>404</v>
      </c>
      <c r="D115" s="68">
        <v>1</v>
      </c>
      <c r="E115" s="69" t="s">
        <v>65</v>
      </c>
      <c r="F115" s="70">
        <v>165.32</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ROUND(total_amount_ba($B$2,$D$2,D115,F115,J115,K115,M115),0)</f>
        <v>165</v>
      </c>
      <c r="BB115" s="60">
        <f>BA115+SUM(N115:AZ115)</f>
        <v>165</v>
      </c>
      <c r="BC115" s="56" t="str">
        <f t="shared" si="9"/>
        <v>INR  One Hundred &amp; Sixty Five  Only</v>
      </c>
      <c r="IA115" s="1">
        <v>9.1</v>
      </c>
      <c r="IB115" s="1" t="s">
        <v>314</v>
      </c>
      <c r="IC115" s="1" t="s">
        <v>404</v>
      </c>
      <c r="ID115" s="1">
        <v>1</v>
      </c>
      <c r="IE115" s="3" t="s">
        <v>65</v>
      </c>
    </row>
    <row r="116" spans="1:237" ht="15.75">
      <c r="A116" s="66">
        <v>9.11</v>
      </c>
      <c r="B116" s="67" t="s">
        <v>315</v>
      </c>
      <c r="C116" s="39" t="s">
        <v>405</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9.11</v>
      </c>
      <c r="IB116" s="1" t="s">
        <v>315</v>
      </c>
      <c r="IC116" s="1" t="s">
        <v>405</v>
      </c>
    </row>
    <row r="117" spans="1:239" ht="15.75">
      <c r="A117" s="66">
        <v>9.12</v>
      </c>
      <c r="B117" s="67" t="s">
        <v>316</v>
      </c>
      <c r="C117" s="39" t="s">
        <v>406</v>
      </c>
      <c r="D117" s="68">
        <v>1</v>
      </c>
      <c r="E117" s="69" t="s">
        <v>65</v>
      </c>
      <c r="F117" s="70">
        <v>99.78</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100</v>
      </c>
      <c r="BB117" s="60">
        <f>BA117+SUM(N117:AZ117)</f>
        <v>100</v>
      </c>
      <c r="BC117" s="56" t="str">
        <f t="shared" si="9"/>
        <v>INR  One Hundred    Only</v>
      </c>
      <c r="IA117" s="1">
        <v>9.12</v>
      </c>
      <c r="IB117" s="1" t="s">
        <v>316</v>
      </c>
      <c r="IC117" s="1" t="s">
        <v>406</v>
      </c>
      <c r="ID117" s="1">
        <v>1</v>
      </c>
      <c r="IE117" s="3" t="s">
        <v>65</v>
      </c>
    </row>
    <row r="118" spans="1:237" ht="15.75">
      <c r="A118" s="66">
        <v>10</v>
      </c>
      <c r="B118" s="67" t="s">
        <v>53</v>
      </c>
      <c r="C118" s="39" t="s">
        <v>407</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10</v>
      </c>
      <c r="IB118" s="1" t="s">
        <v>53</v>
      </c>
      <c r="IC118" s="1" t="s">
        <v>407</v>
      </c>
    </row>
    <row r="119" spans="1:237" ht="15.75">
      <c r="A119" s="66">
        <v>10.01</v>
      </c>
      <c r="B119" s="67" t="s">
        <v>317</v>
      </c>
      <c r="C119" s="39" t="s">
        <v>408</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c r="IA119" s="1">
        <v>10.01</v>
      </c>
      <c r="IB119" s="1" t="s">
        <v>317</v>
      </c>
      <c r="IC119" s="1" t="s">
        <v>408</v>
      </c>
    </row>
    <row r="120" spans="1:239" ht="28.5">
      <c r="A120" s="66">
        <v>10.02</v>
      </c>
      <c r="B120" s="67" t="s">
        <v>212</v>
      </c>
      <c r="C120" s="39" t="s">
        <v>409</v>
      </c>
      <c r="D120" s="68">
        <v>32</v>
      </c>
      <c r="E120" s="69" t="s">
        <v>52</v>
      </c>
      <c r="F120" s="70">
        <v>231.08</v>
      </c>
      <c r="G120" s="65">
        <v>37800</v>
      </c>
      <c r="H120" s="50"/>
      <c r="I120" s="51" t="s">
        <v>38</v>
      </c>
      <c r="J120" s="52">
        <f t="shared" si="8"/>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ROUND(total_amount_ba($B$2,$D$2,D120,F120,J120,K120,M120),0)</f>
        <v>7395</v>
      </c>
      <c r="BB120" s="55">
        <f>BA120+SUM(N120:AZ120)</f>
        <v>7395</v>
      </c>
      <c r="BC120" s="56" t="str">
        <f t="shared" si="9"/>
        <v>INR  Seven Thousand Three Hundred &amp; Ninety Five  Only</v>
      </c>
      <c r="IA120" s="1">
        <v>10.02</v>
      </c>
      <c r="IB120" s="1" t="s">
        <v>212</v>
      </c>
      <c r="IC120" s="1" t="s">
        <v>409</v>
      </c>
      <c r="ID120" s="1">
        <v>32</v>
      </c>
      <c r="IE120" s="3" t="s">
        <v>52</v>
      </c>
    </row>
    <row r="121" spans="1:237" ht="28.5">
      <c r="A121" s="66">
        <v>10.03</v>
      </c>
      <c r="B121" s="67" t="s">
        <v>211</v>
      </c>
      <c r="C121" s="39" t="s">
        <v>410</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c r="IA121" s="1">
        <v>10.03</v>
      </c>
      <c r="IB121" s="1" t="s">
        <v>211</v>
      </c>
      <c r="IC121" s="1" t="s">
        <v>410</v>
      </c>
    </row>
    <row r="122" spans="1:239" ht="32.25" customHeight="1">
      <c r="A122" s="66">
        <v>10.04</v>
      </c>
      <c r="B122" s="67" t="s">
        <v>212</v>
      </c>
      <c r="C122" s="39" t="s">
        <v>411</v>
      </c>
      <c r="D122" s="68">
        <v>63</v>
      </c>
      <c r="E122" s="69" t="s">
        <v>52</v>
      </c>
      <c r="F122" s="70">
        <v>266.46</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ROUND(total_amount_ba($B$2,$D$2,D122,F122,J122,K122,M122),0)</f>
        <v>16787</v>
      </c>
      <c r="BB122" s="55">
        <f>BA122+SUM(N122:AZ122)</f>
        <v>16787</v>
      </c>
      <c r="BC122" s="56" t="str">
        <f t="shared" si="9"/>
        <v>INR  Sixteen Thousand Seven Hundred &amp; Eighty Seven  Only</v>
      </c>
      <c r="IA122" s="1">
        <v>10.04</v>
      </c>
      <c r="IB122" s="1" t="s">
        <v>212</v>
      </c>
      <c r="IC122" s="1" t="s">
        <v>411</v>
      </c>
      <c r="ID122" s="1">
        <v>63</v>
      </c>
      <c r="IE122" s="3" t="s">
        <v>52</v>
      </c>
    </row>
    <row r="123" spans="1:237" ht="57">
      <c r="A123" s="66">
        <v>10.05</v>
      </c>
      <c r="B123" s="67" t="s">
        <v>213</v>
      </c>
      <c r="C123" s="39" t="s">
        <v>412</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1">
        <v>10.05</v>
      </c>
      <c r="IB123" s="1" t="s">
        <v>213</v>
      </c>
      <c r="IC123" s="1" t="s">
        <v>412</v>
      </c>
    </row>
    <row r="124" spans="1:239" ht="28.5">
      <c r="A124" s="66">
        <v>10.06</v>
      </c>
      <c r="B124" s="67" t="s">
        <v>214</v>
      </c>
      <c r="C124" s="39" t="s">
        <v>413</v>
      </c>
      <c r="D124" s="68">
        <v>34.7</v>
      </c>
      <c r="E124" s="69" t="s">
        <v>52</v>
      </c>
      <c r="F124" s="70">
        <v>323.8</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ROUND(total_amount_ba($B$2,$D$2,D124,F124,J124,K124,M124),0)</f>
        <v>11236</v>
      </c>
      <c r="BB124" s="60">
        <f>BA124+SUM(N124:AZ124)</f>
        <v>11236</v>
      </c>
      <c r="BC124" s="56" t="str">
        <f t="shared" si="9"/>
        <v>INR  Eleven Thousand Two Hundred &amp; Thirty Six  Only</v>
      </c>
      <c r="IA124" s="1">
        <v>10.06</v>
      </c>
      <c r="IB124" s="1" t="s">
        <v>214</v>
      </c>
      <c r="IC124" s="1" t="s">
        <v>413</v>
      </c>
      <c r="ID124" s="1">
        <v>34.7</v>
      </c>
      <c r="IE124" s="3" t="s">
        <v>52</v>
      </c>
    </row>
    <row r="125" spans="1:237" ht="15.75">
      <c r="A125" s="66">
        <v>10.07</v>
      </c>
      <c r="B125" s="67" t="s">
        <v>80</v>
      </c>
      <c r="C125" s="39" t="s">
        <v>414</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10.07</v>
      </c>
      <c r="IB125" s="1" t="s">
        <v>80</v>
      </c>
      <c r="IC125" s="1" t="s">
        <v>414</v>
      </c>
    </row>
    <row r="126" spans="1:239" ht="28.5">
      <c r="A126" s="66">
        <v>10.08</v>
      </c>
      <c r="B126" s="67" t="s">
        <v>81</v>
      </c>
      <c r="C126" s="39" t="s">
        <v>415</v>
      </c>
      <c r="D126" s="68">
        <v>15.1</v>
      </c>
      <c r="E126" s="69" t="s">
        <v>52</v>
      </c>
      <c r="F126" s="70">
        <v>199.34</v>
      </c>
      <c r="G126" s="65">
        <v>37800</v>
      </c>
      <c r="H126" s="50"/>
      <c r="I126" s="51" t="s">
        <v>38</v>
      </c>
      <c r="J126" s="52">
        <f t="shared" si="8"/>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ROUND(total_amount_ba($B$2,$D$2,D126,F126,J126,K126,M126),0)</f>
        <v>3010</v>
      </c>
      <c r="BB126" s="55">
        <f>BA126+SUM(N126:AZ126)</f>
        <v>3010</v>
      </c>
      <c r="BC126" s="56" t="str">
        <f t="shared" si="9"/>
        <v>INR  Three Thousand  &amp;Ten  Only</v>
      </c>
      <c r="IA126" s="1">
        <v>10.08</v>
      </c>
      <c r="IB126" s="1" t="s">
        <v>81</v>
      </c>
      <c r="IC126" s="1" t="s">
        <v>415</v>
      </c>
      <c r="ID126" s="1">
        <v>15.1</v>
      </c>
      <c r="IE126" s="3" t="s">
        <v>52</v>
      </c>
    </row>
    <row r="127" spans="1:237" ht="42.75">
      <c r="A127" s="66">
        <v>10.09</v>
      </c>
      <c r="B127" s="67" t="s">
        <v>318</v>
      </c>
      <c r="C127" s="39" t="s">
        <v>416</v>
      </c>
      <c r="D127" s="79"/>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1"/>
      <c r="IA127" s="1">
        <v>10.09</v>
      </c>
      <c r="IB127" s="1" t="s">
        <v>318</v>
      </c>
      <c r="IC127" s="1" t="s">
        <v>416</v>
      </c>
    </row>
    <row r="128" spans="1:239" ht="28.5">
      <c r="A128" s="66">
        <v>10.1</v>
      </c>
      <c r="B128" s="67" t="s">
        <v>319</v>
      </c>
      <c r="C128" s="39" t="s">
        <v>417</v>
      </c>
      <c r="D128" s="68">
        <v>3.4</v>
      </c>
      <c r="E128" s="69" t="s">
        <v>52</v>
      </c>
      <c r="F128" s="70">
        <v>167.95</v>
      </c>
      <c r="G128" s="65">
        <v>37800</v>
      </c>
      <c r="H128" s="50"/>
      <c r="I128" s="51" t="s">
        <v>38</v>
      </c>
      <c r="J128" s="52">
        <f t="shared" si="8"/>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ROUND(total_amount_ba($B$2,$D$2,D128,F128,J128,K128,M128),0)</f>
        <v>571</v>
      </c>
      <c r="BB128" s="55">
        <f>BA128+SUM(N128:AZ128)</f>
        <v>571</v>
      </c>
      <c r="BC128" s="56" t="str">
        <f t="shared" si="9"/>
        <v>INR  Five Hundred &amp; Seventy One  Only</v>
      </c>
      <c r="IA128" s="1">
        <v>10.1</v>
      </c>
      <c r="IB128" s="1" t="s">
        <v>319</v>
      </c>
      <c r="IC128" s="1" t="s">
        <v>417</v>
      </c>
      <c r="ID128" s="1">
        <v>3.4</v>
      </c>
      <c r="IE128" s="3" t="s">
        <v>52</v>
      </c>
    </row>
    <row r="129" spans="1:237" ht="85.5">
      <c r="A129" s="66">
        <v>10.11</v>
      </c>
      <c r="B129" s="67" t="s">
        <v>97</v>
      </c>
      <c r="C129" s="39" t="s">
        <v>418</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10.11</v>
      </c>
      <c r="IB129" s="1" t="s">
        <v>97</v>
      </c>
      <c r="IC129" s="1" t="s">
        <v>418</v>
      </c>
    </row>
    <row r="130" spans="1:239" ht="28.5">
      <c r="A130" s="66">
        <v>10.12</v>
      </c>
      <c r="B130" s="67" t="s">
        <v>83</v>
      </c>
      <c r="C130" s="39" t="s">
        <v>419</v>
      </c>
      <c r="D130" s="68">
        <v>299.66</v>
      </c>
      <c r="E130" s="69" t="s">
        <v>52</v>
      </c>
      <c r="F130" s="70">
        <v>76.41</v>
      </c>
      <c r="G130" s="65">
        <v>37800</v>
      </c>
      <c r="H130" s="50"/>
      <c r="I130" s="51" t="s">
        <v>38</v>
      </c>
      <c r="J130" s="52">
        <f t="shared" si="8"/>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ROUND(total_amount_ba($B$2,$D$2,D130,F130,J130,K130,M130),0)</f>
        <v>22897</v>
      </c>
      <c r="BB130" s="55">
        <f>BA130+SUM(N130:AZ130)</f>
        <v>22897</v>
      </c>
      <c r="BC130" s="56" t="str">
        <f t="shared" si="9"/>
        <v>INR  Twenty Two Thousand Eight Hundred &amp; Ninety Seven  Only</v>
      </c>
      <c r="IA130" s="1">
        <v>10.12</v>
      </c>
      <c r="IB130" s="1" t="s">
        <v>83</v>
      </c>
      <c r="IC130" s="1" t="s">
        <v>419</v>
      </c>
      <c r="ID130" s="1">
        <v>299.66</v>
      </c>
      <c r="IE130" s="3" t="s">
        <v>52</v>
      </c>
    </row>
    <row r="131" spans="1:237" ht="47.25" customHeight="1">
      <c r="A131" s="66">
        <v>10.13</v>
      </c>
      <c r="B131" s="67" t="s">
        <v>320</v>
      </c>
      <c r="C131" s="39" t="s">
        <v>420</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10.13</v>
      </c>
      <c r="IB131" s="1" t="s">
        <v>320</v>
      </c>
      <c r="IC131" s="1" t="s">
        <v>420</v>
      </c>
    </row>
    <row r="132" spans="1:239" ht="56.25" customHeight="1">
      <c r="A132" s="66">
        <v>10.14</v>
      </c>
      <c r="B132" s="67" t="s">
        <v>321</v>
      </c>
      <c r="C132" s="39" t="s">
        <v>421</v>
      </c>
      <c r="D132" s="68">
        <v>109</v>
      </c>
      <c r="E132" s="69" t="s">
        <v>52</v>
      </c>
      <c r="F132" s="70">
        <v>141.29</v>
      </c>
      <c r="G132" s="40"/>
      <c r="H132" s="24"/>
      <c r="I132" s="47" t="s">
        <v>38</v>
      </c>
      <c r="J132" s="48">
        <f t="shared" si="8"/>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15401</v>
      </c>
      <c r="BB132" s="60">
        <f>BA132+SUM(N132:AZ132)</f>
        <v>15401</v>
      </c>
      <c r="BC132" s="56" t="str">
        <f t="shared" si="9"/>
        <v>INR  Fifteen Thousand Four Hundred &amp; One  Only</v>
      </c>
      <c r="IA132" s="1">
        <v>10.14</v>
      </c>
      <c r="IB132" s="1" t="s">
        <v>321</v>
      </c>
      <c r="IC132" s="1" t="s">
        <v>421</v>
      </c>
      <c r="ID132" s="1">
        <v>109</v>
      </c>
      <c r="IE132" s="3" t="s">
        <v>52</v>
      </c>
    </row>
    <row r="133" spans="1:237" ht="42.75">
      <c r="A133" s="66">
        <v>10.15</v>
      </c>
      <c r="B133" s="67" t="s">
        <v>82</v>
      </c>
      <c r="C133" s="39" t="s">
        <v>422</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c r="IA133" s="1">
        <v>10.15</v>
      </c>
      <c r="IB133" s="1" t="s">
        <v>82</v>
      </c>
      <c r="IC133" s="1" t="s">
        <v>422</v>
      </c>
    </row>
    <row r="134" spans="1:239" ht="28.5">
      <c r="A134" s="66">
        <v>10.16</v>
      </c>
      <c r="B134" s="67" t="s">
        <v>83</v>
      </c>
      <c r="C134" s="39" t="s">
        <v>423</v>
      </c>
      <c r="D134" s="68">
        <v>62</v>
      </c>
      <c r="E134" s="69" t="s">
        <v>52</v>
      </c>
      <c r="F134" s="70">
        <v>106.57</v>
      </c>
      <c r="G134" s="40"/>
      <c r="H134" s="24"/>
      <c r="I134" s="47" t="s">
        <v>38</v>
      </c>
      <c r="J134" s="48">
        <f t="shared" si="8"/>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6607</v>
      </c>
      <c r="BB134" s="60">
        <f>BA134+SUM(N134:AZ134)</f>
        <v>6607</v>
      </c>
      <c r="BC134" s="56" t="str">
        <f t="shared" si="9"/>
        <v>INR  Six Thousand Six Hundred &amp; Seven  Only</v>
      </c>
      <c r="IA134" s="1">
        <v>10.16</v>
      </c>
      <c r="IB134" s="1" t="s">
        <v>83</v>
      </c>
      <c r="IC134" s="1" t="s">
        <v>423</v>
      </c>
      <c r="ID134" s="1">
        <v>62</v>
      </c>
      <c r="IE134" s="3" t="s">
        <v>52</v>
      </c>
    </row>
    <row r="135" spans="1:237" ht="57">
      <c r="A135" s="66">
        <v>10.17</v>
      </c>
      <c r="B135" s="67" t="s">
        <v>98</v>
      </c>
      <c r="C135" s="39" t="s">
        <v>424</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1">
        <v>10.17</v>
      </c>
      <c r="IB135" s="1" t="s">
        <v>98</v>
      </c>
      <c r="IC135" s="1" t="s">
        <v>424</v>
      </c>
    </row>
    <row r="136" spans="1:239" ht="57">
      <c r="A136" s="66">
        <v>10.18</v>
      </c>
      <c r="B136" s="67" t="s">
        <v>99</v>
      </c>
      <c r="C136" s="39" t="s">
        <v>425</v>
      </c>
      <c r="D136" s="68">
        <v>49</v>
      </c>
      <c r="E136" s="69" t="s">
        <v>52</v>
      </c>
      <c r="F136" s="70">
        <v>155.32</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7611</v>
      </c>
      <c r="BB136" s="60">
        <f>BA136+SUM(N136:AZ136)</f>
        <v>7611</v>
      </c>
      <c r="BC136" s="56" t="str">
        <f t="shared" si="9"/>
        <v>INR  Seven Thousand Six Hundred &amp; Eleven  Only</v>
      </c>
      <c r="IA136" s="1">
        <v>10.18</v>
      </c>
      <c r="IB136" s="1" t="s">
        <v>99</v>
      </c>
      <c r="IC136" s="1" t="s">
        <v>425</v>
      </c>
      <c r="ID136" s="1">
        <v>49</v>
      </c>
      <c r="IE136" s="3" t="s">
        <v>52</v>
      </c>
    </row>
    <row r="137" spans="1:239" ht="85.5">
      <c r="A137" s="66">
        <v>10.19</v>
      </c>
      <c r="B137" s="67" t="s">
        <v>100</v>
      </c>
      <c r="C137" s="39" t="s">
        <v>426</v>
      </c>
      <c r="D137" s="68">
        <v>130.56</v>
      </c>
      <c r="E137" s="69" t="s">
        <v>52</v>
      </c>
      <c r="F137" s="70">
        <v>100.96</v>
      </c>
      <c r="G137" s="40"/>
      <c r="H137" s="24"/>
      <c r="I137" s="47" t="s">
        <v>38</v>
      </c>
      <c r="J137" s="48">
        <f t="shared" si="8"/>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13181</v>
      </c>
      <c r="BB137" s="60">
        <f>BA137+SUM(N137:AZ137)</f>
        <v>13181</v>
      </c>
      <c r="BC137" s="56" t="str">
        <f t="shared" si="9"/>
        <v>INR  Thirteen Thousand One Hundred &amp; Eighty One  Only</v>
      </c>
      <c r="IA137" s="1">
        <v>10.19</v>
      </c>
      <c r="IB137" s="1" t="s">
        <v>100</v>
      </c>
      <c r="IC137" s="1" t="s">
        <v>426</v>
      </c>
      <c r="ID137" s="1">
        <v>130.56</v>
      </c>
      <c r="IE137" s="3" t="s">
        <v>52</v>
      </c>
    </row>
    <row r="138" spans="1:237" ht="28.5">
      <c r="A138" s="66">
        <v>10.2</v>
      </c>
      <c r="B138" s="67" t="s">
        <v>322</v>
      </c>
      <c r="C138" s="39" t="s">
        <v>427</v>
      </c>
      <c r="D138" s="79"/>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1"/>
      <c r="IA138" s="1">
        <v>10.2</v>
      </c>
      <c r="IB138" s="1" t="s">
        <v>322</v>
      </c>
      <c r="IC138" s="1" t="s">
        <v>427</v>
      </c>
    </row>
    <row r="139" spans="1:239" ht="28.5">
      <c r="A139" s="66">
        <v>10.21</v>
      </c>
      <c r="B139" s="67" t="s">
        <v>323</v>
      </c>
      <c r="C139" s="39" t="s">
        <v>428</v>
      </c>
      <c r="D139" s="68">
        <v>245</v>
      </c>
      <c r="E139" s="69" t="s">
        <v>52</v>
      </c>
      <c r="F139" s="70">
        <v>14.68</v>
      </c>
      <c r="G139" s="40"/>
      <c r="H139" s="24"/>
      <c r="I139" s="47" t="s">
        <v>38</v>
      </c>
      <c r="J139" s="48">
        <f t="shared" si="8"/>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3597</v>
      </c>
      <c r="BB139" s="60">
        <f>BA139+SUM(N139:AZ139)</f>
        <v>3597</v>
      </c>
      <c r="BC139" s="56" t="str">
        <f t="shared" si="9"/>
        <v>INR  Three Thousand Five Hundred &amp; Ninety Seven  Only</v>
      </c>
      <c r="IA139" s="1">
        <v>10.21</v>
      </c>
      <c r="IB139" s="1" t="s">
        <v>323</v>
      </c>
      <c r="IC139" s="1" t="s">
        <v>428</v>
      </c>
      <c r="ID139" s="1">
        <v>245</v>
      </c>
      <c r="IE139" s="3" t="s">
        <v>52</v>
      </c>
    </row>
    <row r="140" spans="1:239" ht="71.25">
      <c r="A140" s="66">
        <v>10.22</v>
      </c>
      <c r="B140" s="67" t="s">
        <v>215</v>
      </c>
      <c r="C140" s="39" t="s">
        <v>429</v>
      </c>
      <c r="D140" s="68">
        <v>245</v>
      </c>
      <c r="E140" s="69" t="s">
        <v>52</v>
      </c>
      <c r="F140" s="70">
        <v>12.45</v>
      </c>
      <c r="G140" s="40"/>
      <c r="H140" s="24"/>
      <c r="I140" s="47" t="s">
        <v>38</v>
      </c>
      <c r="J140" s="48">
        <f t="shared" si="8"/>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ROUND(total_amount_ba($B$2,$D$2,D140,F140,J140,K140,M140),0)</f>
        <v>3050</v>
      </c>
      <c r="BB140" s="60">
        <f>BA140+SUM(N140:AZ140)</f>
        <v>3050</v>
      </c>
      <c r="BC140" s="56" t="str">
        <f t="shared" si="9"/>
        <v>INR  Three Thousand  &amp;Fifty  Only</v>
      </c>
      <c r="IA140" s="1">
        <v>10.22</v>
      </c>
      <c r="IB140" s="1" t="s">
        <v>215</v>
      </c>
      <c r="IC140" s="1" t="s">
        <v>429</v>
      </c>
      <c r="ID140" s="1">
        <v>245</v>
      </c>
      <c r="IE140" s="3" t="s">
        <v>52</v>
      </c>
    </row>
    <row r="141" spans="1:237" ht="71.25">
      <c r="A141" s="66">
        <v>10.23</v>
      </c>
      <c r="B141" s="67" t="s">
        <v>324</v>
      </c>
      <c r="C141" s="39" t="s">
        <v>430</v>
      </c>
      <c r="D141" s="79"/>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1"/>
      <c r="IA141" s="1">
        <v>10.23</v>
      </c>
      <c r="IB141" s="1" t="s">
        <v>324</v>
      </c>
      <c r="IC141" s="1" t="s">
        <v>430</v>
      </c>
    </row>
    <row r="142" spans="1:239" ht="28.5">
      <c r="A142" s="66">
        <v>10.24</v>
      </c>
      <c r="B142" s="67" t="s">
        <v>325</v>
      </c>
      <c r="C142" s="39" t="s">
        <v>431</v>
      </c>
      <c r="D142" s="68">
        <v>45</v>
      </c>
      <c r="E142" s="69" t="s">
        <v>52</v>
      </c>
      <c r="F142" s="70">
        <v>47.61</v>
      </c>
      <c r="G142" s="40"/>
      <c r="H142" s="24"/>
      <c r="I142" s="47" t="s">
        <v>38</v>
      </c>
      <c r="J142" s="48">
        <f t="shared" si="8"/>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2142</v>
      </c>
      <c r="BB142" s="60">
        <f>BA142+SUM(N142:AZ142)</f>
        <v>2142</v>
      </c>
      <c r="BC142" s="56" t="str">
        <f t="shared" si="9"/>
        <v>INR  Two Thousand One Hundred &amp; Forty Two  Only</v>
      </c>
      <c r="IA142" s="1">
        <v>10.24</v>
      </c>
      <c r="IB142" s="1" t="s">
        <v>325</v>
      </c>
      <c r="IC142" s="1" t="s">
        <v>431</v>
      </c>
      <c r="ID142" s="1">
        <v>45</v>
      </c>
      <c r="IE142" s="3" t="s">
        <v>52</v>
      </c>
    </row>
    <row r="143" spans="1:239" ht="85.5">
      <c r="A143" s="66">
        <v>10.25</v>
      </c>
      <c r="B143" s="67" t="s">
        <v>101</v>
      </c>
      <c r="C143" s="39" t="s">
        <v>432</v>
      </c>
      <c r="D143" s="68">
        <v>299.66</v>
      </c>
      <c r="E143" s="69" t="s">
        <v>52</v>
      </c>
      <c r="F143" s="70">
        <v>16</v>
      </c>
      <c r="G143" s="40"/>
      <c r="H143" s="24"/>
      <c r="I143" s="47" t="s">
        <v>38</v>
      </c>
      <c r="J143" s="48">
        <f t="shared" si="8"/>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ROUND(total_amount_ba($B$2,$D$2,D143,F143,J143,K143,M143),0)</f>
        <v>4795</v>
      </c>
      <c r="BB143" s="60">
        <f>BA143+SUM(N143:AZ143)</f>
        <v>4795</v>
      </c>
      <c r="BC143" s="56" t="str">
        <f t="shared" si="9"/>
        <v>INR  Four Thousand Seven Hundred &amp; Ninety Five  Only</v>
      </c>
      <c r="IA143" s="1">
        <v>10.25</v>
      </c>
      <c r="IB143" s="1" t="s">
        <v>101</v>
      </c>
      <c r="IC143" s="1" t="s">
        <v>432</v>
      </c>
      <c r="ID143" s="1">
        <v>299.66</v>
      </c>
      <c r="IE143" s="3" t="s">
        <v>52</v>
      </c>
    </row>
    <row r="144" spans="1:237" ht="48" customHeight="1">
      <c r="A144" s="66">
        <v>10.26</v>
      </c>
      <c r="B144" s="67" t="s">
        <v>98</v>
      </c>
      <c r="C144" s="39" t="s">
        <v>433</v>
      </c>
      <c r="D144" s="79"/>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1"/>
      <c r="IA144" s="1">
        <v>10.26</v>
      </c>
      <c r="IB144" s="1" t="s">
        <v>98</v>
      </c>
      <c r="IC144" s="1" t="s">
        <v>433</v>
      </c>
    </row>
    <row r="145" spans="1:239" ht="28.5">
      <c r="A145" s="66">
        <v>10.27</v>
      </c>
      <c r="B145" s="67" t="s">
        <v>102</v>
      </c>
      <c r="C145" s="39" t="s">
        <v>434</v>
      </c>
      <c r="D145" s="68">
        <v>148.2</v>
      </c>
      <c r="E145" s="69" t="s">
        <v>52</v>
      </c>
      <c r="F145" s="70">
        <v>70.1</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10389</v>
      </c>
      <c r="BB145" s="60">
        <f>BA145+SUM(N145:AZ145)</f>
        <v>10389</v>
      </c>
      <c r="BC145" s="56" t="str">
        <f t="shared" si="9"/>
        <v>INR  Ten Thousand Three Hundred &amp; Eighty Nine  Only</v>
      </c>
      <c r="IA145" s="1">
        <v>10.27</v>
      </c>
      <c r="IB145" s="1" t="s">
        <v>102</v>
      </c>
      <c r="IC145" s="1" t="s">
        <v>434</v>
      </c>
      <c r="ID145" s="1">
        <v>148.2</v>
      </c>
      <c r="IE145" s="3" t="s">
        <v>52</v>
      </c>
    </row>
    <row r="146" spans="1:237" ht="15.75">
      <c r="A146" s="66">
        <v>11</v>
      </c>
      <c r="B146" s="67" t="s">
        <v>103</v>
      </c>
      <c r="C146" s="39" t="s">
        <v>435</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c r="IA146" s="1">
        <v>11</v>
      </c>
      <c r="IB146" s="1" t="s">
        <v>103</v>
      </c>
      <c r="IC146" s="1" t="s">
        <v>435</v>
      </c>
    </row>
    <row r="147" spans="1:237" ht="142.5">
      <c r="A147" s="66">
        <v>11.01</v>
      </c>
      <c r="B147" s="67" t="s">
        <v>104</v>
      </c>
      <c r="C147" s="39" t="s">
        <v>436</v>
      </c>
      <c r="D147" s="79"/>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1"/>
      <c r="IA147" s="1">
        <v>11.01</v>
      </c>
      <c r="IB147" s="1" t="s">
        <v>104</v>
      </c>
      <c r="IC147" s="1" t="s">
        <v>436</v>
      </c>
    </row>
    <row r="148" spans="1:239" ht="28.5">
      <c r="A148" s="66">
        <v>11.02</v>
      </c>
      <c r="B148" s="67" t="s">
        <v>105</v>
      </c>
      <c r="C148" s="39" t="s">
        <v>437</v>
      </c>
      <c r="D148" s="68">
        <v>20</v>
      </c>
      <c r="E148" s="69" t="s">
        <v>52</v>
      </c>
      <c r="F148" s="70">
        <v>376.67</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7533</v>
      </c>
      <c r="BB148" s="60">
        <f>BA148+SUM(N148:AZ148)</f>
        <v>7533</v>
      </c>
      <c r="BC148" s="56" t="str">
        <f t="shared" si="9"/>
        <v>INR  Seven Thousand Five Hundred &amp; Thirty Three  Only</v>
      </c>
      <c r="IA148" s="1">
        <v>11.02</v>
      </c>
      <c r="IB148" s="1" t="s">
        <v>105</v>
      </c>
      <c r="IC148" s="1" t="s">
        <v>437</v>
      </c>
      <c r="ID148" s="1">
        <v>20</v>
      </c>
      <c r="IE148" s="3" t="s">
        <v>52</v>
      </c>
    </row>
    <row r="149" spans="1:237" ht="228">
      <c r="A149" s="66">
        <v>11.03</v>
      </c>
      <c r="B149" s="67" t="s">
        <v>326</v>
      </c>
      <c r="C149" s="39" t="s">
        <v>438</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c r="IA149" s="1">
        <v>11.03</v>
      </c>
      <c r="IB149" s="1" t="s">
        <v>326</v>
      </c>
      <c r="IC149" s="1" t="s">
        <v>438</v>
      </c>
    </row>
    <row r="150" spans="1:239" ht="28.5">
      <c r="A150" s="66">
        <v>11.04</v>
      </c>
      <c r="B150" s="67" t="s">
        <v>327</v>
      </c>
      <c r="C150" s="39" t="s">
        <v>439</v>
      </c>
      <c r="D150" s="68">
        <v>2</v>
      </c>
      <c r="E150" s="69" t="s">
        <v>65</v>
      </c>
      <c r="F150" s="70">
        <v>1198.46</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2397</v>
      </c>
      <c r="BB150" s="60">
        <f>BA150+SUM(N150:AZ150)</f>
        <v>2397</v>
      </c>
      <c r="BC150" s="56" t="str">
        <f t="shared" si="9"/>
        <v>INR  Two Thousand Three Hundred &amp; Ninety Seven  Only</v>
      </c>
      <c r="IA150" s="1">
        <v>11.04</v>
      </c>
      <c r="IB150" s="1" t="s">
        <v>327</v>
      </c>
      <c r="IC150" s="1" t="s">
        <v>439</v>
      </c>
      <c r="ID150" s="1">
        <v>2</v>
      </c>
      <c r="IE150" s="3" t="s">
        <v>65</v>
      </c>
    </row>
    <row r="151" spans="1:239" ht="28.5">
      <c r="A151" s="66">
        <v>11.05</v>
      </c>
      <c r="B151" s="67" t="s">
        <v>328</v>
      </c>
      <c r="C151" s="39" t="s">
        <v>440</v>
      </c>
      <c r="D151" s="68">
        <v>2</v>
      </c>
      <c r="E151" s="69" t="s">
        <v>65</v>
      </c>
      <c r="F151" s="70">
        <v>753.09</v>
      </c>
      <c r="G151" s="40"/>
      <c r="H151" s="24"/>
      <c r="I151" s="47" t="s">
        <v>38</v>
      </c>
      <c r="J151" s="48">
        <f t="shared" si="8"/>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1506</v>
      </c>
      <c r="BB151" s="60">
        <f>BA151+SUM(N151:AZ151)</f>
        <v>1506</v>
      </c>
      <c r="BC151" s="56" t="str">
        <f t="shared" si="9"/>
        <v>INR  One Thousand Five Hundred &amp; Six  Only</v>
      </c>
      <c r="IA151" s="1">
        <v>11.05</v>
      </c>
      <c r="IB151" s="1" t="s">
        <v>328</v>
      </c>
      <c r="IC151" s="1" t="s">
        <v>440</v>
      </c>
      <c r="ID151" s="1">
        <v>2</v>
      </c>
      <c r="IE151" s="3" t="s">
        <v>65</v>
      </c>
    </row>
    <row r="152" spans="1:237" ht="28.5">
      <c r="A152" s="66">
        <v>11.06</v>
      </c>
      <c r="B152" s="67" t="s">
        <v>329</v>
      </c>
      <c r="C152" s="39" t="s">
        <v>441</v>
      </c>
      <c r="D152" s="79"/>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1"/>
      <c r="IA152" s="1">
        <v>11.06</v>
      </c>
      <c r="IB152" s="1" t="s">
        <v>329</v>
      </c>
      <c r="IC152" s="1" t="s">
        <v>441</v>
      </c>
    </row>
    <row r="153" spans="1:239" ht="42.75">
      <c r="A153" s="66">
        <v>11.07</v>
      </c>
      <c r="B153" s="67" t="s">
        <v>106</v>
      </c>
      <c r="C153" s="39" t="s">
        <v>442</v>
      </c>
      <c r="D153" s="68">
        <v>0.9</v>
      </c>
      <c r="E153" s="69" t="s">
        <v>52</v>
      </c>
      <c r="F153" s="70">
        <v>1107.4</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997</v>
      </c>
      <c r="BB153" s="60">
        <f>BA153+SUM(N153:AZ153)</f>
        <v>997</v>
      </c>
      <c r="BC153" s="56" t="str">
        <f t="shared" si="9"/>
        <v>INR  Nine Hundred &amp; Ninety Seven  Only</v>
      </c>
      <c r="IA153" s="1">
        <v>11.07</v>
      </c>
      <c r="IB153" s="1" t="s">
        <v>106</v>
      </c>
      <c r="IC153" s="1" t="s">
        <v>442</v>
      </c>
      <c r="ID153" s="1">
        <v>0.9</v>
      </c>
      <c r="IE153" s="3" t="s">
        <v>52</v>
      </c>
    </row>
    <row r="154" spans="1:239" ht="57">
      <c r="A154" s="66">
        <v>11.08</v>
      </c>
      <c r="B154" s="67" t="s">
        <v>330</v>
      </c>
      <c r="C154" s="39" t="s">
        <v>443</v>
      </c>
      <c r="D154" s="68">
        <v>196</v>
      </c>
      <c r="E154" s="69" t="s">
        <v>52</v>
      </c>
      <c r="F154" s="70">
        <v>2.19</v>
      </c>
      <c r="G154" s="40"/>
      <c r="H154" s="24"/>
      <c r="I154" s="47" t="s">
        <v>38</v>
      </c>
      <c r="J154" s="48">
        <f t="shared" si="8"/>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429</v>
      </c>
      <c r="BB154" s="60">
        <f>BA154+SUM(N154:AZ154)</f>
        <v>429</v>
      </c>
      <c r="BC154" s="56" t="str">
        <f t="shared" si="9"/>
        <v>INR  Four Hundred &amp; Twenty Nine  Only</v>
      </c>
      <c r="IA154" s="1">
        <v>11.08</v>
      </c>
      <c r="IB154" s="1" t="s">
        <v>330</v>
      </c>
      <c r="IC154" s="1" t="s">
        <v>443</v>
      </c>
      <c r="ID154" s="1">
        <v>196</v>
      </c>
      <c r="IE154" s="3" t="s">
        <v>52</v>
      </c>
    </row>
    <row r="155" spans="1:239" ht="57">
      <c r="A155" s="66">
        <v>11.09</v>
      </c>
      <c r="B155" s="67" t="s">
        <v>331</v>
      </c>
      <c r="C155" s="39" t="s">
        <v>444</v>
      </c>
      <c r="D155" s="68">
        <v>30</v>
      </c>
      <c r="E155" s="69" t="s">
        <v>73</v>
      </c>
      <c r="F155" s="70">
        <v>2.36</v>
      </c>
      <c r="G155" s="40"/>
      <c r="H155" s="24"/>
      <c r="I155" s="47" t="s">
        <v>38</v>
      </c>
      <c r="J155" s="48">
        <f t="shared" si="8"/>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71</v>
      </c>
      <c r="BB155" s="60">
        <f>BA155+SUM(N155:AZ155)</f>
        <v>71</v>
      </c>
      <c r="BC155" s="56" t="str">
        <f t="shared" si="9"/>
        <v>INR  Seventy One Only</v>
      </c>
      <c r="IA155" s="1">
        <v>11.09</v>
      </c>
      <c r="IB155" s="1" t="s">
        <v>331</v>
      </c>
      <c r="IC155" s="1" t="s">
        <v>444</v>
      </c>
      <c r="ID155" s="1">
        <v>30</v>
      </c>
      <c r="IE155" s="3" t="s">
        <v>73</v>
      </c>
    </row>
    <row r="156" spans="1:239" ht="114">
      <c r="A156" s="66">
        <v>11.1</v>
      </c>
      <c r="B156" s="67" t="s">
        <v>332</v>
      </c>
      <c r="C156" s="39" t="s">
        <v>445</v>
      </c>
      <c r="D156" s="68">
        <v>12</v>
      </c>
      <c r="E156" s="69" t="s">
        <v>65</v>
      </c>
      <c r="F156" s="70">
        <v>261.15</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3134</v>
      </c>
      <c r="BB156" s="60">
        <f>BA156+SUM(N156:AZ156)</f>
        <v>3134</v>
      </c>
      <c r="BC156" s="56" t="str">
        <f t="shared" si="9"/>
        <v>INR  Three Thousand One Hundred &amp; Thirty Four  Only</v>
      </c>
      <c r="IA156" s="1">
        <v>11.1</v>
      </c>
      <c r="IB156" s="1" t="s">
        <v>332</v>
      </c>
      <c r="IC156" s="1" t="s">
        <v>445</v>
      </c>
      <c r="ID156" s="1">
        <v>12</v>
      </c>
      <c r="IE156" s="3" t="s">
        <v>65</v>
      </c>
    </row>
    <row r="157" spans="1:237" ht="15.75">
      <c r="A157" s="66">
        <v>12</v>
      </c>
      <c r="B157" s="67" t="s">
        <v>107</v>
      </c>
      <c r="C157" s="39" t="s">
        <v>446</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c r="IA157" s="1">
        <v>12</v>
      </c>
      <c r="IB157" s="1" t="s">
        <v>107</v>
      </c>
      <c r="IC157" s="1" t="s">
        <v>446</v>
      </c>
    </row>
    <row r="158" spans="1:237" ht="71.25">
      <c r="A158" s="66">
        <v>12.01</v>
      </c>
      <c r="B158" s="67" t="s">
        <v>216</v>
      </c>
      <c r="C158" s="39" t="s">
        <v>447</v>
      </c>
      <c r="D158" s="79"/>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1"/>
      <c r="IA158" s="1">
        <v>12.01</v>
      </c>
      <c r="IB158" s="1" t="s">
        <v>216</v>
      </c>
      <c r="IC158" s="1" t="s">
        <v>447</v>
      </c>
    </row>
    <row r="159" spans="1:239" ht="28.5">
      <c r="A159" s="66">
        <v>12.02</v>
      </c>
      <c r="B159" s="67" t="s">
        <v>217</v>
      </c>
      <c r="C159" s="39" t="s">
        <v>448</v>
      </c>
      <c r="D159" s="68">
        <v>0.7</v>
      </c>
      <c r="E159" s="69" t="s">
        <v>64</v>
      </c>
      <c r="F159" s="70">
        <v>1523.41</v>
      </c>
      <c r="G159" s="40"/>
      <c r="H159" s="24"/>
      <c r="I159" s="47" t="s">
        <v>38</v>
      </c>
      <c r="J159" s="48">
        <f t="shared" si="8"/>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1066</v>
      </c>
      <c r="BB159" s="60">
        <f>BA159+SUM(N159:AZ159)</f>
        <v>1066</v>
      </c>
      <c r="BC159" s="56" t="str">
        <f t="shared" si="9"/>
        <v>INR  One Thousand  &amp;Sixty Six  Only</v>
      </c>
      <c r="IA159" s="1">
        <v>12.02</v>
      </c>
      <c r="IB159" s="1" t="s">
        <v>217</v>
      </c>
      <c r="IC159" s="1" t="s">
        <v>448</v>
      </c>
      <c r="ID159" s="1">
        <v>0.7</v>
      </c>
      <c r="IE159" s="3" t="s">
        <v>64</v>
      </c>
    </row>
    <row r="160" spans="1:239" ht="28.5">
      <c r="A160" s="66">
        <v>12.03</v>
      </c>
      <c r="B160" s="67" t="s">
        <v>218</v>
      </c>
      <c r="C160" s="39" t="s">
        <v>449</v>
      </c>
      <c r="D160" s="68">
        <v>1.4</v>
      </c>
      <c r="E160" s="69" t="s">
        <v>64</v>
      </c>
      <c r="F160" s="70">
        <v>940.64</v>
      </c>
      <c r="G160" s="40"/>
      <c r="H160" s="24"/>
      <c r="I160" s="47" t="s">
        <v>38</v>
      </c>
      <c r="J160" s="48">
        <f t="shared" si="8"/>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1317</v>
      </c>
      <c r="BB160" s="60">
        <f>BA160+SUM(N160:AZ160)</f>
        <v>1317</v>
      </c>
      <c r="BC160" s="56" t="str">
        <f t="shared" si="9"/>
        <v>INR  One Thousand Three Hundred &amp; Seventeen  Only</v>
      </c>
      <c r="IA160" s="1">
        <v>12.03</v>
      </c>
      <c r="IB160" s="1" t="s">
        <v>218</v>
      </c>
      <c r="IC160" s="1" t="s">
        <v>449</v>
      </c>
      <c r="ID160" s="1">
        <v>1.4</v>
      </c>
      <c r="IE160" s="3" t="s">
        <v>64</v>
      </c>
    </row>
    <row r="161" spans="1:239" ht="85.5">
      <c r="A161" s="66">
        <v>12.04</v>
      </c>
      <c r="B161" s="67" t="s">
        <v>333</v>
      </c>
      <c r="C161" s="39" t="s">
        <v>450</v>
      </c>
      <c r="D161" s="68">
        <v>1.62</v>
      </c>
      <c r="E161" s="69" t="s">
        <v>64</v>
      </c>
      <c r="F161" s="70">
        <v>2222.44</v>
      </c>
      <c r="G161" s="40"/>
      <c r="H161" s="24"/>
      <c r="I161" s="47" t="s">
        <v>38</v>
      </c>
      <c r="J161" s="48">
        <f t="shared" si="8"/>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3600</v>
      </c>
      <c r="BB161" s="60">
        <f>BA161+SUM(N161:AZ161)</f>
        <v>3600</v>
      </c>
      <c r="BC161" s="56" t="str">
        <f t="shared" si="9"/>
        <v>INR  Three Thousand Six Hundred    Only</v>
      </c>
      <c r="IA161" s="1">
        <v>12.04</v>
      </c>
      <c r="IB161" s="1" t="s">
        <v>333</v>
      </c>
      <c r="IC161" s="1" t="s">
        <v>450</v>
      </c>
      <c r="ID161" s="1">
        <v>1.62</v>
      </c>
      <c r="IE161" s="3" t="s">
        <v>64</v>
      </c>
    </row>
    <row r="162" spans="1:237" ht="85.5">
      <c r="A162" s="66">
        <v>12.05</v>
      </c>
      <c r="B162" s="67" t="s">
        <v>334</v>
      </c>
      <c r="C162" s="39" t="s">
        <v>451</v>
      </c>
      <c r="D162" s="79"/>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1"/>
      <c r="IA162" s="1">
        <v>12.05</v>
      </c>
      <c r="IB162" s="1" t="s">
        <v>334</v>
      </c>
      <c r="IC162" s="1" t="s">
        <v>451</v>
      </c>
    </row>
    <row r="163" spans="1:239" ht="28.5">
      <c r="A163" s="70">
        <v>12.06</v>
      </c>
      <c r="B163" s="67" t="s">
        <v>335</v>
      </c>
      <c r="C163" s="39" t="s">
        <v>452</v>
      </c>
      <c r="D163" s="68">
        <v>1.1</v>
      </c>
      <c r="E163" s="69" t="s">
        <v>64</v>
      </c>
      <c r="F163" s="70">
        <v>1288.82</v>
      </c>
      <c r="G163" s="40"/>
      <c r="H163" s="24"/>
      <c r="I163" s="47" t="s">
        <v>38</v>
      </c>
      <c r="J163" s="48">
        <f t="shared" si="8"/>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ROUND(total_amount_ba($B$2,$D$2,D163,F163,J163,K163,M163),0)</f>
        <v>1418</v>
      </c>
      <c r="BB163" s="60">
        <f>BA163+SUM(N163:AZ163)</f>
        <v>1418</v>
      </c>
      <c r="BC163" s="56" t="str">
        <f t="shared" si="9"/>
        <v>INR  One Thousand Four Hundred &amp; Eighteen  Only</v>
      </c>
      <c r="IA163" s="1">
        <v>12.06</v>
      </c>
      <c r="IB163" s="1" t="s">
        <v>335</v>
      </c>
      <c r="IC163" s="1" t="s">
        <v>452</v>
      </c>
      <c r="ID163" s="1">
        <v>1.1</v>
      </c>
      <c r="IE163" s="3" t="s">
        <v>64</v>
      </c>
    </row>
    <row r="164" spans="1:237" ht="71.25">
      <c r="A164" s="66">
        <v>12.07</v>
      </c>
      <c r="B164" s="67" t="s">
        <v>108</v>
      </c>
      <c r="C164" s="39" t="s">
        <v>453</v>
      </c>
      <c r="D164" s="79"/>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1"/>
      <c r="IA164" s="1">
        <v>12.07</v>
      </c>
      <c r="IB164" s="1" t="s">
        <v>108</v>
      </c>
      <c r="IC164" s="1" t="s">
        <v>453</v>
      </c>
    </row>
    <row r="165" spans="1:239" ht="28.5">
      <c r="A165" s="66">
        <v>12.08</v>
      </c>
      <c r="B165" s="67" t="s">
        <v>219</v>
      </c>
      <c r="C165" s="39" t="s">
        <v>454</v>
      </c>
      <c r="D165" s="68">
        <v>2</v>
      </c>
      <c r="E165" s="69" t="s">
        <v>65</v>
      </c>
      <c r="F165" s="70">
        <v>240.68</v>
      </c>
      <c r="G165" s="40"/>
      <c r="H165" s="24"/>
      <c r="I165" s="47" t="s">
        <v>38</v>
      </c>
      <c r="J165" s="48">
        <f t="shared" si="8"/>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ROUND(total_amount_ba($B$2,$D$2,D165,F165,J165,K165,M165),0)</f>
        <v>481</v>
      </c>
      <c r="BB165" s="60">
        <f>BA165+SUM(N165:AZ165)</f>
        <v>481</v>
      </c>
      <c r="BC165" s="56" t="str">
        <f t="shared" si="9"/>
        <v>INR  Four Hundred &amp; Eighty One  Only</v>
      </c>
      <c r="IA165" s="1">
        <v>12.08</v>
      </c>
      <c r="IB165" s="1" t="s">
        <v>219</v>
      </c>
      <c r="IC165" s="1" t="s">
        <v>454</v>
      </c>
      <c r="ID165" s="1">
        <v>2</v>
      </c>
      <c r="IE165" s="3" t="s">
        <v>65</v>
      </c>
    </row>
    <row r="166" spans="1:237" ht="57">
      <c r="A166" s="66">
        <v>12.09</v>
      </c>
      <c r="B166" s="67" t="s">
        <v>336</v>
      </c>
      <c r="C166" s="39" t="s">
        <v>455</v>
      </c>
      <c r="D166" s="79"/>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1"/>
      <c r="IA166" s="1">
        <v>12.09</v>
      </c>
      <c r="IB166" s="1" t="s">
        <v>336</v>
      </c>
      <c r="IC166" s="1" t="s">
        <v>455</v>
      </c>
    </row>
    <row r="167" spans="1:239" ht="28.5">
      <c r="A167" s="66">
        <v>12.1</v>
      </c>
      <c r="B167" s="67" t="s">
        <v>219</v>
      </c>
      <c r="C167" s="39" t="s">
        <v>456</v>
      </c>
      <c r="D167" s="68">
        <v>10</v>
      </c>
      <c r="E167" s="69" t="s">
        <v>65</v>
      </c>
      <c r="F167" s="70">
        <v>93.42</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ROUND(total_amount_ba($B$2,$D$2,D167,F167,J167,K167,M167),0)</f>
        <v>934</v>
      </c>
      <c r="BB167" s="60">
        <f>BA167+SUM(N167:AZ167)</f>
        <v>934</v>
      </c>
      <c r="BC167" s="56" t="str">
        <f t="shared" si="9"/>
        <v>INR  Nine Hundred &amp; Thirty Four  Only</v>
      </c>
      <c r="IA167" s="1">
        <v>12.1</v>
      </c>
      <c r="IB167" s="1" t="s">
        <v>219</v>
      </c>
      <c r="IC167" s="1" t="s">
        <v>456</v>
      </c>
      <c r="ID167" s="1">
        <v>10</v>
      </c>
      <c r="IE167" s="3" t="s">
        <v>65</v>
      </c>
    </row>
    <row r="168" spans="1:237" ht="57">
      <c r="A168" s="66">
        <v>12.11</v>
      </c>
      <c r="B168" s="67" t="s">
        <v>337</v>
      </c>
      <c r="C168" s="39" t="s">
        <v>457</v>
      </c>
      <c r="D168" s="79"/>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1"/>
      <c r="IA168" s="1">
        <v>12.11</v>
      </c>
      <c r="IB168" s="1" t="s">
        <v>337</v>
      </c>
      <c r="IC168" s="1" t="s">
        <v>457</v>
      </c>
    </row>
    <row r="169" spans="1:239" ht="28.5">
      <c r="A169" s="66">
        <v>12.12</v>
      </c>
      <c r="B169" s="67" t="s">
        <v>338</v>
      </c>
      <c r="C169" s="39" t="s">
        <v>458</v>
      </c>
      <c r="D169" s="68">
        <v>1.84</v>
      </c>
      <c r="E169" s="69" t="s">
        <v>52</v>
      </c>
      <c r="F169" s="70">
        <v>48.09</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ROUND(total_amount_ba($B$2,$D$2,D169,F169,J169,K169,M169),0)</f>
        <v>88</v>
      </c>
      <c r="BB169" s="60">
        <f>BA169+SUM(N169:AZ169)</f>
        <v>88</v>
      </c>
      <c r="BC169" s="56" t="str">
        <f t="shared" si="9"/>
        <v>INR  Eighty Eight Only</v>
      </c>
      <c r="IA169" s="1">
        <v>12.12</v>
      </c>
      <c r="IB169" s="1" t="s">
        <v>338</v>
      </c>
      <c r="IC169" s="1" t="s">
        <v>458</v>
      </c>
      <c r="ID169" s="1">
        <v>1.84</v>
      </c>
      <c r="IE169" s="3" t="s">
        <v>52</v>
      </c>
    </row>
    <row r="170" spans="1:239" ht="42.75">
      <c r="A170" s="70">
        <v>12.13</v>
      </c>
      <c r="B170" s="67" t="s">
        <v>339</v>
      </c>
      <c r="C170" s="39" t="s">
        <v>459</v>
      </c>
      <c r="D170" s="68">
        <v>0.15</v>
      </c>
      <c r="E170" s="69" t="s">
        <v>64</v>
      </c>
      <c r="F170" s="70">
        <v>571.94</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ROUND(total_amount_ba($B$2,$D$2,D170,F170,J170,K170,M170),0)</f>
        <v>86</v>
      </c>
      <c r="BB170" s="60">
        <f>BA170+SUM(N170:AZ170)</f>
        <v>86</v>
      </c>
      <c r="BC170" s="56" t="str">
        <f t="shared" si="9"/>
        <v>INR  Eighty Six Only</v>
      </c>
      <c r="IA170" s="1">
        <v>12.13</v>
      </c>
      <c r="IB170" s="1" t="s">
        <v>339</v>
      </c>
      <c r="IC170" s="1" t="s">
        <v>459</v>
      </c>
      <c r="ID170" s="1">
        <v>0.15</v>
      </c>
      <c r="IE170" s="3" t="s">
        <v>64</v>
      </c>
    </row>
    <row r="171" spans="1:237" ht="90" customHeight="1">
      <c r="A171" s="66">
        <v>12.14</v>
      </c>
      <c r="B171" s="67" t="s">
        <v>340</v>
      </c>
      <c r="C171" s="39" t="s">
        <v>460</v>
      </c>
      <c r="D171" s="79"/>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1"/>
      <c r="IA171" s="1">
        <v>12.14</v>
      </c>
      <c r="IB171" s="1" t="s">
        <v>340</v>
      </c>
      <c r="IC171" s="1" t="s">
        <v>460</v>
      </c>
    </row>
    <row r="172" spans="1:239" ht="15.75">
      <c r="A172" s="66">
        <v>12.15</v>
      </c>
      <c r="B172" s="67" t="s">
        <v>341</v>
      </c>
      <c r="C172" s="39" t="s">
        <v>461</v>
      </c>
      <c r="D172" s="68">
        <v>1</v>
      </c>
      <c r="E172" s="69" t="s">
        <v>73</v>
      </c>
      <c r="F172" s="70">
        <v>94.82</v>
      </c>
      <c r="G172" s="40"/>
      <c r="H172" s="24"/>
      <c r="I172" s="47" t="s">
        <v>38</v>
      </c>
      <c r="J172" s="48">
        <f t="shared" si="8"/>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ROUND(total_amount_ba($B$2,$D$2,D172,F172,J172,K172,M172),0)</f>
        <v>95</v>
      </c>
      <c r="BB172" s="60">
        <f>BA172+SUM(N172:AZ172)</f>
        <v>95</v>
      </c>
      <c r="BC172" s="56" t="str">
        <f t="shared" si="9"/>
        <v>INR  Ninety Five Only</v>
      </c>
      <c r="IA172" s="1">
        <v>12.15</v>
      </c>
      <c r="IB172" s="1" t="s">
        <v>341</v>
      </c>
      <c r="IC172" s="1" t="s">
        <v>461</v>
      </c>
      <c r="ID172" s="1">
        <v>1</v>
      </c>
      <c r="IE172" s="3" t="s">
        <v>73</v>
      </c>
    </row>
    <row r="173" spans="1:239" ht="71.25">
      <c r="A173" s="66">
        <v>12.16</v>
      </c>
      <c r="B173" s="67" t="s">
        <v>220</v>
      </c>
      <c r="C173" s="39" t="s">
        <v>462</v>
      </c>
      <c r="D173" s="68">
        <v>60</v>
      </c>
      <c r="E173" s="69" t="s">
        <v>52</v>
      </c>
      <c r="F173" s="70">
        <v>34.19</v>
      </c>
      <c r="G173" s="40"/>
      <c r="H173" s="24"/>
      <c r="I173" s="47" t="s">
        <v>38</v>
      </c>
      <c r="J173" s="48">
        <f t="shared" si="8"/>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ROUND(total_amount_ba($B$2,$D$2,D173,F173,J173,K173,M173),0)</f>
        <v>2051</v>
      </c>
      <c r="BB173" s="60">
        <f>BA173+SUM(N173:AZ173)</f>
        <v>2051</v>
      </c>
      <c r="BC173" s="56" t="str">
        <f t="shared" si="9"/>
        <v>INR  Two Thousand  &amp;Fifty One  Only</v>
      </c>
      <c r="IA173" s="1">
        <v>12.16</v>
      </c>
      <c r="IB173" s="1" t="s">
        <v>220</v>
      </c>
      <c r="IC173" s="1" t="s">
        <v>462</v>
      </c>
      <c r="ID173" s="1">
        <v>60</v>
      </c>
      <c r="IE173" s="3" t="s">
        <v>52</v>
      </c>
    </row>
    <row r="174" spans="1:239" ht="128.25">
      <c r="A174" s="66">
        <v>12.17</v>
      </c>
      <c r="B174" s="67" t="s">
        <v>342</v>
      </c>
      <c r="C174" s="39" t="s">
        <v>463</v>
      </c>
      <c r="D174" s="68">
        <v>6</v>
      </c>
      <c r="E174" s="69" t="s">
        <v>64</v>
      </c>
      <c r="F174" s="70">
        <v>121.74</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ROUND(total_amount_ba($B$2,$D$2,D174,F174,J174,K174,M174),0)</f>
        <v>730</v>
      </c>
      <c r="BB174" s="60">
        <f>BA174+SUM(N174:AZ174)</f>
        <v>730</v>
      </c>
      <c r="BC174" s="56" t="str">
        <f t="shared" si="9"/>
        <v>INR  Seven Hundred &amp; Thirty  Only</v>
      </c>
      <c r="IA174" s="1">
        <v>12.17</v>
      </c>
      <c r="IB174" s="1" t="s">
        <v>342</v>
      </c>
      <c r="IC174" s="1" t="s">
        <v>463</v>
      </c>
      <c r="ID174" s="1">
        <v>6</v>
      </c>
      <c r="IE174" s="3" t="s">
        <v>64</v>
      </c>
    </row>
    <row r="175" spans="1:237" ht="15.75">
      <c r="A175" s="66">
        <v>13</v>
      </c>
      <c r="B175" s="67" t="s">
        <v>109</v>
      </c>
      <c r="C175" s="39" t="s">
        <v>464</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c r="IA175" s="1">
        <v>13</v>
      </c>
      <c r="IB175" s="1" t="s">
        <v>109</v>
      </c>
      <c r="IC175" s="1" t="s">
        <v>464</v>
      </c>
    </row>
    <row r="176" spans="1:237" ht="129" customHeight="1">
      <c r="A176" s="66">
        <v>13.01</v>
      </c>
      <c r="B176" s="67" t="s">
        <v>221</v>
      </c>
      <c r="C176" s="39" t="s">
        <v>465</v>
      </c>
      <c r="D176" s="79"/>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1"/>
      <c r="IA176" s="1">
        <v>13.01</v>
      </c>
      <c r="IB176" s="1" t="s">
        <v>221</v>
      </c>
      <c r="IC176" s="1" t="s">
        <v>465</v>
      </c>
    </row>
    <row r="177" spans="1:239" ht="42.75">
      <c r="A177" s="66">
        <v>13.02</v>
      </c>
      <c r="B177" s="67" t="s">
        <v>222</v>
      </c>
      <c r="C177" s="39" t="s">
        <v>466</v>
      </c>
      <c r="D177" s="68">
        <v>1</v>
      </c>
      <c r="E177" s="69" t="s">
        <v>65</v>
      </c>
      <c r="F177" s="70">
        <v>4753.61</v>
      </c>
      <c r="G177" s="40"/>
      <c r="H177" s="24"/>
      <c r="I177" s="47" t="s">
        <v>38</v>
      </c>
      <c r="J177" s="48">
        <f t="shared" si="8"/>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ROUND(total_amount_ba($B$2,$D$2,D177,F177,J177,K177,M177),0)</f>
        <v>4754</v>
      </c>
      <c r="BB177" s="60">
        <f>BA177+SUM(N177:AZ177)</f>
        <v>4754</v>
      </c>
      <c r="BC177" s="56" t="str">
        <f t="shared" si="9"/>
        <v>INR  Four Thousand Seven Hundred &amp; Fifty Four  Only</v>
      </c>
      <c r="IA177" s="1">
        <v>13.02</v>
      </c>
      <c r="IB177" s="1" t="s">
        <v>222</v>
      </c>
      <c r="IC177" s="1" t="s">
        <v>466</v>
      </c>
      <c r="ID177" s="1">
        <v>1</v>
      </c>
      <c r="IE177" s="3" t="s">
        <v>65</v>
      </c>
    </row>
    <row r="178" spans="1:237" ht="131.25" customHeight="1">
      <c r="A178" s="66">
        <v>13.03</v>
      </c>
      <c r="B178" s="67" t="s">
        <v>223</v>
      </c>
      <c r="C178" s="39" t="s">
        <v>467</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1">
        <v>13.03</v>
      </c>
      <c r="IB178" s="1" t="s">
        <v>223</v>
      </c>
      <c r="IC178" s="1" t="s">
        <v>467</v>
      </c>
    </row>
    <row r="179" spans="1:239" ht="28.5">
      <c r="A179" s="66">
        <v>13.04</v>
      </c>
      <c r="B179" s="67" t="s">
        <v>224</v>
      </c>
      <c r="C179" s="39" t="s">
        <v>468</v>
      </c>
      <c r="D179" s="68">
        <v>1</v>
      </c>
      <c r="E179" s="69" t="s">
        <v>65</v>
      </c>
      <c r="F179" s="70">
        <v>4612.84</v>
      </c>
      <c r="G179" s="40"/>
      <c r="H179" s="24"/>
      <c r="I179" s="47" t="s">
        <v>38</v>
      </c>
      <c r="J179" s="48">
        <f t="shared" si="8"/>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ROUND(total_amount_ba($B$2,$D$2,D179,F179,J179,K179,M179),0)</f>
        <v>4613</v>
      </c>
      <c r="BB179" s="60">
        <f>BA179+SUM(N179:AZ179)</f>
        <v>4613</v>
      </c>
      <c r="BC179" s="56" t="str">
        <f t="shared" si="9"/>
        <v>INR  Four Thousand Six Hundred &amp; Thirteen  Only</v>
      </c>
      <c r="IA179" s="1">
        <v>13.04</v>
      </c>
      <c r="IB179" s="1" t="s">
        <v>224</v>
      </c>
      <c r="IC179" s="1" t="s">
        <v>468</v>
      </c>
      <c r="ID179" s="1">
        <v>1</v>
      </c>
      <c r="IE179" s="3" t="s">
        <v>65</v>
      </c>
    </row>
    <row r="180" spans="1:239" ht="57">
      <c r="A180" s="66">
        <v>13.05</v>
      </c>
      <c r="B180" s="67" t="s">
        <v>225</v>
      </c>
      <c r="C180" s="39" t="s">
        <v>469</v>
      </c>
      <c r="D180" s="68">
        <v>2</v>
      </c>
      <c r="E180" s="69" t="s">
        <v>65</v>
      </c>
      <c r="F180" s="70">
        <v>774.26</v>
      </c>
      <c r="G180" s="40"/>
      <c r="H180" s="24"/>
      <c r="I180" s="47" t="s">
        <v>38</v>
      </c>
      <c r="J180" s="48">
        <f t="shared" si="8"/>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ROUND(total_amount_ba($B$2,$D$2,D180,F180,J180,K180,M180),0)</f>
        <v>1549</v>
      </c>
      <c r="BB180" s="60">
        <f>BA180+SUM(N180:AZ180)</f>
        <v>1549</v>
      </c>
      <c r="BC180" s="56" t="str">
        <f t="shared" si="9"/>
        <v>INR  One Thousand Five Hundred &amp; Forty Nine  Only</v>
      </c>
      <c r="IA180" s="1">
        <v>13.05</v>
      </c>
      <c r="IB180" s="1" t="s">
        <v>225</v>
      </c>
      <c r="IC180" s="1" t="s">
        <v>469</v>
      </c>
      <c r="ID180" s="1">
        <v>2</v>
      </c>
      <c r="IE180" s="3" t="s">
        <v>65</v>
      </c>
    </row>
    <row r="181" spans="1:239" ht="57">
      <c r="A181" s="66">
        <v>13.06</v>
      </c>
      <c r="B181" s="67" t="s">
        <v>226</v>
      </c>
      <c r="C181" s="39" t="s">
        <v>470</v>
      </c>
      <c r="D181" s="68">
        <v>2</v>
      </c>
      <c r="E181" s="69" t="s">
        <v>65</v>
      </c>
      <c r="F181" s="70">
        <v>5360.45</v>
      </c>
      <c r="G181" s="40"/>
      <c r="H181" s="24"/>
      <c r="I181" s="47" t="s">
        <v>38</v>
      </c>
      <c r="J181" s="48">
        <f t="shared" si="8"/>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ROUND(total_amount_ba($B$2,$D$2,D181,F181,J181,K181,M181),0)</f>
        <v>10721</v>
      </c>
      <c r="BB181" s="60">
        <f>BA181+SUM(N181:AZ181)</f>
        <v>10721</v>
      </c>
      <c r="BC181" s="56" t="str">
        <f t="shared" si="9"/>
        <v>INR  Ten Thousand Seven Hundred &amp; Twenty One  Only</v>
      </c>
      <c r="IA181" s="1">
        <v>13.06</v>
      </c>
      <c r="IB181" s="1" t="s">
        <v>226</v>
      </c>
      <c r="IC181" s="1" t="s">
        <v>470</v>
      </c>
      <c r="ID181" s="1">
        <v>2</v>
      </c>
      <c r="IE181" s="3" t="s">
        <v>65</v>
      </c>
    </row>
    <row r="182" spans="1:237" ht="57">
      <c r="A182" s="66">
        <v>13.07</v>
      </c>
      <c r="B182" s="71" t="s">
        <v>227</v>
      </c>
      <c r="C182" s="39" t="s">
        <v>471</v>
      </c>
      <c r="D182" s="79"/>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1"/>
      <c r="IA182" s="1">
        <v>13.07</v>
      </c>
      <c r="IB182" s="1" t="s">
        <v>227</v>
      </c>
      <c r="IC182" s="1" t="s">
        <v>471</v>
      </c>
    </row>
    <row r="183" spans="1:239" ht="28.5">
      <c r="A183" s="66">
        <v>13.08</v>
      </c>
      <c r="B183" s="71" t="s">
        <v>228</v>
      </c>
      <c r="C183" s="39" t="s">
        <v>472</v>
      </c>
      <c r="D183" s="68">
        <v>2</v>
      </c>
      <c r="E183" s="69" t="s">
        <v>65</v>
      </c>
      <c r="F183" s="70">
        <v>787.9</v>
      </c>
      <c r="G183" s="40"/>
      <c r="H183" s="24"/>
      <c r="I183" s="47" t="s">
        <v>38</v>
      </c>
      <c r="J183" s="48">
        <f t="shared" si="8"/>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ROUND(total_amount_ba($B$2,$D$2,D183,F183,J183,K183,M183),0)</f>
        <v>1576</v>
      </c>
      <c r="BB183" s="60">
        <f>BA183+SUM(N183:AZ183)</f>
        <v>1576</v>
      </c>
      <c r="BC183" s="56" t="str">
        <f t="shared" si="9"/>
        <v>INR  One Thousand Five Hundred &amp; Seventy Six  Only</v>
      </c>
      <c r="IA183" s="1">
        <v>13.08</v>
      </c>
      <c r="IB183" s="1" t="s">
        <v>228</v>
      </c>
      <c r="IC183" s="1" t="s">
        <v>472</v>
      </c>
      <c r="ID183" s="1">
        <v>2</v>
      </c>
      <c r="IE183" s="3" t="s">
        <v>65</v>
      </c>
    </row>
    <row r="184" spans="1:239" ht="75.75" customHeight="1">
      <c r="A184" s="70">
        <v>13.09</v>
      </c>
      <c r="B184" s="67" t="s">
        <v>110</v>
      </c>
      <c r="C184" s="39" t="s">
        <v>473</v>
      </c>
      <c r="D184" s="68">
        <v>2</v>
      </c>
      <c r="E184" s="69" t="s">
        <v>65</v>
      </c>
      <c r="F184" s="70">
        <v>1124.98</v>
      </c>
      <c r="G184" s="40"/>
      <c r="H184" s="24"/>
      <c r="I184" s="47" t="s">
        <v>38</v>
      </c>
      <c r="J184" s="48">
        <f t="shared" si="8"/>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ROUND(total_amount_ba($B$2,$D$2,D184,F184,J184,K184,M184),0)</f>
        <v>2250</v>
      </c>
      <c r="BB184" s="60">
        <f>BA184+SUM(N184:AZ184)</f>
        <v>2250</v>
      </c>
      <c r="BC184" s="56" t="str">
        <f t="shared" si="9"/>
        <v>INR  Two Thousand Two Hundred &amp; Fifty  Only</v>
      </c>
      <c r="IA184" s="1">
        <v>13.09</v>
      </c>
      <c r="IB184" s="1" t="s">
        <v>110</v>
      </c>
      <c r="IC184" s="1" t="s">
        <v>473</v>
      </c>
      <c r="ID184" s="1">
        <v>2</v>
      </c>
      <c r="IE184" s="3" t="s">
        <v>65</v>
      </c>
    </row>
    <row r="185" spans="1:237" ht="28.5">
      <c r="A185" s="66">
        <v>13.1</v>
      </c>
      <c r="B185" s="67" t="s">
        <v>229</v>
      </c>
      <c r="C185" s="39" t="s">
        <v>474</v>
      </c>
      <c r="D185" s="79"/>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1"/>
      <c r="IA185" s="1">
        <v>13.1</v>
      </c>
      <c r="IB185" s="1" t="s">
        <v>229</v>
      </c>
      <c r="IC185" s="1" t="s">
        <v>474</v>
      </c>
    </row>
    <row r="186" spans="1:237" ht="15.75">
      <c r="A186" s="66">
        <v>13.11</v>
      </c>
      <c r="B186" s="67" t="s">
        <v>230</v>
      </c>
      <c r="C186" s="39" t="s">
        <v>475</v>
      </c>
      <c r="D186" s="79"/>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1"/>
      <c r="IA186" s="1">
        <v>13.11</v>
      </c>
      <c r="IB186" s="1" t="s">
        <v>230</v>
      </c>
      <c r="IC186" s="1" t="s">
        <v>475</v>
      </c>
    </row>
    <row r="187" spans="1:239" ht="28.5">
      <c r="A187" s="70">
        <v>13.12</v>
      </c>
      <c r="B187" s="67" t="s">
        <v>343</v>
      </c>
      <c r="C187" s="39" t="s">
        <v>476</v>
      </c>
      <c r="D187" s="68">
        <v>1</v>
      </c>
      <c r="E187" s="69" t="s">
        <v>73</v>
      </c>
      <c r="F187" s="70">
        <v>883.99</v>
      </c>
      <c r="G187" s="40"/>
      <c r="H187" s="24"/>
      <c r="I187" s="47" t="s">
        <v>38</v>
      </c>
      <c r="J187" s="48">
        <f t="shared" si="8"/>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ROUND(total_amount_ba($B$2,$D$2,D187,F187,J187,K187,M187),0)</f>
        <v>884</v>
      </c>
      <c r="BB187" s="60">
        <f>BA187+SUM(N187:AZ187)</f>
        <v>884</v>
      </c>
      <c r="BC187" s="56" t="str">
        <f t="shared" si="9"/>
        <v>INR  Eight Hundred &amp; Eighty Four  Only</v>
      </c>
      <c r="IA187" s="1">
        <v>13.12</v>
      </c>
      <c r="IB187" s="1" t="s">
        <v>343</v>
      </c>
      <c r="IC187" s="1" t="s">
        <v>476</v>
      </c>
      <c r="ID187" s="1">
        <v>1</v>
      </c>
      <c r="IE187" s="3" t="s">
        <v>73</v>
      </c>
    </row>
    <row r="188" spans="1:237" ht="15.75">
      <c r="A188" s="66">
        <v>13.13</v>
      </c>
      <c r="B188" s="71" t="s">
        <v>231</v>
      </c>
      <c r="C188" s="39" t="s">
        <v>477</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c r="IA188" s="1">
        <v>13.13</v>
      </c>
      <c r="IB188" s="1" t="s">
        <v>231</v>
      </c>
      <c r="IC188" s="1" t="s">
        <v>477</v>
      </c>
    </row>
    <row r="189" spans="1:239" ht="28.5">
      <c r="A189" s="66">
        <v>13.14</v>
      </c>
      <c r="B189" s="71" t="s">
        <v>343</v>
      </c>
      <c r="C189" s="39" t="s">
        <v>478</v>
      </c>
      <c r="D189" s="68">
        <v>1.8</v>
      </c>
      <c r="E189" s="69" t="s">
        <v>73</v>
      </c>
      <c r="F189" s="70">
        <v>809.51</v>
      </c>
      <c r="G189" s="40"/>
      <c r="H189" s="24"/>
      <c r="I189" s="47" t="s">
        <v>38</v>
      </c>
      <c r="J189" s="48">
        <f t="shared" si="8"/>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ROUND(total_amount_ba($B$2,$D$2,D189,F189,J189,K189,M189),0)</f>
        <v>1457</v>
      </c>
      <c r="BB189" s="60">
        <f>BA189+SUM(N189:AZ189)</f>
        <v>1457</v>
      </c>
      <c r="BC189" s="56" t="str">
        <f t="shared" si="9"/>
        <v>INR  One Thousand Four Hundred &amp; Fifty Seven  Only</v>
      </c>
      <c r="IA189" s="1">
        <v>13.14</v>
      </c>
      <c r="IB189" s="1" t="s">
        <v>343</v>
      </c>
      <c r="IC189" s="1" t="s">
        <v>478</v>
      </c>
      <c r="ID189" s="1">
        <v>1.8</v>
      </c>
      <c r="IE189" s="3" t="s">
        <v>73</v>
      </c>
    </row>
    <row r="190" spans="1:237" ht="57">
      <c r="A190" s="70">
        <v>13.15</v>
      </c>
      <c r="B190" s="67" t="s">
        <v>344</v>
      </c>
      <c r="C190" s="39" t="s">
        <v>479</v>
      </c>
      <c r="D190" s="79"/>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1"/>
      <c r="IA190" s="1">
        <v>13.15</v>
      </c>
      <c r="IB190" s="1" t="s">
        <v>344</v>
      </c>
      <c r="IC190" s="1" t="s">
        <v>479</v>
      </c>
    </row>
    <row r="191" spans="1:237" ht="15.75">
      <c r="A191" s="66">
        <v>13.16</v>
      </c>
      <c r="B191" s="67" t="s">
        <v>230</v>
      </c>
      <c r="C191" s="39" t="s">
        <v>480</v>
      </c>
      <c r="D191" s="79"/>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1"/>
      <c r="IA191" s="1">
        <v>13.16</v>
      </c>
      <c r="IB191" s="1" t="s">
        <v>230</v>
      </c>
      <c r="IC191" s="1" t="s">
        <v>480</v>
      </c>
    </row>
    <row r="192" spans="1:239" ht="15.75">
      <c r="A192" s="66">
        <v>13.17</v>
      </c>
      <c r="B192" s="67" t="s">
        <v>345</v>
      </c>
      <c r="C192" s="39" t="s">
        <v>481</v>
      </c>
      <c r="D192" s="68">
        <v>1</v>
      </c>
      <c r="E192" s="69" t="s">
        <v>65</v>
      </c>
      <c r="F192" s="70">
        <v>404.77</v>
      </c>
      <c r="G192" s="40"/>
      <c r="H192" s="24"/>
      <c r="I192" s="47" t="s">
        <v>38</v>
      </c>
      <c r="J192" s="48">
        <f t="shared" si="8"/>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ROUND(total_amount_ba($B$2,$D$2,D192,F192,J192,K192,M192),0)</f>
        <v>405</v>
      </c>
      <c r="BB192" s="60">
        <f>BA192+SUM(N192:AZ192)</f>
        <v>405</v>
      </c>
      <c r="BC192" s="56" t="str">
        <f t="shared" si="9"/>
        <v>INR  Four Hundred &amp; Five  Only</v>
      </c>
      <c r="IA192" s="1">
        <v>13.17</v>
      </c>
      <c r="IB192" s="1" t="s">
        <v>345</v>
      </c>
      <c r="IC192" s="1" t="s">
        <v>481</v>
      </c>
      <c r="ID192" s="1">
        <v>1</v>
      </c>
      <c r="IE192" s="3" t="s">
        <v>65</v>
      </c>
    </row>
    <row r="193" spans="1:237" ht="28.5">
      <c r="A193" s="70">
        <v>13.18</v>
      </c>
      <c r="B193" s="67" t="s">
        <v>232</v>
      </c>
      <c r="C193" s="39" t="s">
        <v>482</v>
      </c>
      <c r="D193" s="79"/>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1"/>
      <c r="IA193" s="1">
        <v>13.18</v>
      </c>
      <c r="IB193" s="1" t="s">
        <v>232</v>
      </c>
      <c r="IC193" s="1" t="s">
        <v>482</v>
      </c>
    </row>
    <row r="194" spans="1:237" ht="15.75">
      <c r="A194" s="66">
        <v>13.19</v>
      </c>
      <c r="B194" s="71" t="s">
        <v>230</v>
      </c>
      <c r="C194" s="39" t="s">
        <v>483</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c r="IA194" s="1">
        <v>13.19</v>
      </c>
      <c r="IB194" s="1" t="s">
        <v>230</v>
      </c>
      <c r="IC194" s="1" t="s">
        <v>483</v>
      </c>
    </row>
    <row r="195" spans="1:239" ht="28.5">
      <c r="A195" s="66">
        <v>13.2</v>
      </c>
      <c r="B195" s="71" t="s">
        <v>345</v>
      </c>
      <c r="C195" s="39" t="s">
        <v>484</v>
      </c>
      <c r="D195" s="68">
        <v>1</v>
      </c>
      <c r="E195" s="69" t="s">
        <v>65</v>
      </c>
      <c r="F195" s="70">
        <v>334.37</v>
      </c>
      <c r="G195" s="40"/>
      <c r="H195" s="24"/>
      <c r="I195" s="47" t="s">
        <v>38</v>
      </c>
      <c r="J195" s="48">
        <f t="shared" si="8"/>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ROUND(total_amount_ba($B$2,$D$2,D195,F195,J195,K195,M195),0)</f>
        <v>334</v>
      </c>
      <c r="BB195" s="60">
        <f>BA195+SUM(N195:AZ195)</f>
        <v>334</v>
      </c>
      <c r="BC195" s="56" t="str">
        <f t="shared" si="9"/>
        <v>INR  Three Hundred &amp; Thirty Four  Only</v>
      </c>
      <c r="IA195" s="1">
        <v>13.2</v>
      </c>
      <c r="IB195" s="1" t="s">
        <v>345</v>
      </c>
      <c r="IC195" s="1" t="s">
        <v>484</v>
      </c>
      <c r="ID195" s="1">
        <v>1</v>
      </c>
      <c r="IE195" s="3" t="s">
        <v>65</v>
      </c>
    </row>
    <row r="196" spans="1:237" ht="15.75">
      <c r="A196" s="70">
        <v>13.21</v>
      </c>
      <c r="B196" s="67" t="s">
        <v>233</v>
      </c>
      <c r="C196" s="39" t="s">
        <v>485</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1">
        <v>13.21</v>
      </c>
      <c r="IB196" s="1" t="s">
        <v>233</v>
      </c>
      <c r="IC196" s="1" t="s">
        <v>485</v>
      </c>
    </row>
    <row r="197" spans="1:237" ht="15.75">
      <c r="A197" s="66">
        <v>13.22</v>
      </c>
      <c r="B197" s="67" t="s">
        <v>205</v>
      </c>
      <c r="C197" s="39" t="s">
        <v>486</v>
      </c>
      <c r="D197" s="79"/>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1"/>
      <c r="IA197" s="1">
        <v>13.22</v>
      </c>
      <c r="IB197" s="1" t="s">
        <v>205</v>
      </c>
      <c r="IC197" s="1" t="s">
        <v>486</v>
      </c>
    </row>
    <row r="198" spans="1:239" ht="28.5">
      <c r="A198" s="66">
        <v>13.23</v>
      </c>
      <c r="B198" s="67" t="s">
        <v>345</v>
      </c>
      <c r="C198" s="39" t="s">
        <v>487</v>
      </c>
      <c r="D198" s="68">
        <v>1</v>
      </c>
      <c r="E198" s="69" t="s">
        <v>65</v>
      </c>
      <c r="F198" s="70">
        <v>320.29</v>
      </c>
      <c r="G198" s="40"/>
      <c r="H198" s="24"/>
      <c r="I198" s="47" t="s">
        <v>38</v>
      </c>
      <c r="J198" s="48">
        <f t="shared" si="8"/>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ROUND(total_amount_ba($B$2,$D$2,D198,F198,J198,K198,M198),0)</f>
        <v>320</v>
      </c>
      <c r="BB198" s="60">
        <f>BA198+SUM(N198:AZ198)</f>
        <v>320</v>
      </c>
      <c r="BC198" s="56" t="str">
        <f t="shared" si="9"/>
        <v>INR  Three Hundred &amp; Twenty  Only</v>
      </c>
      <c r="IA198" s="1">
        <v>13.23</v>
      </c>
      <c r="IB198" s="1" t="s">
        <v>345</v>
      </c>
      <c r="IC198" s="1" t="s">
        <v>487</v>
      </c>
      <c r="ID198" s="1">
        <v>1</v>
      </c>
      <c r="IE198" s="3" t="s">
        <v>65</v>
      </c>
    </row>
    <row r="199" spans="1:237" ht="15.75">
      <c r="A199" s="70">
        <v>13.24</v>
      </c>
      <c r="B199" s="67" t="s">
        <v>235</v>
      </c>
      <c r="C199" s="39" t="s">
        <v>488</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c r="IA199" s="1">
        <v>13.24</v>
      </c>
      <c r="IB199" s="1" t="s">
        <v>235</v>
      </c>
      <c r="IC199" s="1" t="s">
        <v>488</v>
      </c>
    </row>
    <row r="200" spans="1:239" ht="28.5">
      <c r="A200" s="66">
        <v>13.25</v>
      </c>
      <c r="B200" s="71" t="s">
        <v>345</v>
      </c>
      <c r="C200" s="39" t="s">
        <v>489</v>
      </c>
      <c r="D200" s="68">
        <v>1</v>
      </c>
      <c r="E200" s="69" t="s">
        <v>65</v>
      </c>
      <c r="F200" s="70">
        <v>232.96</v>
      </c>
      <c r="G200" s="40"/>
      <c r="H200" s="24"/>
      <c r="I200" s="47" t="s">
        <v>38</v>
      </c>
      <c r="J200" s="48">
        <f t="shared" si="8"/>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ROUND(total_amount_ba($B$2,$D$2,D200,F200,J200,K200,M200),0)</f>
        <v>233</v>
      </c>
      <c r="BB200" s="60">
        <f>BA200+SUM(N200:AZ200)</f>
        <v>233</v>
      </c>
      <c r="BC200" s="56" t="str">
        <f t="shared" si="9"/>
        <v>INR  Two Hundred &amp; Thirty Three  Only</v>
      </c>
      <c r="IA200" s="1">
        <v>13.25</v>
      </c>
      <c r="IB200" s="1" t="s">
        <v>345</v>
      </c>
      <c r="IC200" s="1" t="s">
        <v>489</v>
      </c>
      <c r="ID200" s="1">
        <v>1</v>
      </c>
      <c r="IE200" s="3" t="s">
        <v>65</v>
      </c>
    </row>
    <row r="201" spans="1:237" ht="42.75">
      <c r="A201" s="66">
        <v>13.26</v>
      </c>
      <c r="B201" s="71" t="s">
        <v>234</v>
      </c>
      <c r="C201" s="39" t="s">
        <v>490</v>
      </c>
      <c r="D201" s="79"/>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1"/>
      <c r="IA201" s="1">
        <v>13.26</v>
      </c>
      <c r="IB201" s="1" t="s">
        <v>234</v>
      </c>
      <c r="IC201" s="1" t="s">
        <v>490</v>
      </c>
    </row>
    <row r="202" spans="1:239" ht="28.5">
      <c r="A202" s="70">
        <v>13.27</v>
      </c>
      <c r="B202" s="67" t="s">
        <v>205</v>
      </c>
      <c r="C202" s="39" t="s">
        <v>491</v>
      </c>
      <c r="D202" s="68">
        <v>2</v>
      </c>
      <c r="E202" s="69" t="s">
        <v>65</v>
      </c>
      <c r="F202" s="70">
        <v>422.13</v>
      </c>
      <c r="G202" s="40"/>
      <c r="H202" s="24"/>
      <c r="I202" s="47" t="s">
        <v>38</v>
      </c>
      <c r="J202" s="48">
        <f t="shared" si="8"/>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9"/>
      <c r="BA202" s="42">
        <f>ROUND(total_amount_ba($B$2,$D$2,D202,F202,J202,K202,M202),0)</f>
        <v>844</v>
      </c>
      <c r="BB202" s="60">
        <f>BA202+SUM(N202:AZ202)</f>
        <v>844</v>
      </c>
      <c r="BC202" s="56" t="str">
        <f t="shared" si="9"/>
        <v>INR  Eight Hundred &amp; Forty Four  Only</v>
      </c>
      <c r="IA202" s="1">
        <v>13.27</v>
      </c>
      <c r="IB202" s="1" t="s">
        <v>205</v>
      </c>
      <c r="IC202" s="1" t="s">
        <v>491</v>
      </c>
      <c r="ID202" s="1">
        <v>2</v>
      </c>
      <c r="IE202" s="3" t="s">
        <v>65</v>
      </c>
    </row>
    <row r="203" spans="1:239" ht="28.5">
      <c r="A203" s="66">
        <v>13.28</v>
      </c>
      <c r="B203" s="67" t="s">
        <v>235</v>
      </c>
      <c r="C203" s="39" t="s">
        <v>492</v>
      </c>
      <c r="D203" s="68">
        <v>3</v>
      </c>
      <c r="E203" s="69" t="s">
        <v>65</v>
      </c>
      <c r="F203" s="70">
        <v>357.65</v>
      </c>
      <c r="G203" s="40"/>
      <c r="H203" s="24"/>
      <c r="I203" s="47" t="s">
        <v>38</v>
      </c>
      <c r="J203" s="48">
        <f t="shared" si="8"/>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ROUND(total_amount_ba($B$2,$D$2,D203,F203,J203,K203,M203),0)</f>
        <v>1073</v>
      </c>
      <c r="BB203" s="60">
        <f>BA203+SUM(N203:AZ203)</f>
        <v>1073</v>
      </c>
      <c r="BC203" s="56" t="str">
        <f t="shared" si="9"/>
        <v>INR  One Thousand  &amp;Seventy Three  Only</v>
      </c>
      <c r="IA203" s="1">
        <v>13.28</v>
      </c>
      <c r="IB203" s="1" t="s">
        <v>235</v>
      </c>
      <c r="IC203" s="1" t="s">
        <v>492</v>
      </c>
      <c r="ID203" s="1">
        <v>3</v>
      </c>
      <c r="IE203" s="3" t="s">
        <v>65</v>
      </c>
    </row>
    <row r="204" spans="1:237" ht="85.5">
      <c r="A204" s="66">
        <v>13.29</v>
      </c>
      <c r="B204" s="67" t="s">
        <v>236</v>
      </c>
      <c r="C204" s="39" t="s">
        <v>493</v>
      </c>
      <c r="D204" s="79"/>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1"/>
      <c r="IA204" s="1">
        <v>13.29</v>
      </c>
      <c r="IB204" s="1" t="s">
        <v>236</v>
      </c>
      <c r="IC204" s="1" t="s">
        <v>493</v>
      </c>
    </row>
    <row r="205" spans="1:237" ht="15.75">
      <c r="A205" s="70">
        <v>13.3</v>
      </c>
      <c r="B205" s="67" t="s">
        <v>237</v>
      </c>
      <c r="C205" s="39" t="s">
        <v>494</v>
      </c>
      <c r="D205" s="79"/>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1"/>
      <c r="IA205" s="1">
        <v>13.3</v>
      </c>
      <c r="IB205" s="1" t="s">
        <v>237</v>
      </c>
      <c r="IC205" s="1" t="s">
        <v>494</v>
      </c>
    </row>
    <row r="206" spans="1:239" ht="28.5">
      <c r="A206" s="66">
        <v>13.31</v>
      </c>
      <c r="B206" s="71" t="s">
        <v>346</v>
      </c>
      <c r="C206" s="39" t="s">
        <v>495</v>
      </c>
      <c r="D206" s="68">
        <v>1</v>
      </c>
      <c r="E206" s="69" t="s">
        <v>65</v>
      </c>
      <c r="F206" s="70">
        <v>1116.22</v>
      </c>
      <c r="G206" s="40"/>
      <c r="H206" s="24"/>
      <c r="I206" s="47" t="s">
        <v>38</v>
      </c>
      <c r="J206" s="48">
        <f t="shared" si="8"/>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1116</v>
      </c>
      <c r="BB206" s="60">
        <f>BA206+SUM(N206:AZ206)</f>
        <v>1116</v>
      </c>
      <c r="BC206" s="56" t="str">
        <f t="shared" si="9"/>
        <v>INR  One Thousand One Hundred &amp; Sixteen  Only</v>
      </c>
      <c r="IA206" s="1">
        <v>13.31</v>
      </c>
      <c r="IB206" s="1" t="s">
        <v>346</v>
      </c>
      <c r="IC206" s="1" t="s">
        <v>495</v>
      </c>
      <c r="ID206" s="1">
        <v>1</v>
      </c>
      <c r="IE206" s="3" t="s">
        <v>65</v>
      </c>
    </row>
    <row r="207" spans="1:237" ht="15.75">
      <c r="A207" s="66">
        <v>13.32</v>
      </c>
      <c r="B207" s="71" t="s">
        <v>238</v>
      </c>
      <c r="C207" s="39" t="s">
        <v>496</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c r="IA207" s="1">
        <v>13.32</v>
      </c>
      <c r="IB207" s="1" t="s">
        <v>238</v>
      </c>
      <c r="IC207" s="1" t="s">
        <v>496</v>
      </c>
    </row>
    <row r="208" spans="1:239" ht="28.5">
      <c r="A208" s="70">
        <v>13.33</v>
      </c>
      <c r="B208" s="67" t="s">
        <v>347</v>
      </c>
      <c r="C208" s="39" t="s">
        <v>497</v>
      </c>
      <c r="D208" s="68">
        <v>1</v>
      </c>
      <c r="E208" s="69" t="s">
        <v>65</v>
      </c>
      <c r="F208" s="70">
        <v>1054.05</v>
      </c>
      <c r="G208" s="40"/>
      <c r="H208" s="24"/>
      <c r="I208" s="47" t="s">
        <v>38</v>
      </c>
      <c r="J208" s="48">
        <f t="shared" si="8"/>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ROUND(total_amount_ba($B$2,$D$2,D208,F208,J208,K208,M208),0)</f>
        <v>1054</v>
      </c>
      <c r="BB208" s="60">
        <f>BA208+SUM(N208:AZ208)</f>
        <v>1054</v>
      </c>
      <c r="BC208" s="56" t="str">
        <f t="shared" si="9"/>
        <v>INR  One Thousand  &amp;Fifty Four  Only</v>
      </c>
      <c r="IA208" s="1">
        <v>13.33</v>
      </c>
      <c r="IB208" s="1" t="s">
        <v>347</v>
      </c>
      <c r="IC208" s="1" t="s">
        <v>497</v>
      </c>
      <c r="ID208" s="1">
        <v>1</v>
      </c>
      <c r="IE208" s="3" t="s">
        <v>65</v>
      </c>
    </row>
    <row r="209" spans="1:237" ht="15.75">
      <c r="A209" s="66">
        <v>14</v>
      </c>
      <c r="B209" s="67" t="s">
        <v>111</v>
      </c>
      <c r="C209" s="39" t="s">
        <v>498</v>
      </c>
      <c r="D209" s="79"/>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1"/>
      <c r="IA209" s="1">
        <v>14</v>
      </c>
      <c r="IB209" s="1" t="s">
        <v>111</v>
      </c>
      <c r="IC209" s="1" t="s">
        <v>498</v>
      </c>
    </row>
    <row r="210" spans="1:237" ht="71.25">
      <c r="A210" s="66">
        <v>14.01</v>
      </c>
      <c r="B210" s="67" t="s">
        <v>112</v>
      </c>
      <c r="C210" s="39" t="s">
        <v>499</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c r="IA210" s="1">
        <v>14.01</v>
      </c>
      <c r="IB210" s="1" t="s">
        <v>112</v>
      </c>
      <c r="IC210" s="1" t="s">
        <v>499</v>
      </c>
    </row>
    <row r="211" spans="1:239" ht="28.5">
      <c r="A211" s="70">
        <v>14.02</v>
      </c>
      <c r="B211" s="67" t="s">
        <v>113</v>
      </c>
      <c r="C211" s="39" t="s">
        <v>500</v>
      </c>
      <c r="D211" s="68">
        <v>5</v>
      </c>
      <c r="E211" s="69" t="s">
        <v>73</v>
      </c>
      <c r="F211" s="70">
        <v>249.8</v>
      </c>
      <c r="G211" s="40"/>
      <c r="H211" s="24"/>
      <c r="I211" s="47" t="s">
        <v>38</v>
      </c>
      <c r="J211" s="48">
        <f t="shared" si="8"/>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ROUND(total_amount_ba($B$2,$D$2,D211,F211,J211,K211,M211),0)</f>
        <v>1249</v>
      </c>
      <c r="BB211" s="60">
        <f>BA211+SUM(N211:AZ211)</f>
        <v>1249</v>
      </c>
      <c r="BC211" s="56" t="str">
        <f t="shared" si="9"/>
        <v>INR  One Thousand Two Hundred &amp; Forty Nine  Only</v>
      </c>
      <c r="IA211" s="1">
        <v>14.02</v>
      </c>
      <c r="IB211" s="1" t="s">
        <v>113</v>
      </c>
      <c r="IC211" s="1" t="s">
        <v>500</v>
      </c>
      <c r="ID211" s="1">
        <v>5</v>
      </c>
      <c r="IE211" s="3" t="s">
        <v>73</v>
      </c>
    </row>
    <row r="212" spans="1:239" ht="28.5">
      <c r="A212" s="66">
        <v>14.03</v>
      </c>
      <c r="B212" s="71" t="s">
        <v>114</v>
      </c>
      <c r="C212" s="39" t="s">
        <v>501</v>
      </c>
      <c r="D212" s="68">
        <v>11</v>
      </c>
      <c r="E212" s="69" t="s">
        <v>73</v>
      </c>
      <c r="F212" s="70">
        <v>301.7</v>
      </c>
      <c r="G212" s="40"/>
      <c r="H212" s="24"/>
      <c r="I212" s="47" t="s">
        <v>38</v>
      </c>
      <c r="J212" s="48">
        <f t="shared" si="8"/>
        <v>1</v>
      </c>
      <c r="K212" s="24" t="s">
        <v>39</v>
      </c>
      <c r="L212" s="24" t="s">
        <v>4</v>
      </c>
      <c r="M212" s="41"/>
      <c r="N212" s="24"/>
      <c r="O212" s="24"/>
      <c r="P212" s="46"/>
      <c r="Q212" s="24"/>
      <c r="R212" s="2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59"/>
      <c r="BA212" s="42">
        <f>ROUND(total_amount_ba($B$2,$D$2,D212,F212,J212,K212,M212),0)</f>
        <v>3319</v>
      </c>
      <c r="BB212" s="60">
        <f>BA212+SUM(N212:AZ212)</f>
        <v>3319</v>
      </c>
      <c r="BC212" s="56" t="str">
        <f t="shared" si="9"/>
        <v>INR  Three Thousand Three Hundred &amp; Nineteen  Only</v>
      </c>
      <c r="IA212" s="1">
        <v>14.03</v>
      </c>
      <c r="IB212" s="1" t="s">
        <v>114</v>
      </c>
      <c r="IC212" s="1" t="s">
        <v>501</v>
      </c>
      <c r="ID212" s="1">
        <v>11</v>
      </c>
      <c r="IE212" s="3" t="s">
        <v>73</v>
      </c>
    </row>
    <row r="213" spans="1:237" ht="99.75">
      <c r="A213" s="66">
        <v>14.04</v>
      </c>
      <c r="B213" s="71" t="s">
        <v>239</v>
      </c>
      <c r="C213" s="39" t="s">
        <v>502</v>
      </c>
      <c r="D213" s="79"/>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1"/>
      <c r="IA213" s="1">
        <v>14.04</v>
      </c>
      <c r="IB213" s="1" t="s">
        <v>239</v>
      </c>
      <c r="IC213" s="1" t="s">
        <v>502</v>
      </c>
    </row>
    <row r="214" spans="1:239" ht="28.5">
      <c r="A214" s="70">
        <v>14.05</v>
      </c>
      <c r="B214" s="67" t="s">
        <v>113</v>
      </c>
      <c r="C214" s="39" t="s">
        <v>503</v>
      </c>
      <c r="D214" s="68">
        <v>7</v>
      </c>
      <c r="E214" s="69" t="s">
        <v>73</v>
      </c>
      <c r="F214" s="70">
        <v>392.45</v>
      </c>
      <c r="G214" s="40"/>
      <c r="H214" s="24"/>
      <c r="I214" s="47" t="s">
        <v>38</v>
      </c>
      <c r="J214" s="48">
        <f t="shared" si="8"/>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ROUND(total_amount_ba($B$2,$D$2,D214,F214,J214,K214,M214),0)</f>
        <v>2747</v>
      </c>
      <c r="BB214" s="60">
        <f>BA214+SUM(N214:AZ214)</f>
        <v>2747</v>
      </c>
      <c r="BC214" s="56" t="str">
        <f t="shared" si="9"/>
        <v>INR  Two Thousand Seven Hundred &amp; Forty Seven  Only</v>
      </c>
      <c r="IA214" s="1">
        <v>14.05</v>
      </c>
      <c r="IB214" s="1" t="s">
        <v>113</v>
      </c>
      <c r="IC214" s="1" t="s">
        <v>503</v>
      </c>
      <c r="ID214" s="1">
        <v>7</v>
      </c>
      <c r="IE214" s="3" t="s">
        <v>73</v>
      </c>
    </row>
    <row r="215" spans="1:237" ht="57">
      <c r="A215" s="66">
        <v>14.06</v>
      </c>
      <c r="B215" s="67" t="s">
        <v>240</v>
      </c>
      <c r="C215" s="39" t="s">
        <v>504</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14.06</v>
      </c>
      <c r="IB215" s="1" t="s">
        <v>240</v>
      </c>
      <c r="IC215" s="1" t="s">
        <v>504</v>
      </c>
    </row>
    <row r="216" spans="1:239" ht="28.5">
      <c r="A216" s="66">
        <v>14.07</v>
      </c>
      <c r="B216" s="67" t="s">
        <v>113</v>
      </c>
      <c r="C216" s="39" t="s">
        <v>505</v>
      </c>
      <c r="D216" s="68">
        <v>15</v>
      </c>
      <c r="E216" s="69" t="s">
        <v>73</v>
      </c>
      <c r="F216" s="70">
        <v>214.07</v>
      </c>
      <c r="G216" s="40"/>
      <c r="H216" s="24"/>
      <c r="I216" s="47" t="s">
        <v>38</v>
      </c>
      <c r="J216" s="48">
        <f t="shared" si="8"/>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ROUND(total_amount_ba($B$2,$D$2,D216,F216,J216,K216,M216),0)</f>
        <v>3211</v>
      </c>
      <c r="BB216" s="60">
        <f>BA216+SUM(N216:AZ216)</f>
        <v>3211</v>
      </c>
      <c r="BC216" s="56" t="str">
        <f t="shared" si="9"/>
        <v>INR  Three Thousand Two Hundred &amp; Eleven  Only</v>
      </c>
      <c r="IA216" s="1">
        <v>14.07</v>
      </c>
      <c r="IB216" s="1" t="s">
        <v>113</v>
      </c>
      <c r="IC216" s="1" t="s">
        <v>505</v>
      </c>
      <c r="ID216" s="1">
        <v>15</v>
      </c>
      <c r="IE216" s="3" t="s">
        <v>73</v>
      </c>
    </row>
    <row r="217" spans="1:239" ht="28.5">
      <c r="A217" s="70">
        <v>14.08</v>
      </c>
      <c r="B217" s="67" t="s">
        <v>114</v>
      </c>
      <c r="C217" s="39" t="s">
        <v>506</v>
      </c>
      <c r="D217" s="68">
        <v>56</v>
      </c>
      <c r="E217" s="69" t="s">
        <v>73</v>
      </c>
      <c r="F217" s="70">
        <v>248.83</v>
      </c>
      <c r="G217" s="40"/>
      <c r="H217" s="24"/>
      <c r="I217" s="47" t="s">
        <v>38</v>
      </c>
      <c r="J217" s="48">
        <f t="shared" si="8"/>
        <v>1</v>
      </c>
      <c r="K217" s="24" t="s">
        <v>39</v>
      </c>
      <c r="L217" s="24" t="s">
        <v>4</v>
      </c>
      <c r="M217" s="41"/>
      <c r="N217" s="24"/>
      <c r="O217" s="24"/>
      <c r="P217" s="46"/>
      <c r="Q217" s="24"/>
      <c r="R217" s="2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59"/>
      <c r="BA217" s="42">
        <f>ROUND(total_amount_ba($B$2,$D$2,D217,F217,J217,K217,M217),0)</f>
        <v>13934</v>
      </c>
      <c r="BB217" s="60">
        <f>BA217+SUM(N217:AZ217)</f>
        <v>13934</v>
      </c>
      <c r="BC217" s="56" t="str">
        <f t="shared" si="9"/>
        <v>INR  Thirteen Thousand Nine Hundred &amp; Thirty Four  Only</v>
      </c>
      <c r="IA217" s="1">
        <v>14.08</v>
      </c>
      <c r="IB217" s="1" t="s">
        <v>114</v>
      </c>
      <c r="IC217" s="1" t="s">
        <v>506</v>
      </c>
      <c r="ID217" s="1">
        <v>56</v>
      </c>
      <c r="IE217" s="3" t="s">
        <v>73</v>
      </c>
    </row>
    <row r="218" spans="1:239" ht="28.5">
      <c r="A218" s="66">
        <v>14.09</v>
      </c>
      <c r="B218" s="71" t="s">
        <v>348</v>
      </c>
      <c r="C218" s="39" t="s">
        <v>507</v>
      </c>
      <c r="D218" s="68">
        <v>20</v>
      </c>
      <c r="E218" s="69" t="s">
        <v>73</v>
      </c>
      <c r="F218" s="70">
        <v>319.64</v>
      </c>
      <c r="G218" s="40"/>
      <c r="H218" s="24"/>
      <c r="I218" s="47" t="s">
        <v>38</v>
      </c>
      <c r="J218" s="48">
        <f t="shared" si="8"/>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ROUND(total_amount_ba($B$2,$D$2,D218,F218,J218,K218,M218),0)</f>
        <v>6393</v>
      </c>
      <c r="BB218" s="60">
        <f>BA218+SUM(N218:AZ218)</f>
        <v>6393</v>
      </c>
      <c r="BC218" s="56" t="str">
        <f t="shared" si="9"/>
        <v>INR  Six Thousand Three Hundred &amp; Ninety Three  Only</v>
      </c>
      <c r="IA218" s="1">
        <v>14.09</v>
      </c>
      <c r="IB218" s="1" t="s">
        <v>348</v>
      </c>
      <c r="IC218" s="1" t="s">
        <v>507</v>
      </c>
      <c r="ID218" s="1">
        <v>20</v>
      </c>
      <c r="IE218" s="3" t="s">
        <v>73</v>
      </c>
    </row>
    <row r="219" spans="1:239" ht="28.5">
      <c r="A219" s="66">
        <v>14.1</v>
      </c>
      <c r="B219" s="71" t="s">
        <v>241</v>
      </c>
      <c r="C219" s="39" t="s">
        <v>508</v>
      </c>
      <c r="D219" s="68">
        <v>1.2</v>
      </c>
      <c r="E219" s="69" t="s">
        <v>73</v>
      </c>
      <c r="F219" s="70">
        <v>372.38</v>
      </c>
      <c r="G219" s="40"/>
      <c r="H219" s="24"/>
      <c r="I219" s="47" t="s">
        <v>38</v>
      </c>
      <c r="J219" s="48">
        <f t="shared" si="8"/>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ROUND(total_amount_ba($B$2,$D$2,D219,F219,J219,K219,M219),0)</f>
        <v>447</v>
      </c>
      <c r="BB219" s="60">
        <f>BA219+SUM(N219:AZ219)</f>
        <v>447</v>
      </c>
      <c r="BC219" s="56" t="str">
        <f t="shared" si="9"/>
        <v>INR  Four Hundred &amp; Forty Seven  Only</v>
      </c>
      <c r="IA219" s="1">
        <v>14.1</v>
      </c>
      <c r="IB219" s="1" t="s">
        <v>241</v>
      </c>
      <c r="IC219" s="1" t="s">
        <v>508</v>
      </c>
      <c r="ID219" s="1">
        <v>1.2</v>
      </c>
      <c r="IE219" s="3" t="s">
        <v>73</v>
      </c>
    </row>
    <row r="220" spans="1:237" ht="42.75">
      <c r="A220" s="70">
        <v>14.11</v>
      </c>
      <c r="B220" s="67" t="s">
        <v>115</v>
      </c>
      <c r="C220" s="39" t="s">
        <v>509</v>
      </c>
      <c r="D220" s="79"/>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1"/>
      <c r="IA220" s="1">
        <v>14.11</v>
      </c>
      <c r="IB220" s="1" t="s">
        <v>115</v>
      </c>
      <c r="IC220" s="1" t="s">
        <v>509</v>
      </c>
    </row>
    <row r="221" spans="1:239" ht="28.5">
      <c r="A221" s="66">
        <v>14.12</v>
      </c>
      <c r="B221" s="67" t="s">
        <v>349</v>
      </c>
      <c r="C221" s="39" t="s">
        <v>510</v>
      </c>
      <c r="D221" s="68">
        <v>2</v>
      </c>
      <c r="E221" s="69" t="s">
        <v>65</v>
      </c>
      <c r="F221" s="70">
        <v>435.9</v>
      </c>
      <c r="G221" s="40"/>
      <c r="H221" s="24"/>
      <c r="I221" s="47" t="s">
        <v>38</v>
      </c>
      <c r="J221" s="48">
        <f t="shared" si="8"/>
        <v>1</v>
      </c>
      <c r="K221" s="24" t="s">
        <v>39</v>
      </c>
      <c r="L221" s="24" t="s">
        <v>4</v>
      </c>
      <c r="M221" s="41"/>
      <c r="N221" s="24"/>
      <c r="O221" s="24"/>
      <c r="P221" s="46"/>
      <c r="Q221" s="24"/>
      <c r="R221" s="24"/>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59"/>
      <c r="BA221" s="42">
        <f>ROUND(total_amount_ba($B$2,$D$2,D221,F221,J221,K221,M221),0)</f>
        <v>872</v>
      </c>
      <c r="BB221" s="60">
        <f>BA221+SUM(N221:AZ221)</f>
        <v>872</v>
      </c>
      <c r="BC221" s="56" t="str">
        <f t="shared" si="9"/>
        <v>INR  Eight Hundred &amp; Seventy Two  Only</v>
      </c>
      <c r="IA221" s="1">
        <v>14.12</v>
      </c>
      <c r="IB221" s="1" t="s">
        <v>349</v>
      </c>
      <c r="IC221" s="1" t="s">
        <v>510</v>
      </c>
      <c r="ID221" s="1">
        <v>2</v>
      </c>
      <c r="IE221" s="3" t="s">
        <v>65</v>
      </c>
    </row>
    <row r="222" spans="1:239" ht="28.5">
      <c r="A222" s="66">
        <v>14.13</v>
      </c>
      <c r="B222" s="67" t="s">
        <v>116</v>
      </c>
      <c r="C222" s="39" t="s">
        <v>511</v>
      </c>
      <c r="D222" s="68">
        <v>5</v>
      </c>
      <c r="E222" s="69" t="s">
        <v>65</v>
      </c>
      <c r="F222" s="70">
        <v>403.5</v>
      </c>
      <c r="G222" s="40"/>
      <c r="H222" s="24"/>
      <c r="I222" s="47" t="s">
        <v>38</v>
      </c>
      <c r="J222" s="48">
        <f t="shared" si="8"/>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ROUND(total_amount_ba($B$2,$D$2,D222,F222,J222,K222,M222),0)</f>
        <v>2018</v>
      </c>
      <c r="BB222" s="60">
        <f>BA222+SUM(N222:AZ222)</f>
        <v>2018</v>
      </c>
      <c r="BC222" s="56" t="str">
        <f t="shared" si="9"/>
        <v>INR  Two Thousand  &amp;Eighteen  Only</v>
      </c>
      <c r="IA222" s="1">
        <v>14.13</v>
      </c>
      <c r="IB222" s="1" t="s">
        <v>116</v>
      </c>
      <c r="IC222" s="1" t="s">
        <v>511</v>
      </c>
      <c r="ID222" s="1">
        <v>5</v>
      </c>
      <c r="IE222" s="3" t="s">
        <v>65</v>
      </c>
    </row>
    <row r="223" spans="1:237" ht="57">
      <c r="A223" s="70">
        <v>14.14</v>
      </c>
      <c r="B223" s="67" t="s">
        <v>350</v>
      </c>
      <c r="C223" s="39" t="s">
        <v>512</v>
      </c>
      <c r="D223" s="79"/>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1"/>
      <c r="IA223" s="1">
        <v>14.14</v>
      </c>
      <c r="IB223" s="1" t="s">
        <v>350</v>
      </c>
      <c r="IC223" s="1" t="s">
        <v>512</v>
      </c>
    </row>
    <row r="224" spans="1:239" ht="28.5">
      <c r="A224" s="66">
        <v>14.15</v>
      </c>
      <c r="B224" s="71" t="s">
        <v>116</v>
      </c>
      <c r="C224" s="39" t="s">
        <v>513</v>
      </c>
      <c r="D224" s="68">
        <v>1</v>
      </c>
      <c r="E224" s="69" t="s">
        <v>65</v>
      </c>
      <c r="F224" s="70">
        <v>338.79</v>
      </c>
      <c r="G224" s="40"/>
      <c r="H224" s="24"/>
      <c r="I224" s="47" t="s">
        <v>38</v>
      </c>
      <c r="J224" s="48">
        <f t="shared" si="8"/>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ROUND(total_amount_ba($B$2,$D$2,D224,F224,J224,K224,M224),0)</f>
        <v>339</v>
      </c>
      <c r="BB224" s="60">
        <f>BA224+SUM(N224:AZ224)</f>
        <v>339</v>
      </c>
      <c r="BC224" s="56" t="str">
        <f t="shared" si="9"/>
        <v>INR  Three Hundred &amp; Thirty Nine  Only</v>
      </c>
      <c r="IA224" s="1">
        <v>14.15</v>
      </c>
      <c r="IB224" s="1" t="s">
        <v>116</v>
      </c>
      <c r="IC224" s="1" t="s">
        <v>513</v>
      </c>
      <c r="ID224" s="1">
        <v>1</v>
      </c>
      <c r="IE224" s="3" t="s">
        <v>65</v>
      </c>
    </row>
    <row r="225" spans="1:237" ht="42.75">
      <c r="A225" s="66">
        <v>14.16</v>
      </c>
      <c r="B225" s="71" t="s">
        <v>242</v>
      </c>
      <c r="C225" s="39" t="s">
        <v>514</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14.16</v>
      </c>
      <c r="IB225" s="1" t="s">
        <v>242</v>
      </c>
      <c r="IC225" s="1" t="s">
        <v>514</v>
      </c>
    </row>
    <row r="226" spans="1:237" ht="15.75">
      <c r="A226" s="70">
        <v>14.17</v>
      </c>
      <c r="B226" s="67" t="s">
        <v>243</v>
      </c>
      <c r="C226" s="39" t="s">
        <v>515</v>
      </c>
      <c r="D226" s="79"/>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1"/>
      <c r="IA226" s="1">
        <v>14.17</v>
      </c>
      <c r="IB226" s="1" t="s">
        <v>243</v>
      </c>
      <c r="IC226" s="1" t="s">
        <v>515</v>
      </c>
    </row>
    <row r="227" spans="1:239" ht="28.5">
      <c r="A227" s="66">
        <v>14.18</v>
      </c>
      <c r="B227" s="67" t="s">
        <v>117</v>
      </c>
      <c r="C227" s="39" t="s">
        <v>516</v>
      </c>
      <c r="D227" s="68">
        <v>8</v>
      </c>
      <c r="E227" s="69" t="s">
        <v>65</v>
      </c>
      <c r="F227" s="70">
        <v>72.77</v>
      </c>
      <c r="G227" s="40"/>
      <c r="H227" s="24"/>
      <c r="I227" s="47" t="s">
        <v>38</v>
      </c>
      <c r="J227" s="48">
        <f t="shared" si="8"/>
        <v>1</v>
      </c>
      <c r="K227" s="24" t="s">
        <v>39</v>
      </c>
      <c r="L227" s="24" t="s">
        <v>4</v>
      </c>
      <c r="M227" s="41"/>
      <c r="N227" s="24"/>
      <c r="O227" s="24"/>
      <c r="P227" s="46"/>
      <c r="Q227" s="24"/>
      <c r="R227" s="24"/>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59"/>
      <c r="BA227" s="42">
        <f>ROUND(total_amount_ba($B$2,$D$2,D227,F227,J227,K227,M227),0)</f>
        <v>582</v>
      </c>
      <c r="BB227" s="60">
        <f>BA227+SUM(N227:AZ227)</f>
        <v>582</v>
      </c>
      <c r="BC227" s="56" t="str">
        <f t="shared" si="9"/>
        <v>INR  Five Hundred &amp; Eighty Two  Only</v>
      </c>
      <c r="IA227" s="1">
        <v>14.18</v>
      </c>
      <c r="IB227" s="1" t="s">
        <v>117</v>
      </c>
      <c r="IC227" s="1" t="s">
        <v>516</v>
      </c>
      <c r="ID227" s="1">
        <v>8</v>
      </c>
      <c r="IE227" s="3" t="s">
        <v>65</v>
      </c>
    </row>
    <row r="228" spans="1:237" ht="256.5">
      <c r="A228" s="66">
        <v>14.19</v>
      </c>
      <c r="B228" s="67" t="s">
        <v>351</v>
      </c>
      <c r="C228" s="39" t="s">
        <v>517</v>
      </c>
      <c r="D228" s="79"/>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1"/>
      <c r="IA228" s="1">
        <v>14.19</v>
      </c>
      <c r="IB228" s="1" t="s">
        <v>351</v>
      </c>
      <c r="IC228" s="1" t="s">
        <v>517</v>
      </c>
    </row>
    <row r="229" spans="1:239" ht="42.75">
      <c r="A229" s="70">
        <v>14.2</v>
      </c>
      <c r="B229" s="67" t="s">
        <v>352</v>
      </c>
      <c r="C229" s="39" t="s">
        <v>518</v>
      </c>
      <c r="D229" s="68">
        <v>3</v>
      </c>
      <c r="E229" s="69" t="s">
        <v>65</v>
      </c>
      <c r="F229" s="70">
        <v>1387.5</v>
      </c>
      <c r="G229" s="40"/>
      <c r="H229" s="24"/>
      <c r="I229" s="47" t="s">
        <v>38</v>
      </c>
      <c r="J229" s="48">
        <f t="shared" si="8"/>
        <v>1</v>
      </c>
      <c r="K229" s="24" t="s">
        <v>39</v>
      </c>
      <c r="L229" s="24" t="s">
        <v>4</v>
      </c>
      <c r="M229" s="41"/>
      <c r="N229" s="24"/>
      <c r="O229" s="24"/>
      <c r="P229" s="46"/>
      <c r="Q229" s="24"/>
      <c r="R229" s="24"/>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59"/>
      <c r="BA229" s="42">
        <f>ROUND(total_amount_ba($B$2,$D$2,D229,F229,J229,K229,M229),0)</f>
        <v>4163</v>
      </c>
      <c r="BB229" s="60">
        <f>BA229+SUM(N229:AZ229)</f>
        <v>4163</v>
      </c>
      <c r="BC229" s="56" t="str">
        <f t="shared" si="9"/>
        <v>INR  Four Thousand One Hundred &amp; Sixty Three  Only</v>
      </c>
      <c r="IA229" s="1">
        <v>14.2</v>
      </c>
      <c r="IB229" s="1" t="s">
        <v>352</v>
      </c>
      <c r="IC229" s="1" t="s">
        <v>518</v>
      </c>
      <c r="ID229" s="1">
        <v>3</v>
      </c>
      <c r="IE229" s="3" t="s">
        <v>65</v>
      </c>
    </row>
    <row r="230" spans="1:237" ht="42.75">
      <c r="A230" s="66">
        <v>14.21</v>
      </c>
      <c r="B230" s="67" t="s">
        <v>353</v>
      </c>
      <c r="C230" s="39" t="s">
        <v>519</v>
      </c>
      <c r="D230" s="79"/>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1"/>
      <c r="IA230" s="1">
        <v>14.21</v>
      </c>
      <c r="IB230" s="1" t="s">
        <v>353</v>
      </c>
      <c r="IC230" s="1" t="s">
        <v>519</v>
      </c>
    </row>
    <row r="231" spans="1:239" ht="28.5">
      <c r="A231" s="66">
        <v>14.22</v>
      </c>
      <c r="B231" s="67" t="s">
        <v>354</v>
      </c>
      <c r="C231" s="39" t="s">
        <v>520</v>
      </c>
      <c r="D231" s="68">
        <v>20</v>
      </c>
      <c r="E231" s="69" t="s">
        <v>73</v>
      </c>
      <c r="F231" s="70">
        <v>8.15</v>
      </c>
      <c r="G231" s="40"/>
      <c r="H231" s="24"/>
      <c r="I231" s="47" t="s">
        <v>38</v>
      </c>
      <c r="J231" s="48">
        <f t="shared" si="8"/>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9"/>
      <c r="BA231" s="42">
        <f>ROUND(total_amount_ba($B$2,$D$2,D231,F231,J231,K231,M231),0)</f>
        <v>163</v>
      </c>
      <c r="BB231" s="60">
        <f>BA231+SUM(N231:AZ231)</f>
        <v>163</v>
      </c>
      <c r="BC231" s="56" t="str">
        <f t="shared" si="9"/>
        <v>INR  One Hundred &amp; Sixty Three  Only</v>
      </c>
      <c r="IA231" s="1">
        <v>14.22</v>
      </c>
      <c r="IB231" s="1" t="s">
        <v>354</v>
      </c>
      <c r="IC231" s="1" t="s">
        <v>520</v>
      </c>
      <c r="ID231" s="1">
        <v>20</v>
      </c>
      <c r="IE231" s="3" t="s">
        <v>73</v>
      </c>
    </row>
    <row r="232" spans="1:239" ht="28.5">
      <c r="A232" s="66">
        <v>14.23</v>
      </c>
      <c r="B232" s="67" t="s">
        <v>355</v>
      </c>
      <c r="C232" s="39" t="s">
        <v>521</v>
      </c>
      <c r="D232" s="68">
        <v>97</v>
      </c>
      <c r="E232" s="69" t="s">
        <v>73</v>
      </c>
      <c r="F232" s="70">
        <v>9.73</v>
      </c>
      <c r="G232" s="40"/>
      <c r="H232" s="24"/>
      <c r="I232" s="47" t="s">
        <v>38</v>
      </c>
      <c r="J232" s="48">
        <f t="shared" si="8"/>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ROUND(total_amount_ba($B$2,$D$2,D232,F232,J232,K232,M232),0)</f>
        <v>944</v>
      </c>
      <c r="BB232" s="60">
        <f>BA232+SUM(N232:AZ232)</f>
        <v>944</v>
      </c>
      <c r="BC232" s="56" t="str">
        <f t="shared" si="9"/>
        <v>INR  Nine Hundred &amp; Forty Four  Only</v>
      </c>
      <c r="IA232" s="1">
        <v>14.23</v>
      </c>
      <c r="IB232" s="1" t="s">
        <v>355</v>
      </c>
      <c r="IC232" s="1" t="s">
        <v>521</v>
      </c>
      <c r="ID232" s="1">
        <v>97</v>
      </c>
      <c r="IE232" s="3" t="s">
        <v>73</v>
      </c>
    </row>
    <row r="233" spans="1:239" ht="28.5">
      <c r="A233" s="66">
        <v>14.24</v>
      </c>
      <c r="B233" s="67" t="s">
        <v>356</v>
      </c>
      <c r="C233" s="39" t="s">
        <v>522</v>
      </c>
      <c r="D233" s="68">
        <v>20</v>
      </c>
      <c r="E233" s="69" t="s">
        <v>73</v>
      </c>
      <c r="F233" s="70">
        <v>12.4</v>
      </c>
      <c r="G233" s="40"/>
      <c r="H233" s="24"/>
      <c r="I233" s="47" t="s">
        <v>38</v>
      </c>
      <c r="J233" s="48">
        <f t="shared" si="8"/>
        <v>1</v>
      </c>
      <c r="K233" s="24" t="s">
        <v>39</v>
      </c>
      <c r="L233" s="24" t="s">
        <v>4</v>
      </c>
      <c r="M233" s="41"/>
      <c r="N233" s="24"/>
      <c r="O233" s="24"/>
      <c r="P233" s="46"/>
      <c r="Q233" s="24"/>
      <c r="R233" s="24"/>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59"/>
      <c r="BA233" s="42">
        <f>ROUND(total_amount_ba($B$2,$D$2,D233,F233,J233,K233,M233),0)</f>
        <v>248</v>
      </c>
      <c r="BB233" s="60">
        <f>BA233+SUM(N233:AZ233)</f>
        <v>248</v>
      </c>
      <c r="BC233" s="56" t="str">
        <f t="shared" si="9"/>
        <v>INR  Two Hundred &amp; Forty Eight  Only</v>
      </c>
      <c r="IA233" s="1">
        <v>14.24</v>
      </c>
      <c r="IB233" s="1" t="s">
        <v>356</v>
      </c>
      <c r="IC233" s="1" t="s">
        <v>522</v>
      </c>
      <c r="ID233" s="1">
        <v>20</v>
      </c>
      <c r="IE233" s="3" t="s">
        <v>73</v>
      </c>
    </row>
    <row r="234" spans="1:237" ht="42.75">
      <c r="A234" s="66">
        <v>14.25</v>
      </c>
      <c r="B234" s="67" t="s">
        <v>357</v>
      </c>
      <c r="C234" s="39" t="s">
        <v>523</v>
      </c>
      <c r="D234" s="79"/>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1"/>
      <c r="IA234" s="1">
        <v>14.25</v>
      </c>
      <c r="IB234" s="1" t="s">
        <v>357</v>
      </c>
      <c r="IC234" s="1" t="s">
        <v>523</v>
      </c>
    </row>
    <row r="235" spans="1:239" ht="28.5">
      <c r="A235" s="66">
        <v>14.26</v>
      </c>
      <c r="B235" s="67" t="s">
        <v>354</v>
      </c>
      <c r="C235" s="39" t="s">
        <v>524</v>
      </c>
      <c r="D235" s="68">
        <v>15</v>
      </c>
      <c r="E235" s="69" t="s">
        <v>73</v>
      </c>
      <c r="F235" s="70">
        <v>125.03</v>
      </c>
      <c r="G235" s="40"/>
      <c r="H235" s="24"/>
      <c r="I235" s="47" t="s">
        <v>38</v>
      </c>
      <c r="J235" s="48">
        <f t="shared" si="8"/>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aca="true" t="shared" si="10" ref="BA235:BA263">ROUND(total_amount_ba($B$2,$D$2,D235,F235,J235,K235,M235),0)</f>
        <v>1875</v>
      </c>
      <c r="BB235" s="60">
        <f aca="true" t="shared" si="11" ref="BB235:BB263">BA235+SUM(N235:AZ235)</f>
        <v>1875</v>
      </c>
      <c r="BC235" s="56" t="str">
        <f aca="true" t="shared" si="12" ref="BC235:BC263">SpellNumber(L235,BB235)</f>
        <v>INR  One Thousand Eight Hundred &amp; Seventy Five  Only</v>
      </c>
      <c r="IA235" s="1">
        <v>14.26</v>
      </c>
      <c r="IB235" s="1" t="s">
        <v>354</v>
      </c>
      <c r="IC235" s="1" t="s">
        <v>524</v>
      </c>
      <c r="ID235" s="1">
        <v>15</v>
      </c>
      <c r="IE235" s="3" t="s">
        <v>73</v>
      </c>
    </row>
    <row r="236" spans="1:239" ht="28.5">
      <c r="A236" s="66">
        <v>14.27</v>
      </c>
      <c r="B236" s="67" t="s">
        <v>355</v>
      </c>
      <c r="C236" s="39" t="s">
        <v>525</v>
      </c>
      <c r="D236" s="68">
        <v>57</v>
      </c>
      <c r="E236" s="69" t="s">
        <v>73</v>
      </c>
      <c r="F236" s="70">
        <v>126.74</v>
      </c>
      <c r="G236" s="65">
        <v>20610</v>
      </c>
      <c r="H236" s="50"/>
      <c r="I236" s="51" t="s">
        <v>38</v>
      </c>
      <c r="J236" s="52">
        <f t="shared" si="8"/>
        <v>1</v>
      </c>
      <c r="K236" s="50" t="s">
        <v>39</v>
      </c>
      <c r="L236" s="50" t="s">
        <v>4</v>
      </c>
      <c r="M236" s="53"/>
      <c r="N236" s="50"/>
      <c r="O236" s="50"/>
      <c r="P236" s="54"/>
      <c r="Q236" s="50"/>
      <c r="R236" s="50"/>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42">
        <f t="shared" si="10"/>
        <v>7224</v>
      </c>
      <c r="BB236" s="55">
        <f t="shared" si="11"/>
        <v>7224</v>
      </c>
      <c r="BC236" s="56" t="str">
        <f t="shared" si="12"/>
        <v>INR  Seven Thousand Two Hundred &amp; Twenty Four  Only</v>
      </c>
      <c r="IA236" s="1">
        <v>14.27</v>
      </c>
      <c r="IB236" s="1" t="s">
        <v>355</v>
      </c>
      <c r="IC236" s="1" t="s">
        <v>525</v>
      </c>
      <c r="ID236" s="1">
        <v>57</v>
      </c>
      <c r="IE236" s="3" t="s">
        <v>73</v>
      </c>
    </row>
    <row r="237" spans="1:239" ht="28.5">
      <c r="A237" s="66">
        <v>14.28</v>
      </c>
      <c r="B237" s="67" t="s">
        <v>356</v>
      </c>
      <c r="C237" s="39" t="s">
        <v>526</v>
      </c>
      <c r="D237" s="68">
        <v>20</v>
      </c>
      <c r="E237" s="69" t="s">
        <v>73</v>
      </c>
      <c r="F237" s="70">
        <v>130.11</v>
      </c>
      <c r="G237" s="40"/>
      <c r="H237" s="24"/>
      <c r="I237" s="47" t="s">
        <v>38</v>
      </c>
      <c r="J237" s="48">
        <f t="shared" si="8"/>
        <v>1</v>
      </c>
      <c r="K237" s="24" t="s">
        <v>39</v>
      </c>
      <c r="L237" s="24" t="s">
        <v>4</v>
      </c>
      <c r="M237" s="41"/>
      <c r="N237" s="24"/>
      <c r="O237" s="24"/>
      <c r="P237" s="46"/>
      <c r="Q237" s="24"/>
      <c r="R237" s="24"/>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59"/>
      <c r="BA237" s="42">
        <f t="shared" si="10"/>
        <v>2602</v>
      </c>
      <c r="BB237" s="60">
        <f t="shared" si="11"/>
        <v>2602</v>
      </c>
      <c r="BC237" s="56" t="str">
        <f t="shared" si="12"/>
        <v>INR  Two Thousand Six Hundred &amp; Two  Only</v>
      </c>
      <c r="IA237" s="1">
        <v>14.28</v>
      </c>
      <c r="IB237" s="1" t="s">
        <v>356</v>
      </c>
      <c r="IC237" s="1" t="s">
        <v>526</v>
      </c>
      <c r="ID237" s="1">
        <v>20</v>
      </c>
      <c r="IE237" s="3" t="s">
        <v>73</v>
      </c>
    </row>
    <row r="238" spans="1:237" ht="57">
      <c r="A238" s="66">
        <v>14.29</v>
      </c>
      <c r="B238" s="67" t="s">
        <v>358</v>
      </c>
      <c r="C238" s="39" t="s">
        <v>527</v>
      </c>
      <c r="D238" s="79"/>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1"/>
      <c r="IA238" s="1">
        <v>14.29</v>
      </c>
      <c r="IB238" s="1" t="s">
        <v>358</v>
      </c>
      <c r="IC238" s="1" t="s">
        <v>527</v>
      </c>
    </row>
    <row r="239" spans="1:239" ht="28.5">
      <c r="A239" s="66">
        <v>14.3</v>
      </c>
      <c r="B239" s="67" t="s">
        <v>117</v>
      </c>
      <c r="C239" s="39" t="s">
        <v>528</v>
      </c>
      <c r="D239" s="68">
        <v>1</v>
      </c>
      <c r="E239" s="69" t="s">
        <v>65</v>
      </c>
      <c r="F239" s="70">
        <v>206.7</v>
      </c>
      <c r="G239" s="40"/>
      <c r="H239" s="24"/>
      <c r="I239" s="47" t="s">
        <v>38</v>
      </c>
      <c r="J239" s="48">
        <f t="shared" si="8"/>
        <v>1</v>
      </c>
      <c r="K239" s="24" t="s">
        <v>39</v>
      </c>
      <c r="L239" s="24" t="s">
        <v>4</v>
      </c>
      <c r="M239" s="41"/>
      <c r="N239" s="24"/>
      <c r="O239" s="24"/>
      <c r="P239" s="46"/>
      <c r="Q239" s="24"/>
      <c r="R239" s="24"/>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59"/>
      <c r="BA239" s="42">
        <f t="shared" si="10"/>
        <v>207</v>
      </c>
      <c r="BB239" s="60">
        <f t="shared" si="11"/>
        <v>207</v>
      </c>
      <c r="BC239" s="56" t="str">
        <f t="shared" si="12"/>
        <v>INR  Two Hundred &amp; Seven  Only</v>
      </c>
      <c r="IA239" s="1">
        <v>14.3</v>
      </c>
      <c r="IB239" s="1" t="s">
        <v>117</v>
      </c>
      <c r="IC239" s="1" t="s">
        <v>528</v>
      </c>
      <c r="ID239" s="1">
        <v>1</v>
      </c>
      <c r="IE239" s="3" t="s">
        <v>65</v>
      </c>
    </row>
    <row r="240" spans="1:239" ht="28.5">
      <c r="A240" s="66">
        <v>14.31</v>
      </c>
      <c r="B240" s="67" t="s">
        <v>116</v>
      </c>
      <c r="C240" s="39" t="s">
        <v>529</v>
      </c>
      <c r="D240" s="68">
        <v>3</v>
      </c>
      <c r="E240" s="69" t="s">
        <v>65</v>
      </c>
      <c r="F240" s="70">
        <v>228.97</v>
      </c>
      <c r="G240" s="40"/>
      <c r="H240" s="24"/>
      <c r="I240" s="47" t="s">
        <v>38</v>
      </c>
      <c r="J240" s="48">
        <f t="shared" si="8"/>
        <v>1</v>
      </c>
      <c r="K240" s="24" t="s">
        <v>39</v>
      </c>
      <c r="L240" s="24" t="s">
        <v>4</v>
      </c>
      <c r="M240" s="41"/>
      <c r="N240" s="24"/>
      <c r="O240" s="24"/>
      <c r="P240" s="46"/>
      <c r="Q240" s="24"/>
      <c r="R240" s="24"/>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59"/>
      <c r="BA240" s="42">
        <f t="shared" si="10"/>
        <v>687</v>
      </c>
      <c r="BB240" s="60">
        <f t="shared" si="11"/>
        <v>687</v>
      </c>
      <c r="BC240" s="56" t="str">
        <f t="shared" si="12"/>
        <v>INR  Six Hundred &amp; Eighty Seven  Only</v>
      </c>
      <c r="IA240" s="1">
        <v>14.31</v>
      </c>
      <c r="IB240" s="1" t="s">
        <v>116</v>
      </c>
      <c r="IC240" s="1" t="s">
        <v>529</v>
      </c>
      <c r="ID240" s="1">
        <v>3</v>
      </c>
      <c r="IE240" s="3" t="s">
        <v>65</v>
      </c>
    </row>
    <row r="241" spans="1:239" ht="28.5">
      <c r="A241" s="66">
        <v>14.32</v>
      </c>
      <c r="B241" s="67" t="s">
        <v>349</v>
      </c>
      <c r="C241" s="39" t="s">
        <v>530</v>
      </c>
      <c r="D241" s="68">
        <v>1</v>
      </c>
      <c r="E241" s="69" t="s">
        <v>65</v>
      </c>
      <c r="F241" s="70">
        <v>298.2</v>
      </c>
      <c r="G241" s="40"/>
      <c r="H241" s="24"/>
      <c r="I241" s="47" t="s">
        <v>38</v>
      </c>
      <c r="J241" s="48">
        <f t="shared" si="8"/>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9"/>
      <c r="BA241" s="42">
        <f t="shared" si="10"/>
        <v>298</v>
      </c>
      <c r="BB241" s="60">
        <f t="shared" si="11"/>
        <v>298</v>
      </c>
      <c r="BC241" s="56" t="str">
        <f t="shared" si="12"/>
        <v>INR  Two Hundred &amp; Ninety Eight  Only</v>
      </c>
      <c r="IA241" s="1">
        <v>14.32</v>
      </c>
      <c r="IB241" s="1" t="s">
        <v>349</v>
      </c>
      <c r="IC241" s="1" t="s">
        <v>530</v>
      </c>
      <c r="ID241" s="1">
        <v>1</v>
      </c>
      <c r="IE241" s="3" t="s">
        <v>65</v>
      </c>
    </row>
    <row r="242" spans="1:239" ht="114">
      <c r="A242" s="66">
        <v>14.33</v>
      </c>
      <c r="B242" s="67" t="s">
        <v>359</v>
      </c>
      <c r="C242" s="39" t="s">
        <v>531</v>
      </c>
      <c r="D242" s="68">
        <v>750</v>
      </c>
      <c r="E242" s="69" t="s">
        <v>380</v>
      </c>
      <c r="F242" s="70">
        <v>7.71</v>
      </c>
      <c r="G242" s="40"/>
      <c r="H242" s="24"/>
      <c r="I242" s="47" t="s">
        <v>38</v>
      </c>
      <c r="J242" s="48">
        <f t="shared" si="8"/>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9"/>
      <c r="BA242" s="42">
        <f t="shared" si="10"/>
        <v>5783</v>
      </c>
      <c r="BB242" s="60">
        <f t="shared" si="11"/>
        <v>5783</v>
      </c>
      <c r="BC242" s="56" t="str">
        <f t="shared" si="12"/>
        <v>INR  Five Thousand Seven Hundred &amp; Eighty Three  Only</v>
      </c>
      <c r="IA242" s="1">
        <v>14.33</v>
      </c>
      <c r="IB242" s="1" t="s">
        <v>359</v>
      </c>
      <c r="IC242" s="1" t="s">
        <v>531</v>
      </c>
      <c r="ID242" s="1">
        <v>750</v>
      </c>
      <c r="IE242" s="3" t="s">
        <v>380</v>
      </c>
    </row>
    <row r="243" spans="1:237" ht="42.75">
      <c r="A243" s="66">
        <v>14.34</v>
      </c>
      <c r="B243" s="67" t="s">
        <v>244</v>
      </c>
      <c r="C243" s="39" t="s">
        <v>532</v>
      </c>
      <c r="D243" s="79"/>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1"/>
      <c r="IA243" s="1">
        <v>14.34</v>
      </c>
      <c r="IB243" s="1" t="s">
        <v>244</v>
      </c>
      <c r="IC243" s="1" t="s">
        <v>532</v>
      </c>
    </row>
    <row r="244" spans="1:239" ht="28.5">
      <c r="A244" s="66">
        <v>14.35</v>
      </c>
      <c r="B244" s="67" t="s">
        <v>117</v>
      </c>
      <c r="C244" s="39" t="s">
        <v>533</v>
      </c>
      <c r="D244" s="68">
        <v>3</v>
      </c>
      <c r="E244" s="69" t="s">
        <v>65</v>
      </c>
      <c r="F244" s="70">
        <v>367.33</v>
      </c>
      <c r="G244" s="40"/>
      <c r="H244" s="24"/>
      <c r="I244" s="47" t="s">
        <v>38</v>
      </c>
      <c r="J244" s="48">
        <f t="shared" si="8"/>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9"/>
      <c r="BA244" s="42">
        <f t="shared" si="10"/>
        <v>1102</v>
      </c>
      <c r="BB244" s="60">
        <f t="shared" si="11"/>
        <v>1102</v>
      </c>
      <c r="BC244" s="56" t="str">
        <f t="shared" si="12"/>
        <v>INR  One Thousand One Hundred &amp; Two  Only</v>
      </c>
      <c r="IA244" s="1">
        <v>14.35</v>
      </c>
      <c r="IB244" s="1" t="s">
        <v>117</v>
      </c>
      <c r="IC244" s="1" t="s">
        <v>533</v>
      </c>
      <c r="ID244" s="1">
        <v>3</v>
      </c>
      <c r="IE244" s="3" t="s">
        <v>65</v>
      </c>
    </row>
    <row r="245" spans="1:237" ht="57">
      <c r="A245" s="66">
        <v>14.36</v>
      </c>
      <c r="B245" s="67" t="s">
        <v>118</v>
      </c>
      <c r="C245" s="39" t="s">
        <v>534</v>
      </c>
      <c r="D245" s="79"/>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1"/>
      <c r="IA245" s="1">
        <v>14.36</v>
      </c>
      <c r="IB245" s="1" t="s">
        <v>118</v>
      </c>
      <c r="IC245" s="1" t="s">
        <v>534</v>
      </c>
    </row>
    <row r="246" spans="1:239" ht="28.5">
      <c r="A246" s="66">
        <v>14.37</v>
      </c>
      <c r="B246" s="67" t="s">
        <v>117</v>
      </c>
      <c r="C246" s="39" t="s">
        <v>535</v>
      </c>
      <c r="D246" s="68">
        <v>1</v>
      </c>
      <c r="E246" s="69" t="s">
        <v>65</v>
      </c>
      <c r="F246" s="70">
        <v>484.3</v>
      </c>
      <c r="G246" s="65">
        <v>37800</v>
      </c>
      <c r="H246" s="50"/>
      <c r="I246" s="51" t="s">
        <v>38</v>
      </c>
      <c r="J246" s="52">
        <f t="shared" si="8"/>
        <v>1</v>
      </c>
      <c r="K246" s="50" t="s">
        <v>39</v>
      </c>
      <c r="L246" s="50" t="s">
        <v>4</v>
      </c>
      <c r="M246" s="53"/>
      <c r="N246" s="50"/>
      <c r="O246" s="50"/>
      <c r="P246" s="54"/>
      <c r="Q246" s="50"/>
      <c r="R246" s="50"/>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42">
        <f t="shared" si="10"/>
        <v>484</v>
      </c>
      <c r="BB246" s="55">
        <f t="shared" si="11"/>
        <v>484</v>
      </c>
      <c r="BC246" s="56" t="str">
        <f t="shared" si="12"/>
        <v>INR  Four Hundred &amp; Eighty Four  Only</v>
      </c>
      <c r="IA246" s="1">
        <v>14.37</v>
      </c>
      <c r="IB246" s="1" t="s">
        <v>117</v>
      </c>
      <c r="IC246" s="1" t="s">
        <v>535</v>
      </c>
      <c r="ID246" s="1">
        <v>1</v>
      </c>
      <c r="IE246" s="3" t="s">
        <v>65</v>
      </c>
    </row>
    <row r="247" spans="1:237" ht="57">
      <c r="A247" s="66">
        <v>14.38</v>
      </c>
      <c r="B247" s="67" t="s">
        <v>360</v>
      </c>
      <c r="C247" s="39" t="s">
        <v>536</v>
      </c>
      <c r="D247" s="79"/>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1"/>
      <c r="IA247" s="1">
        <v>14.38</v>
      </c>
      <c r="IB247" s="1" t="s">
        <v>360</v>
      </c>
      <c r="IC247" s="1" t="s">
        <v>536</v>
      </c>
    </row>
    <row r="248" spans="1:239" ht="28.5">
      <c r="A248" s="66">
        <v>14.39</v>
      </c>
      <c r="B248" s="67" t="s">
        <v>361</v>
      </c>
      <c r="C248" s="39" t="s">
        <v>537</v>
      </c>
      <c r="D248" s="68">
        <v>12</v>
      </c>
      <c r="E248" s="69" t="s">
        <v>65</v>
      </c>
      <c r="F248" s="70">
        <v>466.46</v>
      </c>
      <c r="G248" s="65">
        <v>37800</v>
      </c>
      <c r="H248" s="50"/>
      <c r="I248" s="51" t="s">
        <v>38</v>
      </c>
      <c r="J248" s="52">
        <f t="shared" si="8"/>
        <v>1</v>
      </c>
      <c r="K248" s="50" t="s">
        <v>39</v>
      </c>
      <c r="L248" s="50" t="s">
        <v>4</v>
      </c>
      <c r="M248" s="53"/>
      <c r="N248" s="50"/>
      <c r="O248" s="50"/>
      <c r="P248" s="54"/>
      <c r="Q248" s="50"/>
      <c r="R248" s="50"/>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42">
        <f t="shared" si="10"/>
        <v>5598</v>
      </c>
      <c r="BB248" s="55">
        <f t="shared" si="11"/>
        <v>5598</v>
      </c>
      <c r="BC248" s="56" t="str">
        <f t="shared" si="12"/>
        <v>INR  Five Thousand Five Hundred &amp; Ninety Eight  Only</v>
      </c>
      <c r="IA248" s="1">
        <v>14.39</v>
      </c>
      <c r="IB248" s="1" t="s">
        <v>361</v>
      </c>
      <c r="IC248" s="1" t="s">
        <v>537</v>
      </c>
      <c r="ID248" s="1">
        <v>12</v>
      </c>
      <c r="IE248" s="3" t="s">
        <v>65</v>
      </c>
    </row>
    <row r="249" spans="1:239" ht="57">
      <c r="A249" s="66">
        <v>14.4</v>
      </c>
      <c r="B249" s="67" t="s">
        <v>362</v>
      </c>
      <c r="C249" s="39" t="s">
        <v>538</v>
      </c>
      <c r="D249" s="68">
        <v>17</v>
      </c>
      <c r="E249" s="69" t="s">
        <v>65</v>
      </c>
      <c r="F249" s="70">
        <v>53.7</v>
      </c>
      <c r="G249" s="40"/>
      <c r="H249" s="24"/>
      <c r="I249" s="47" t="s">
        <v>38</v>
      </c>
      <c r="J249" s="48">
        <f t="shared" si="8"/>
        <v>1</v>
      </c>
      <c r="K249" s="24" t="s">
        <v>39</v>
      </c>
      <c r="L249" s="24" t="s">
        <v>4</v>
      </c>
      <c r="M249" s="41"/>
      <c r="N249" s="24"/>
      <c r="O249" s="24"/>
      <c r="P249" s="46"/>
      <c r="Q249" s="24"/>
      <c r="R249" s="24"/>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59"/>
      <c r="BA249" s="42">
        <f t="shared" si="10"/>
        <v>913</v>
      </c>
      <c r="BB249" s="60">
        <f t="shared" si="11"/>
        <v>913</v>
      </c>
      <c r="BC249" s="56" t="str">
        <f t="shared" si="12"/>
        <v>INR  Nine Hundred &amp; Thirteen  Only</v>
      </c>
      <c r="IA249" s="1">
        <v>14.4</v>
      </c>
      <c r="IB249" s="1" t="s">
        <v>362</v>
      </c>
      <c r="IC249" s="1" t="s">
        <v>538</v>
      </c>
      <c r="ID249" s="1">
        <v>17</v>
      </c>
      <c r="IE249" s="3" t="s">
        <v>65</v>
      </c>
    </row>
    <row r="250" spans="1:237" ht="32.25" customHeight="1">
      <c r="A250" s="66">
        <v>14.41</v>
      </c>
      <c r="B250" s="67" t="s">
        <v>245</v>
      </c>
      <c r="C250" s="39" t="s">
        <v>539</v>
      </c>
      <c r="D250" s="79"/>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1"/>
      <c r="IA250" s="1">
        <v>14.41</v>
      </c>
      <c r="IB250" s="1" t="s">
        <v>245</v>
      </c>
      <c r="IC250" s="1" t="s">
        <v>539</v>
      </c>
    </row>
    <row r="251" spans="1:239" ht="28.5">
      <c r="A251" s="66">
        <v>14.42</v>
      </c>
      <c r="B251" s="67" t="s">
        <v>246</v>
      </c>
      <c r="C251" s="39" t="s">
        <v>540</v>
      </c>
      <c r="D251" s="68">
        <v>3</v>
      </c>
      <c r="E251" s="69" t="s">
        <v>65</v>
      </c>
      <c r="F251" s="70">
        <v>286.93</v>
      </c>
      <c r="G251" s="65">
        <v>37800</v>
      </c>
      <c r="H251" s="50"/>
      <c r="I251" s="51" t="s">
        <v>38</v>
      </c>
      <c r="J251" s="52">
        <f t="shared" si="8"/>
        <v>1</v>
      </c>
      <c r="K251" s="50" t="s">
        <v>39</v>
      </c>
      <c r="L251" s="50" t="s">
        <v>4</v>
      </c>
      <c r="M251" s="53"/>
      <c r="N251" s="50"/>
      <c r="O251" s="50"/>
      <c r="P251" s="54"/>
      <c r="Q251" s="50"/>
      <c r="R251" s="50"/>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42">
        <f t="shared" si="10"/>
        <v>861</v>
      </c>
      <c r="BB251" s="55">
        <f t="shared" si="11"/>
        <v>861</v>
      </c>
      <c r="BC251" s="56" t="str">
        <f t="shared" si="12"/>
        <v>INR  Eight Hundred &amp; Sixty One  Only</v>
      </c>
      <c r="IA251" s="1">
        <v>14.42</v>
      </c>
      <c r="IB251" s="1" t="s">
        <v>246</v>
      </c>
      <c r="IC251" s="1" t="s">
        <v>540</v>
      </c>
      <c r="ID251" s="1">
        <v>3</v>
      </c>
      <c r="IE251" s="3" t="s">
        <v>65</v>
      </c>
    </row>
    <row r="252" spans="1:239" ht="57">
      <c r="A252" s="66">
        <v>14.43</v>
      </c>
      <c r="B252" s="67" t="s">
        <v>363</v>
      </c>
      <c r="C252" s="39" t="s">
        <v>541</v>
      </c>
      <c r="D252" s="68">
        <v>11</v>
      </c>
      <c r="E252" s="69" t="s">
        <v>73</v>
      </c>
      <c r="F252" s="70">
        <v>135.16</v>
      </c>
      <c r="G252" s="65">
        <v>37800</v>
      </c>
      <c r="H252" s="50"/>
      <c r="I252" s="51" t="s">
        <v>38</v>
      </c>
      <c r="J252" s="52">
        <f t="shared" si="8"/>
        <v>1</v>
      </c>
      <c r="K252" s="50" t="s">
        <v>39</v>
      </c>
      <c r="L252" s="50" t="s">
        <v>4</v>
      </c>
      <c r="M252" s="53"/>
      <c r="N252" s="50"/>
      <c r="O252" s="50"/>
      <c r="P252" s="54"/>
      <c r="Q252" s="50"/>
      <c r="R252" s="50"/>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42">
        <f t="shared" si="10"/>
        <v>1487</v>
      </c>
      <c r="BB252" s="55">
        <f t="shared" si="11"/>
        <v>1487</v>
      </c>
      <c r="BC252" s="56" t="str">
        <f t="shared" si="12"/>
        <v>INR  One Thousand Four Hundred &amp; Eighty Seven  Only</v>
      </c>
      <c r="IA252" s="1">
        <v>14.43</v>
      </c>
      <c r="IB252" s="1" t="s">
        <v>363</v>
      </c>
      <c r="IC252" s="1" t="s">
        <v>541</v>
      </c>
      <c r="ID252" s="1">
        <v>11</v>
      </c>
      <c r="IE252" s="3" t="s">
        <v>73</v>
      </c>
    </row>
    <row r="253" spans="1:237" ht="15.75">
      <c r="A253" s="66">
        <v>15</v>
      </c>
      <c r="B253" s="67" t="s">
        <v>364</v>
      </c>
      <c r="C253" s="39" t="s">
        <v>542</v>
      </c>
      <c r="D253" s="79"/>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1"/>
      <c r="IA253" s="1">
        <v>15</v>
      </c>
      <c r="IB253" s="1" t="s">
        <v>364</v>
      </c>
      <c r="IC253" s="1" t="s">
        <v>542</v>
      </c>
    </row>
    <row r="254" spans="1:237" ht="107.25" customHeight="1">
      <c r="A254" s="66">
        <v>15.01</v>
      </c>
      <c r="B254" s="67" t="s">
        <v>365</v>
      </c>
      <c r="C254" s="39" t="s">
        <v>543</v>
      </c>
      <c r="D254" s="79"/>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1"/>
      <c r="IA254" s="1">
        <v>15.01</v>
      </c>
      <c r="IB254" s="1" t="s">
        <v>365</v>
      </c>
      <c r="IC254" s="1" t="s">
        <v>543</v>
      </c>
    </row>
    <row r="255" spans="1:237" ht="15.75">
      <c r="A255" s="66">
        <v>15.02</v>
      </c>
      <c r="B255" s="67" t="s">
        <v>366</v>
      </c>
      <c r="C255" s="39" t="s">
        <v>544</v>
      </c>
      <c r="D255" s="79"/>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1"/>
      <c r="IA255" s="1">
        <v>15.02</v>
      </c>
      <c r="IB255" s="1" t="s">
        <v>366</v>
      </c>
      <c r="IC255" s="1" t="s">
        <v>544</v>
      </c>
    </row>
    <row r="256" spans="1:239" ht="42.75">
      <c r="A256" s="66">
        <v>15.03</v>
      </c>
      <c r="B256" s="67" t="s">
        <v>367</v>
      </c>
      <c r="C256" s="39" t="s">
        <v>545</v>
      </c>
      <c r="D256" s="68">
        <v>1</v>
      </c>
      <c r="E256" s="69" t="s">
        <v>65</v>
      </c>
      <c r="F256" s="70">
        <v>2022.79</v>
      </c>
      <c r="G256" s="65">
        <v>37800</v>
      </c>
      <c r="H256" s="50"/>
      <c r="I256" s="51" t="s">
        <v>38</v>
      </c>
      <c r="J256" s="52">
        <f t="shared" si="8"/>
        <v>1</v>
      </c>
      <c r="K256" s="50" t="s">
        <v>39</v>
      </c>
      <c r="L256" s="50" t="s">
        <v>4</v>
      </c>
      <c r="M256" s="53"/>
      <c r="N256" s="50"/>
      <c r="O256" s="50"/>
      <c r="P256" s="54"/>
      <c r="Q256" s="50"/>
      <c r="R256" s="50"/>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42">
        <f t="shared" si="10"/>
        <v>2023</v>
      </c>
      <c r="BB256" s="55">
        <f t="shared" si="11"/>
        <v>2023</v>
      </c>
      <c r="BC256" s="56" t="str">
        <f t="shared" si="12"/>
        <v>INR  Two Thousand  &amp;Twenty Three  Only</v>
      </c>
      <c r="IA256" s="1">
        <v>15.03</v>
      </c>
      <c r="IB256" s="1" t="s">
        <v>367</v>
      </c>
      <c r="IC256" s="1" t="s">
        <v>545</v>
      </c>
      <c r="ID256" s="1">
        <v>1</v>
      </c>
      <c r="IE256" s="3" t="s">
        <v>65</v>
      </c>
    </row>
    <row r="257" spans="1:237" ht="171">
      <c r="A257" s="66">
        <v>15.04</v>
      </c>
      <c r="B257" s="67" t="s">
        <v>368</v>
      </c>
      <c r="C257" s="39" t="s">
        <v>546</v>
      </c>
      <c r="D257" s="79"/>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1"/>
      <c r="IA257" s="1">
        <v>15.04</v>
      </c>
      <c r="IB257" s="1" t="s">
        <v>368</v>
      </c>
      <c r="IC257" s="1" t="s">
        <v>546</v>
      </c>
    </row>
    <row r="258" spans="1:239" ht="28.5">
      <c r="A258" s="66">
        <v>15.05</v>
      </c>
      <c r="B258" s="67" t="s">
        <v>369</v>
      </c>
      <c r="C258" s="39" t="s">
        <v>547</v>
      </c>
      <c r="D258" s="68">
        <v>1</v>
      </c>
      <c r="E258" s="69" t="s">
        <v>65</v>
      </c>
      <c r="F258" s="70">
        <v>546.69</v>
      </c>
      <c r="G258" s="40"/>
      <c r="H258" s="24"/>
      <c r="I258" s="47" t="s">
        <v>38</v>
      </c>
      <c r="J258" s="48">
        <f aca="true" t="shared" si="13" ref="J257:J263">IF(I258="Less(-)",-1,1)</f>
        <v>1</v>
      </c>
      <c r="K258" s="24" t="s">
        <v>39</v>
      </c>
      <c r="L258" s="24" t="s">
        <v>4</v>
      </c>
      <c r="M258" s="41"/>
      <c r="N258" s="24"/>
      <c r="O258" s="24"/>
      <c r="P258" s="46"/>
      <c r="Q258" s="24"/>
      <c r="R258" s="24"/>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59"/>
      <c r="BA258" s="42">
        <f t="shared" si="10"/>
        <v>547</v>
      </c>
      <c r="BB258" s="60">
        <f t="shared" si="11"/>
        <v>547</v>
      </c>
      <c r="BC258" s="56" t="str">
        <f t="shared" si="12"/>
        <v>INR  Five Hundred &amp; Forty Seven  Only</v>
      </c>
      <c r="IA258" s="1">
        <v>15.05</v>
      </c>
      <c r="IB258" s="1" t="s">
        <v>369</v>
      </c>
      <c r="IC258" s="1" t="s">
        <v>547</v>
      </c>
      <c r="ID258" s="1">
        <v>1</v>
      </c>
      <c r="IE258" s="3" t="s">
        <v>65</v>
      </c>
    </row>
    <row r="259" spans="1:237" ht="15.75">
      <c r="A259" s="66">
        <v>16</v>
      </c>
      <c r="B259" s="67" t="s">
        <v>247</v>
      </c>
      <c r="C259" s="39" t="s">
        <v>548</v>
      </c>
      <c r="D259" s="79"/>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1"/>
      <c r="IA259" s="1">
        <v>16</v>
      </c>
      <c r="IB259" s="1" t="s">
        <v>247</v>
      </c>
      <c r="IC259" s="1" t="s">
        <v>548</v>
      </c>
    </row>
    <row r="260" spans="1:239" ht="28.5">
      <c r="A260" s="66">
        <v>16.01</v>
      </c>
      <c r="B260" s="67" t="s">
        <v>370</v>
      </c>
      <c r="C260" s="39" t="s">
        <v>549</v>
      </c>
      <c r="D260" s="68">
        <v>70</v>
      </c>
      <c r="E260" s="69" t="s">
        <v>119</v>
      </c>
      <c r="F260" s="70">
        <v>12.66</v>
      </c>
      <c r="G260" s="40"/>
      <c r="H260" s="24"/>
      <c r="I260" s="47" t="s">
        <v>38</v>
      </c>
      <c r="J260" s="48">
        <f t="shared" si="13"/>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 t="shared" si="10"/>
        <v>886</v>
      </c>
      <c r="BB260" s="60">
        <f t="shared" si="11"/>
        <v>886</v>
      </c>
      <c r="BC260" s="56" t="str">
        <f t="shared" si="12"/>
        <v>INR  Eight Hundred &amp; Eighty Six  Only</v>
      </c>
      <c r="IA260" s="1">
        <v>16.01</v>
      </c>
      <c r="IB260" s="1" t="s">
        <v>370</v>
      </c>
      <c r="IC260" s="1" t="s">
        <v>549</v>
      </c>
      <c r="ID260" s="1">
        <v>70</v>
      </c>
      <c r="IE260" s="3" t="s">
        <v>119</v>
      </c>
    </row>
    <row r="261" spans="1:237" ht="15.75">
      <c r="A261" s="66">
        <v>17</v>
      </c>
      <c r="B261" s="67" t="s">
        <v>84</v>
      </c>
      <c r="C261" s="39" t="s">
        <v>550</v>
      </c>
      <c r="D261" s="79"/>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1"/>
      <c r="IA261" s="1">
        <v>17</v>
      </c>
      <c r="IB261" s="1" t="s">
        <v>84</v>
      </c>
      <c r="IC261" s="1" t="s">
        <v>550</v>
      </c>
    </row>
    <row r="262" spans="1:239" ht="409.5">
      <c r="A262" s="66">
        <v>17.01</v>
      </c>
      <c r="B262" s="67" t="s">
        <v>248</v>
      </c>
      <c r="C262" s="39" t="s">
        <v>551</v>
      </c>
      <c r="D262" s="68">
        <v>2.2</v>
      </c>
      <c r="E262" s="69" t="s">
        <v>257</v>
      </c>
      <c r="F262" s="70">
        <v>4942.04</v>
      </c>
      <c r="G262" s="40"/>
      <c r="H262" s="24"/>
      <c r="I262" s="47" t="s">
        <v>38</v>
      </c>
      <c r="J262" s="48">
        <f t="shared" si="13"/>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 t="shared" si="10"/>
        <v>10872</v>
      </c>
      <c r="BB262" s="60">
        <f t="shared" si="11"/>
        <v>10872</v>
      </c>
      <c r="BC262" s="56" t="str">
        <f t="shared" si="12"/>
        <v>INR  Ten Thousand Eight Hundred &amp; Seventy Two  Only</v>
      </c>
      <c r="IA262" s="1">
        <v>17.01</v>
      </c>
      <c r="IB262" s="84" t="s">
        <v>248</v>
      </c>
      <c r="IC262" s="1" t="s">
        <v>551</v>
      </c>
      <c r="ID262" s="1">
        <v>2.2</v>
      </c>
      <c r="IE262" s="3" t="s">
        <v>257</v>
      </c>
    </row>
    <row r="263" spans="1:239" ht="71.25">
      <c r="A263" s="66">
        <v>17.02</v>
      </c>
      <c r="B263" s="67" t="s">
        <v>249</v>
      </c>
      <c r="C263" s="39" t="s">
        <v>552</v>
      </c>
      <c r="D263" s="68">
        <v>2</v>
      </c>
      <c r="E263" s="69" t="s">
        <v>258</v>
      </c>
      <c r="F263" s="70">
        <v>422.32</v>
      </c>
      <c r="G263" s="40"/>
      <c r="H263" s="24"/>
      <c r="I263" s="47" t="s">
        <v>38</v>
      </c>
      <c r="J263" s="48">
        <f t="shared" si="13"/>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 t="shared" si="10"/>
        <v>845</v>
      </c>
      <c r="BB263" s="60">
        <f t="shared" si="11"/>
        <v>845</v>
      </c>
      <c r="BC263" s="56" t="str">
        <f t="shared" si="12"/>
        <v>INR  Eight Hundred &amp; Forty Five  Only</v>
      </c>
      <c r="IA263" s="1">
        <v>17.02</v>
      </c>
      <c r="IB263" s="1" t="s">
        <v>249</v>
      </c>
      <c r="IC263" s="1" t="s">
        <v>552</v>
      </c>
      <c r="ID263" s="1">
        <v>2</v>
      </c>
      <c r="IE263" s="3" t="s">
        <v>258</v>
      </c>
    </row>
    <row r="264" spans="1:239" ht="57">
      <c r="A264" s="66">
        <v>17.03</v>
      </c>
      <c r="B264" s="67" t="s">
        <v>371</v>
      </c>
      <c r="C264" s="39" t="s">
        <v>553</v>
      </c>
      <c r="D264" s="68">
        <v>1</v>
      </c>
      <c r="E264" s="69" t="s">
        <v>258</v>
      </c>
      <c r="F264" s="70">
        <v>555.01</v>
      </c>
      <c r="G264" s="40"/>
      <c r="H264" s="24"/>
      <c r="I264" s="47" t="s">
        <v>38</v>
      </c>
      <c r="J264" s="48">
        <f t="shared" si="8"/>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9"/>
      <c r="BA264" s="42">
        <f>ROUND(total_amount_ba($B$2,$D$2,D264,F264,J264,K264,M264),0)</f>
        <v>555</v>
      </c>
      <c r="BB264" s="60">
        <f>BA264+SUM(N264:AZ264)</f>
        <v>555</v>
      </c>
      <c r="BC264" s="56" t="str">
        <f t="shared" si="9"/>
        <v>INR  Five Hundred &amp; Fifty Five  Only</v>
      </c>
      <c r="IA264" s="1">
        <v>17.03</v>
      </c>
      <c r="IB264" s="1" t="s">
        <v>371</v>
      </c>
      <c r="IC264" s="1" t="s">
        <v>553</v>
      </c>
      <c r="ID264" s="1">
        <v>1</v>
      </c>
      <c r="IE264" s="3" t="s">
        <v>258</v>
      </c>
    </row>
    <row r="265" spans="1:239" ht="57">
      <c r="A265" s="66">
        <v>17.04</v>
      </c>
      <c r="B265" s="67" t="s">
        <v>250</v>
      </c>
      <c r="C265" s="39" t="s">
        <v>554</v>
      </c>
      <c r="D265" s="68">
        <v>8</v>
      </c>
      <c r="E265" s="69" t="s">
        <v>258</v>
      </c>
      <c r="F265" s="70">
        <v>58.65</v>
      </c>
      <c r="G265" s="40"/>
      <c r="H265" s="24"/>
      <c r="I265" s="47" t="s">
        <v>38</v>
      </c>
      <c r="J265" s="48">
        <f t="shared" si="8"/>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ROUND(total_amount_ba($B$2,$D$2,D265,F265,J265,K265,M265),0)</f>
        <v>469</v>
      </c>
      <c r="BB265" s="60">
        <f>BA265+SUM(N265:AZ265)</f>
        <v>469</v>
      </c>
      <c r="BC265" s="56" t="str">
        <f t="shared" si="9"/>
        <v>INR  Four Hundred &amp; Sixty Nine  Only</v>
      </c>
      <c r="IA265" s="1">
        <v>17.04</v>
      </c>
      <c r="IB265" s="1" t="s">
        <v>250</v>
      </c>
      <c r="IC265" s="1" t="s">
        <v>554</v>
      </c>
      <c r="ID265" s="1">
        <v>8</v>
      </c>
      <c r="IE265" s="3" t="s">
        <v>258</v>
      </c>
    </row>
    <row r="266" spans="1:239" ht="28.5">
      <c r="A266" s="66">
        <v>17.05</v>
      </c>
      <c r="B266" s="67" t="s">
        <v>251</v>
      </c>
      <c r="C266" s="39" t="s">
        <v>555</v>
      </c>
      <c r="D266" s="68">
        <v>17</v>
      </c>
      <c r="E266" s="69" t="s">
        <v>258</v>
      </c>
      <c r="F266" s="70">
        <v>29.32</v>
      </c>
      <c r="G266" s="40"/>
      <c r="H266" s="24"/>
      <c r="I266" s="47" t="s">
        <v>38</v>
      </c>
      <c r="J266" s="48">
        <f t="shared" si="8"/>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ROUND(total_amount_ba($B$2,$D$2,D266,F266,J266,K266,M266),0)</f>
        <v>498</v>
      </c>
      <c r="BB266" s="60">
        <f>BA266+SUM(N266:AZ266)</f>
        <v>498</v>
      </c>
      <c r="BC266" s="56" t="str">
        <f t="shared" si="9"/>
        <v>INR  Four Hundred &amp; Ninety Eight  Only</v>
      </c>
      <c r="IA266" s="1">
        <v>17.05</v>
      </c>
      <c r="IB266" s="1" t="s">
        <v>251</v>
      </c>
      <c r="IC266" s="1" t="s">
        <v>555</v>
      </c>
      <c r="ID266" s="1">
        <v>17</v>
      </c>
      <c r="IE266" s="3" t="s">
        <v>258</v>
      </c>
    </row>
    <row r="267" spans="1:239" ht="57">
      <c r="A267" s="66">
        <v>17.06</v>
      </c>
      <c r="B267" s="67" t="s">
        <v>252</v>
      </c>
      <c r="C267" s="39" t="s">
        <v>556</v>
      </c>
      <c r="D267" s="68">
        <v>2</v>
      </c>
      <c r="E267" s="69" t="s">
        <v>258</v>
      </c>
      <c r="F267" s="70">
        <v>504.43</v>
      </c>
      <c r="G267" s="40"/>
      <c r="H267" s="24"/>
      <c r="I267" s="47" t="s">
        <v>38</v>
      </c>
      <c r="J267" s="48">
        <f t="shared" si="8"/>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ROUND(total_amount_ba($B$2,$D$2,D267,F267,J267,K267,M267),0)</f>
        <v>1009</v>
      </c>
      <c r="BB267" s="60">
        <f>BA267+SUM(N267:AZ267)</f>
        <v>1009</v>
      </c>
      <c r="BC267" s="56" t="str">
        <f t="shared" si="9"/>
        <v>INR  One Thousand  &amp;Nine  Only</v>
      </c>
      <c r="IA267" s="1">
        <v>17.06</v>
      </c>
      <c r="IB267" s="1" t="s">
        <v>252</v>
      </c>
      <c r="IC267" s="1" t="s">
        <v>556</v>
      </c>
      <c r="ID267" s="1">
        <v>2</v>
      </c>
      <c r="IE267" s="3" t="s">
        <v>258</v>
      </c>
    </row>
    <row r="268" spans="1:239" ht="42.75">
      <c r="A268" s="66">
        <v>17.07</v>
      </c>
      <c r="B268" s="67" t="s">
        <v>253</v>
      </c>
      <c r="C268" s="39" t="s">
        <v>557</v>
      </c>
      <c r="D268" s="68">
        <v>2</v>
      </c>
      <c r="E268" s="69" t="s">
        <v>258</v>
      </c>
      <c r="F268" s="70">
        <v>281.45</v>
      </c>
      <c r="G268" s="40"/>
      <c r="H268" s="24"/>
      <c r="I268" s="47" t="s">
        <v>38</v>
      </c>
      <c r="J268" s="48">
        <f t="shared" si="8"/>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ROUND(total_amount_ba($B$2,$D$2,D268,F268,J268,K268,M268),0)</f>
        <v>563</v>
      </c>
      <c r="BB268" s="60">
        <f>BA268+SUM(N268:AZ268)</f>
        <v>563</v>
      </c>
      <c r="BC268" s="56" t="str">
        <f t="shared" si="9"/>
        <v>INR  Five Hundred &amp; Sixty Three  Only</v>
      </c>
      <c r="IA268" s="1">
        <v>17.07</v>
      </c>
      <c r="IB268" s="1" t="s">
        <v>253</v>
      </c>
      <c r="IC268" s="1" t="s">
        <v>557</v>
      </c>
      <c r="ID268" s="1">
        <v>2</v>
      </c>
      <c r="IE268" s="3" t="s">
        <v>258</v>
      </c>
    </row>
    <row r="269" spans="1:239" ht="143.25" customHeight="1">
      <c r="A269" s="66">
        <v>17.08</v>
      </c>
      <c r="B269" s="67" t="s">
        <v>372</v>
      </c>
      <c r="C269" s="39" t="s">
        <v>558</v>
      </c>
      <c r="D269" s="68">
        <v>3.78</v>
      </c>
      <c r="E269" s="69" t="s">
        <v>119</v>
      </c>
      <c r="F269" s="70">
        <v>1972.2</v>
      </c>
      <c r="G269" s="40"/>
      <c r="H269" s="24"/>
      <c r="I269" s="47" t="s">
        <v>38</v>
      </c>
      <c r="J269" s="48">
        <f t="shared" si="8"/>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ROUND(total_amount_ba($B$2,$D$2,D269,F269,J269,K269,M269),0)</f>
        <v>7455</v>
      </c>
      <c r="BB269" s="60">
        <f>BA269+SUM(N269:AZ269)</f>
        <v>7455</v>
      </c>
      <c r="BC269" s="56" t="str">
        <f t="shared" si="9"/>
        <v>INR  Seven Thousand Four Hundred &amp; Fifty Five  Only</v>
      </c>
      <c r="IA269" s="1">
        <v>17.08</v>
      </c>
      <c r="IB269" s="84" t="s">
        <v>372</v>
      </c>
      <c r="IC269" s="1" t="s">
        <v>558</v>
      </c>
      <c r="ID269" s="1">
        <v>3.78</v>
      </c>
      <c r="IE269" s="3" t="s">
        <v>119</v>
      </c>
    </row>
    <row r="270" spans="1:239" ht="57">
      <c r="A270" s="66">
        <v>17.09</v>
      </c>
      <c r="B270" s="67" t="s">
        <v>254</v>
      </c>
      <c r="C270" s="39" t="s">
        <v>559</v>
      </c>
      <c r="D270" s="68">
        <v>14.5</v>
      </c>
      <c r="E270" s="69" t="s">
        <v>52</v>
      </c>
      <c r="F270" s="70">
        <v>155.8</v>
      </c>
      <c r="G270" s="40"/>
      <c r="H270" s="24"/>
      <c r="I270" s="47" t="s">
        <v>38</v>
      </c>
      <c r="J270" s="48">
        <f t="shared" si="8"/>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ROUND(total_amount_ba($B$2,$D$2,D270,F270,J270,K270,M270),0)</f>
        <v>2259</v>
      </c>
      <c r="BB270" s="60">
        <f>BA270+SUM(N270:AZ270)</f>
        <v>2259</v>
      </c>
      <c r="BC270" s="56" t="str">
        <f t="shared" si="9"/>
        <v>INR  Two Thousand Two Hundred &amp; Fifty Nine  Only</v>
      </c>
      <c r="IA270" s="1">
        <v>17.09</v>
      </c>
      <c r="IB270" s="1" t="s">
        <v>254</v>
      </c>
      <c r="IC270" s="1" t="s">
        <v>559</v>
      </c>
      <c r="ID270" s="1">
        <v>14.5</v>
      </c>
      <c r="IE270" s="3" t="s">
        <v>52</v>
      </c>
    </row>
    <row r="271" spans="1:239" ht="46.5" customHeight="1">
      <c r="A271" s="66">
        <v>17.1</v>
      </c>
      <c r="B271" s="67" t="s">
        <v>255</v>
      </c>
      <c r="C271" s="39" t="s">
        <v>560</v>
      </c>
      <c r="D271" s="68">
        <v>2</v>
      </c>
      <c r="E271" s="69" t="s">
        <v>258</v>
      </c>
      <c r="F271" s="70">
        <v>2053.04</v>
      </c>
      <c r="G271" s="40"/>
      <c r="H271" s="24"/>
      <c r="I271" s="47" t="s">
        <v>38</v>
      </c>
      <c r="J271" s="48">
        <f t="shared" si="8"/>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ROUND(total_amount_ba($B$2,$D$2,D271,F271,J271,K271,M271),0)</f>
        <v>4106</v>
      </c>
      <c r="BB271" s="60">
        <f>BA271+SUM(N271:AZ271)</f>
        <v>4106</v>
      </c>
      <c r="BC271" s="56" t="str">
        <f t="shared" si="9"/>
        <v>INR  Four Thousand One Hundred &amp; Six  Only</v>
      </c>
      <c r="IA271" s="1">
        <v>17.1</v>
      </c>
      <c r="IB271" s="84" t="s">
        <v>255</v>
      </c>
      <c r="IC271" s="1" t="s">
        <v>560</v>
      </c>
      <c r="ID271" s="1">
        <v>2</v>
      </c>
      <c r="IE271" s="3" t="s">
        <v>258</v>
      </c>
    </row>
    <row r="272" spans="1:239" ht="76.5" customHeight="1">
      <c r="A272" s="66">
        <v>17.11</v>
      </c>
      <c r="B272" s="67" t="s">
        <v>256</v>
      </c>
      <c r="C272" s="39" t="s">
        <v>561</v>
      </c>
      <c r="D272" s="68">
        <v>2</v>
      </c>
      <c r="E272" s="69" t="s">
        <v>258</v>
      </c>
      <c r="F272" s="70">
        <v>815.75</v>
      </c>
      <c r="G272" s="40"/>
      <c r="H272" s="24"/>
      <c r="I272" s="47" t="s">
        <v>38</v>
      </c>
      <c r="J272" s="48">
        <f t="shared" si="8"/>
        <v>1</v>
      </c>
      <c r="K272" s="24" t="s">
        <v>39</v>
      </c>
      <c r="L272" s="24" t="s">
        <v>4</v>
      </c>
      <c r="M272" s="41"/>
      <c r="N272" s="24"/>
      <c r="O272" s="24"/>
      <c r="P272" s="46"/>
      <c r="Q272" s="24"/>
      <c r="R272" s="24"/>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59"/>
      <c r="BA272" s="42">
        <f>ROUND(total_amount_ba($B$2,$D$2,D272,F272,J272,K272,M272),0)</f>
        <v>1632</v>
      </c>
      <c r="BB272" s="60">
        <f>BA272+SUM(N272:AZ272)</f>
        <v>1632</v>
      </c>
      <c r="BC272" s="56" t="str">
        <f t="shared" si="9"/>
        <v>INR  One Thousand Six Hundred &amp; Thirty Two  Only</v>
      </c>
      <c r="IA272" s="1">
        <v>17.11</v>
      </c>
      <c r="IB272" s="84" t="s">
        <v>256</v>
      </c>
      <c r="IC272" s="1" t="s">
        <v>561</v>
      </c>
      <c r="ID272" s="1">
        <v>2</v>
      </c>
      <c r="IE272" s="3" t="s">
        <v>258</v>
      </c>
    </row>
    <row r="273" spans="1:239" ht="33.75" customHeight="1">
      <c r="A273" s="66">
        <v>17.12</v>
      </c>
      <c r="B273" s="67" t="s">
        <v>373</v>
      </c>
      <c r="C273" s="39" t="s">
        <v>562</v>
      </c>
      <c r="D273" s="68">
        <v>1</v>
      </c>
      <c r="E273" s="69" t="s">
        <v>65</v>
      </c>
      <c r="F273" s="70">
        <v>293.29</v>
      </c>
      <c r="G273" s="40"/>
      <c r="H273" s="24"/>
      <c r="I273" s="47" t="s">
        <v>38</v>
      </c>
      <c r="J273" s="48">
        <f t="shared" si="8"/>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9"/>
      <c r="BA273" s="42">
        <f>ROUND(total_amount_ba($B$2,$D$2,D273,F273,J273,K273,M273),0)</f>
        <v>293</v>
      </c>
      <c r="BB273" s="60">
        <f>BA273+SUM(N273:AZ273)</f>
        <v>293</v>
      </c>
      <c r="BC273" s="56" t="str">
        <f t="shared" si="9"/>
        <v>INR  Two Hundred &amp; Ninety Three  Only</v>
      </c>
      <c r="IA273" s="1">
        <v>17.12</v>
      </c>
      <c r="IB273" s="84" t="s">
        <v>373</v>
      </c>
      <c r="IC273" s="1" t="s">
        <v>562</v>
      </c>
      <c r="ID273" s="1">
        <v>1</v>
      </c>
      <c r="IE273" s="3" t="s">
        <v>65</v>
      </c>
    </row>
    <row r="274" spans="1:239" ht="36" customHeight="1">
      <c r="A274" s="66">
        <v>17.13</v>
      </c>
      <c r="B274" s="67" t="s">
        <v>374</v>
      </c>
      <c r="C274" s="39" t="s">
        <v>563</v>
      </c>
      <c r="D274" s="68">
        <v>4</v>
      </c>
      <c r="E274" s="69" t="s">
        <v>73</v>
      </c>
      <c r="F274" s="70">
        <v>181.85</v>
      </c>
      <c r="G274" s="40"/>
      <c r="H274" s="24"/>
      <c r="I274" s="47" t="s">
        <v>38</v>
      </c>
      <c r="J274" s="48">
        <f t="shared" si="8"/>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9"/>
      <c r="BA274" s="42">
        <f>ROUND(total_amount_ba($B$2,$D$2,D274,F274,J274,K274,M274),0)</f>
        <v>727</v>
      </c>
      <c r="BB274" s="60">
        <f>BA274+SUM(N274:AZ274)</f>
        <v>727</v>
      </c>
      <c r="BC274" s="56" t="str">
        <f t="shared" si="9"/>
        <v>INR  Seven Hundred &amp; Twenty Seven  Only</v>
      </c>
      <c r="IA274" s="1">
        <v>17.13</v>
      </c>
      <c r="IB274" s="84" t="s">
        <v>374</v>
      </c>
      <c r="IC274" s="1" t="s">
        <v>563</v>
      </c>
      <c r="ID274" s="1">
        <v>4</v>
      </c>
      <c r="IE274" s="3" t="s">
        <v>73</v>
      </c>
    </row>
    <row r="275" spans="1:239" ht="50.25" customHeight="1">
      <c r="A275" s="66">
        <v>17.14</v>
      </c>
      <c r="B275" s="67" t="s">
        <v>375</v>
      </c>
      <c r="C275" s="39" t="s">
        <v>564</v>
      </c>
      <c r="D275" s="68">
        <v>15</v>
      </c>
      <c r="E275" s="69" t="s">
        <v>65</v>
      </c>
      <c r="F275" s="70">
        <v>32.83</v>
      </c>
      <c r="G275" s="40"/>
      <c r="H275" s="24"/>
      <c r="I275" s="47" t="s">
        <v>38</v>
      </c>
      <c r="J275" s="48">
        <f t="shared" si="8"/>
        <v>1</v>
      </c>
      <c r="K275" s="24" t="s">
        <v>39</v>
      </c>
      <c r="L275" s="24" t="s">
        <v>4</v>
      </c>
      <c r="M275" s="41"/>
      <c r="N275" s="24"/>
      <c r="O275" s="24"/>
      <c r="P275" s="46"/>
      <c r="Q275" s="24"/>
      <c r="R275" s="24"/>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59"/>
      <c r="BA275" s="42">
        <f>ROUND(total_amount_ba($B$2,$D$2,D275,F275,J275,K275,M275),0)</f>
        <v>492</v>
      </c>
      <c r="BB275" s="60">
        <f>BA275+SUM(N275:AZ275)</f>
        <v>492</v>
      </c>
      <c r="BC275" s="56" t="str">
        <f t="shared" si="9"/>
        <v>INR  Four Hundred &amp; Ninety Two  Only</v>
      </c>
      <c r="IA275" s="1">
        <v>17.14</v>
      </c>
      <c r="IB275" s="84" t="s">
        <v>375</v>
      </c>
      <c r="IC275" s="1" t="s">
        <v>564</v>
      </c>
      <c r="ID275" s="1">
        <v>15</v>
      </c>
      <c r="IE275" s="3" t="s">
        <v>65</v>
      </c>
    </row>
    <row r="276" spans="1:239" ht="409.5">
      <c r="A276" s="66">
        <v>17.15</v>
      </c>
      <c r="B276" s="67" t="s">
        <v>376</v>
      </c>
      <c r="C276" s="39" t="s">
        <v>565</v>
      </c>
      <c r="D276" s="68">
        <v>1</v>
      </c>
      <c r="E276" s="69" t="s">
        <v>381</v>
      </c>
      <c r="F276" s="70">
        <v>133550.19</v>
      </c>
      <c r="G276" s="40"/>
      <c r="H276" s="24"/>
      <c r="I276" s="47" t="s">
        <v>38</v>
      </c>
      <c r="J276" s="48">
        <f t="shared" si="8"/>
        <v>1</v>
      </c>
      <c r="K276" s="24" t="s">
        <v>39</v>
      </c>
      <c r="L276" s="24" t="s">
        <v>4</v>
      </c>
      <c r="M276" s="41"/>
      <c r="N276" s="24"/>
      <c r="O276" s="24"/>
      <c r="P276" s="46"/>
      <c r="Q276" s="24"/>
      <c r="R276" s="24"/>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59"/>
      <c r="BA276" s="42">
        <f>ROUND(total_amount_ba($B$2,$D$2,D276,F276,J276,K276,M276),0)</f>
        <v>133550</v>
      </c>
      <c r="BB276" s="60">
        <f>BA276+SUM(N276:AZ276)</f>
        <v>133550</v>
      </c>
      <c r="BC276" s="56" t="str">
        <f t="shared" si="9"/>
        <v>INR  One Lakh Thirty Three Thousand Five Hundred &amp; Fifty  Only</v>
      </c>
      <c r="IA276" s="1">
        <v>17.15</v>
      </c>
      <c r="IB276" s="84" t="s">
        <v>376</v>
      </c>
      <c r="IC276" s="1" t="s">
        <v>565</v>
      </c>
      <c r="ID276" s="1">
        <v>1</v>
      </c>
      <c r="IE276" s="3" t="s">
        <v>381</v>
      </c>
    </row>
    <row r="277" spans="1:239" ht="270">
      <c r="A277" s="70">
        <v>17.16</v>
      </c>
      <c r="B277" s="67" t="s">
        <v>377</v>
      </c>
      <c r="C277" s="39" t="s">
        <v>566</v>
      </c>
      <c r="D277" s="68">
        <v>1</v>
      </c>
      <c r="E277" s="69" t="s">
        <v>65</v>
      </c>
      <c r="F277" s="70">
        <v>2495.22</v>
      </c>
      <c r="G277" s="40"/>
      <c r="H277" s="24"/>
      <c r="I277" s="47" t="s">
        <v>38</v>
      </c>
      <c r="J277" s="48">
        <f t="shared" si="8"/>
        <v>1</v>
      </c>
      <c r="K277" s="24" t="s">
        <v>39</v>
      </c>
      <c r="L277" s="24" t="s">
        <v>4</v>
      </c>
      <c r="M277" s="41"/>
      <c r="N277" s="24"/>
      <c r="O277" s="24"/>
      <c r="P277" s="46"/>
      <c r="Q277" s="24"/>
      <c r="R277" s="24"/>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59"/>
      <c r="BA277" s="42">
        <f>ROUND(total_amount_ba($B$2,$D$2,D277,F277,J277,K277,M277),0)</f>
        <v>2495</v>
      </c>
      <c r="BB277" s="60">
        <f>BA277+SUM(N277:AZ277)</f>
        <v>2495</v>
      </c>
      <c r="BC277" s="56" t="str">
        <f t="shared" si="9"/>
        <v>INR  Two Thousand Four Hundred &amp; Ninety Five  Only</v>
      </c>
      <c r="IA277" s="1">
        <v>17.16</v>
      </c>
      <c r="IB277" s="84" t="s">
        <v>377</v>
      </c>
      <c r="IC277" s="1" t="s">
        <v>566</v>
      </c>
      <c r="ID277" s="1">
        <v>1</v>
      </c>
      <c r="IE277" s="3" t="s">
        <v>65</v>
      </c>
    </row>
    <row r="278" spans="1:239" ht="114">
      <c r="A278" s="66">
        <v>17.17</v>
      </c>
      <c r="B278" s="67" t="s">
        <v>378</v>
      </c>
      <c r="C278" s="39" t="s">
        <v>567</v>
      </c>
      <c r="D278" s="68">
        <v>13</v>
      </c>
      <c r="E278" s="69" t="s">
        <v>382</v>
      </c>
      <c r="F278" s="70">
        <v>209.42</v>
      </c>
      <c r="G278" s="40"/>
      <c r="H278" s="24"/>
      <c r="I278" s="47" t="s">
        <v>38</v>
      </c>
      <c r="J278" s="48">
        <f t="shared" si="8"/>
        <v>1</v>
      </c>
      <c r="K278" s="24" t="s">
        <v>39</v>
      </c>
      <c r="L278" s="24" t="s">
        <v>4</v>
      </c>
      <c r="M278" s="41"/>
      <c r="N278" s="24"/>
      <c r="O278" s="24"/>
      <c r="P278" s="46"/>
      <c r="Q278" s="24"/>
      <c r="R278" s="24"/>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59"/>
      <c r="BA278" s="42">
        <f>ROUND(total_amount_ba($B$2,$D$2,D278,F278,J278,K278,M278),0)</f>
        <v>2722</v>
      </c>
      <c r="BB278" s="60">
        <f>BA278+SUM(N278:AZ278)</f>
        <v>2722</v>
      </c>
      <c r="BC278" s="56" t="str">
        <f t="shared" si="9"/>
        <v>INR  Two Thousand Seven Hundred &amp; Twenty Two  Only</v>
      </c>
      <c r="IA278" s="1">
        <v>17.17</v>
      </c>
      <c r="IB278" s="1" t="s">
        <v>378</v>
      </c>
      <c r="IC278" s="1" t="s">
        <v>567</v>
      </c>
      <c r="ID278" s="1">
        <v>13</v>
      </c>
      <c r="IE278" s="3" t="s">
        <v>382</v>
      </c>
    </row>
    <row r="279" spans="1:239" ht="71.25" customHeight="1">
      <c r="A279" s="66">
        <v>17.18</v>
      </c>
      <c r="B279" s="67" t="s">
        <v>379</v>
      </c>
      <c r="C279" s="39" t="s">
        <v>568</v>
      </c>
      <c r="D279" s="68">
        <v>30</v>
      </c>
      <c r="E279" s="69" t="s">
        <v>382</v>
      </c>
      <c r="F279" s="70">
        <v>149.71</v>
      </c>
      <c r="G279" s="40"/>
      <c r="H279" s="24"/>
      <c r="I279" s="47" t="s">
        <v>38</v>
      </c>
      <c r="J279" s="48">
        <f t="shared" si="8"/>
        <v>1</v>
      </c>
      <c r="K279" s="24" t="s">
        <v>39</v>
      </c>
      <c r="L279" s="24" t="s">
        <v>4</v>
      </c>
      <c r="M279" s="41"/>
      <c r="N279" s="24"/>
      <c r="O279" s="24"/>
      <c r="P279" s="46"/>
      <c r="Q279" s="24"/>
      <c r="R279" s="24"/>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59"/>
      <c r="BA279" s="42">
        <f>ROUND(total_amount_ba($B$2,$D$2,D279,F279,J279,K279,M279),0)</f>
        <v>4491</v>
      </c>
      <c r="BB279" s="60">
        <f>BA279+SUM(N279:AZ279)</f>
        <v>4491</v>
      </c>
      <c r="BC279" s="56" t="str">
        <f t="shared" si="9"/>
        <v>INR  Four Thousand Four Hundred &amp; Ninety One  Only</v>
      </c>
      <c r="IA279" s="1">
        <v>17.18</v>
      </c>
      <c r="IB279" s="84" t="s">
        <v>379</v>
      </c>
      <c r="IC279" s="1" t="s">
        <v>568</v>
      </c>
      <c r="ID279" s="1">
        <v>30</v>
      </c>
      <c r="IE279" s="3" t="s">
        <v>382</v>
      </c>
    </row>
    <row r="280" spans="1:55" ht="42.75">
      <c r="A280" s="25" t="s">
        <v>46</v>
      </c>
      <c r="B280" s="26"/>
      <c r="C280" s="27"/>
      <c r="D280" s="43"/>
      <c r="E280" s="43"/>
      <c r="F280" s="43"/>
      <c r="G280" s="43"/>
      <c r="H280" s="61"/>
      <c r="I280" s="61"/>
      <c r="J280" s="61"/>
      <c r="K280" s="61"/>
      <c r="L280" s="6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63">
        <f>SUM(BA13:BA279)</f>
        <v>1167587</v>
      </c>
      <c r="BB280" s="64">
        <f>SUM(BB13:BB279)</f>
        <v>1167587</v>
      </c>
      <c r="BC280" s="56" t="str">
        <f t="shared" si="9"/>
        <v>  Eleven Lakh Sixty Seven Thousand Five Hundred &amp; Eighty Seven  Only</v>
      </c>
    </row>
    <row r="281" spans="1:55" ht="32.25" customHeight="1">
      <c r="A281" s="26" t="s">
        <v>47</v>
      </c>
      <c r="B281" s="28"/>
      <c r="C281" s="29"/>
      <c r="D281" s="30"/>
      <c r="E281" s="44" t="s">
        <v>54</v>
      </c>
      <c r="F281" s="45"/>
      <c r="G281" s="31"/>
      <c r="H281" s="32"/>
      <c r="I281" s="32"/>
      <c r="J281" s="32"/>
      <c r="K281" s="33"/>
      <c r="L281" s="34"/>
      <c r="M281" s="35"/>
      <c r="N281" s="36"/>
      <c r="O281" s="22"/>
      <c r="P281" s="22"/>
      <c r="Q281" s="22"/>
      <c r="R281" s="22"/>
      <c r="S281" s="22"/>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7">
        <f>IF(ISBLANK(F281),0,IF(E281="Excess (+)",ROUND(BA280+(BA280*F281),2),IF(E281="Less (-)",ROUND(BA280+(BA280*F281*(-1)),2),IF(E281="At Par",BA280,0))))</f>
        <v>0</v>
      </c>
      <c r="BB281" s="38">
        <f>ROUND(BA281,0)</f>
        <v>0</v>
      </c>
      <c r="BC281" s="21" t="str">
        <f>SpellNumber($E$2,BB281)</f>
        <v>INR Zero Only</v>
      </c>
    </row>
    <row r="282" spans="1:55" ht="33" customHeight="1">
      <c r="A282" s="25" t="s">
        <v>48</v>
      </c>
      <c r="B282" s="25"/>
      <c r="C282" s="74" t="str">
        <f>SpellNumber($E$2,BB281)</f>
        <v>INR Zero Only</v>
      </c>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4"/>
    </row>
    <row r="283" ht="15"/>
    <row r="284" ht="15"/>
    <row r="285" ht="15"/>
    <row r="286" ht="15"/>
    <row r="287" ht="15"/>
    <row r="288" ht="15"/>
    <row r="289" ht="15"/>
    <row r="290" ht="15"/>
    <row r="291"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3" ht="15"/>
    <row r="494" ht="15"/>
    <row r="495" ht="15"/>
    <row r="496" ht="15"/>
    <row r="497" ht="15"/>
    <row r="498" ht="15"/>
    <row r="499" ht="15"/>
    <row r="500" ht="15"/>
    <row r="501" ht="15"/>
    <row r="502" ht="15"/>
    <row r="503" ht="15"/>
    <row r="504" ht="15"/>
    <row r="505" ht="15"/>
    <row r="506" ht="15"/>
    <row r="507" ht="15"/>
    <row r="509" ht="15"/>
    <row r="510"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sheetData>
  <sheetProtection password="9E83" sheet="1"/>
  <autoFilter ref="A11:BC282"/>
  <mergeCells count="123">
    <mergeCell ref="D254:BC254"/>
    <mergeCell ref="D255:BC255"/>
    <mergeCell ref="D257:BC257"/>
    <mergeCell ref="D259:BC259"/>
    <mergeCell ref="D261:BC261"/>
    <mergeCell ref="D238:BC238"/>
    <mergeCell ref="D243:BC243"/>
    <mergeCell ref="D245:BC245"/>
    <mergeCell ref="D247:BC247"/>
    <mergeCell ref="D250:BC250"/>
    <mergeCell ref="D253:BC253"/>
    <mergeCell ref="D223:BC223"/>
    <mergeCell ref="D225:BC225"/>
    <mergeCell ref="D226:BC226"/>
    <mergeCell ref="D228:BC228"/>
    <mergeCell ref="D230:BC230"/>
    <mergeCell ref="D234:BC234"/>
    <mergeCell ref="D207:BC207"/>
    <mergeCell ref="D209:BC209"/>
    <mergeCell ref="D210:BC210"/>
    <mergeCell ref="D213:BC213"/>
    <mergeCell ref="D215:BC215"/>
    <mergeCell ref="D220:BC220"/>
    <mergeCell ref="D196:BC196"/>
    <mergeCell ref="D197:BC197"/>
    <mergeCell ref="D199:BC199"/>
    <mergeCell ref="D201:BC201"/>
    <mergeCell ref="D204:BC204"/>
    <mergeCell ref="D205:BC205"/>
    <mergeCell ref="D186:BC186"/>
    <mergeCell ref="D188:BC188"/>
    <mergeCell ref="D190:BC190"/>
    <mergeCell ref="D191:BC191"/>
    <mergeCell ref="D193:BC193"/>
    <mergeCell ref="D194:BC194"/>
    <mergeCell ref="D171:BC171"/>
    <mergeCell ref="D175:BC175"/>
    <mergeCell ref="D176:BC176"/>
    <mergeCell ref="D178:BC178"/>
    <mergeCell ref="D182:BC182"/>
    <mergeCell ref="D185:BC185"/>
    <mergeCell ref="D157:BC157"/>
    <mergeCell ref="D158:BC158"/>
    <mergeCell ref="D162:BC162"/>
    <mergeCell ref="D164:BC164"/>
    <mergeCell ref="D166:BC166"/>
    <mergeCell ref="D168:BC168"/>
    <mergeCell ref="D141:BC141"/>
    <mergeCell ref="D144:BC144"/>
    <mergeCell ref="D146:BC146"/>
    <mergeCell ref="D147:BC147"/>
    <mergeCell ref="D149:BC149"/>
    <mergeCell ref="D152:BC152"/>
    <mergeCell ref="D127:BC127"/>
    <mergeCell ref="D129:BC129"/>
    <mergeCell ref="D131:BC131"/>
    <mergeCell ref="D133:BC133"/>
    <mergeCell ref="D135:BC135"/>
    <mergeCell ref="D138:BC138"/>
    <mergeCell ref="D116:BC116"/>
    <mergeCell ref="D118:BC118"/>
    <mergeCell ref="D119:BC119"/>
    <mergeCell ref="D121:BC121"/>
    <mergeCell ref="D123:BC123"/>
    <mergeCell ref="D125:BC125"/>
    <mergeCell ref="D105:BC105"/>
    <mergeCell ref="D106:BC106"/>
    <mergeCell ref="D108:BC108"/>
    <mergeCell ref="D111:BC111"/>
    <mergeCell ref="D113:BC113"/>
    <mergeCell ref="D114:BC114"/>
    <mergeCell ref="D92:BC92"/>
    <mergeCell ref="D94:BC94"/>
    <mergeCell ref="D96:BC96"/>
    <mergeCell ref="D98:BC98"/>
    <mergeCell ref="D101:BC101"/>
    <mergeCell ref="D103:BC103"/>
    <mergeCell ref="D81:BC81"/>
    <mergeCell ref="D83:BC83"/>
    <mergeCell ref="D85:BC85"/>
    <mergeCell ref="D87:BC87"/>
    <mergeCell ref="D89:BC89"/>
    <mergeCell ref="D91:BC91"/>
    <mergeCell ref="D68:BC68"/>
    <mergeCell ref="D72:BC72"/>
    <mergeCell ref="D75:BC75"/>
    <mergeCell ref="D77:BC77"/>
    <mergeCell ref="D78:BC78"/>
    <mergeCell ref="D79:BC79"/>
    <mergeCell ref="D55:BC55"/>
    <mergeCell ref="D56:BC56"/>
    <mergeCell ref="D58:BC58"/>
    <mergeCell ref="D60:BC60"/>
    <mergeCell ref="D63:BC63"/>
    <mergeCell ref="D66:BC66"/>
    <mergeCell ref="D45:BC45"/>
    <mergeCell ref="D46:BC46"/>
    <mergeCell ref="D47:BC47"/>
    <mergeCell ref="D49:BC49"/>
    <mergeCell ref="D52:BC52"/>
    <mergeCell ref="D53:BC53"/>
    <mergeCell ref="D32:BC32"/>
    <mergeCell ref="D34:BC34"/>
    <mergeCell ref="D37:BC37"/>
    <mergeCell ref="D38:BC38"/>
    <mergeCell ref="D40:BC40"/>
    <mergeCell ref="D42:BC42"/>
    <mergeCell ref="D16:BC16"/>
    <mergeCell ref="D17:BC17"/>
    <mergeCell ref="D19:BC19"/>
    <mergeCell ref="D22:BC22"/>
    <mergeCell ref="D23:BC23"/>
    <mergeCell ref="D26:BC26"/>
    <mergeCell ref="A9:BC9"/>
    <mergeCell ref="C282:BC282"/>
    <mergeCell ref="A1:L1"/>
    <mergeCell ref="A4:BC4"/>
    <mergeCell ref="A5:BC5"/>
    <mergeCell ref="A6:BC6"/>
    <mergeCell ref="A7:BC7"/>
    <mergeCell ref="B8:BC8"/>
    <mergeCell ref="D13:BC13"/>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1">
      <formula1>IF(E281="Select",-1,IF(E281="At Par",0,0))</formula1>
      <formula2>IF(E281="Select",-1,IF(E281="At Par",0,0.99))</formula2>
    </dataValidation>
    <dataValidation type="list" allowBlank="1" showErrorMessage="1" sqref="E2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1">
      <formula1>0</formula1>
      <formula2>99.9</formula2>
    </dataValidation>
    <dataValidation type="list" allowBlank="1" showErrorMessage="1" sqref="D13:D14 K15 D16:D17 K18 D19 K20:K21 D22:D23 K24:K25 D26 K27:K31 D32 K33 D34 K35:K36 D37:D38 K39 D40 K41 D42 K43:K44 D45:D47 K48 D49 K50:K51 D52:D53 K54 D55:D56 K57 D58 K59 D60 K61:K62 D63 K64:K65 D66 K67 D68 K69:K71 D72 K73:K74 D75 K76 D77:D79 K80 D81 K82 D83 K84 D85 K86 D87 K88 D89 K90 D91:D92 K93 D94 K95 D96 K97 D98 K99:K100 D101 K102 D103 K104 D105:D106 K107 D108 K109:K110 D111 K112 D113:D114 K115 D116 K117 D118:D119 K120 D121 K122 D123 K124 D125 K126 D127 K128 D129 K130 D131 K132 D133 K134 D135 K136:K137 D138 K139:K140 D141 K142:K143 D144 K145">
      <formula1>"Partial Conversion,Full Conversion"</formula1>
      <formula2>0</formula2>
    </dataValidation>
    <dataValidation type="list" allowBlank="1" showErrorMessage="1" sqref="D146:D147 K148 D149 K150:K151 D152 K153:K156 D157:D158 K159:K161 D162 K163 D164 K165 D166 K167 D168 K169:K170 D171 K172:K174 D175:D176 K177 D178 K179:K181 D182 K183:K184 D185:D186 K187 D188 K189 D190:D191 K192 D193:D194 K195 D196:D197 K198 D199 K200 D201 K202:K203 D204:D205 K206 D207 K208 D209:D210 K211:K212 D213 K214 D215 K216:K219 D220 K221:K222 D223 K224 D225:D226 K227 D228 K229 D230 K231:K233 D234 K235:K237 D238 K239:K242 D243 K244 D245 K246 D247 K248:K249 D250 K251:K252 D253:D255 K256 D257 K258 D259 K260 K262:K279 D26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1 G33:H33 G35:H36 G39:H39 G41:H41 G43:H44 G48:H48 G50:H51 G54:H54 G57:H57 G59:H59 G61:H62 G64:H65 G67:H67 G69:H71 G73:H74 G76:H76 G80:H80 G82:H82 G84:H84 G86:H86 G88:H88 G90:H90 G93:H93 G95:H95 G97:H97 G99:H100 G102:H102 G104:H104 G107:H107 G109:H110 G112:H112 G115:H115 G117:H117 G120:H120 G122:H122 G124:H124 G126:H126 G128:H128 G130:H130 G132:H132 G134:H134 G136:H137 G139:H140 G142:H143 G145:H145 G148:H148 G150:H151 G153:H156 G159:H161 G163:H163 G165:H165 G167:H167 G169:H170 G172:H174 G177:H177 G179:H181 G183:H184 G187:H187 G189:H189 G192:H192 G195:H195 G198:H198 G200:H200 G202:H203 G206:H206 G208:H208 G211:H212 G214:H214 G216:H219 G221:H222 G224:H224 G227:H227 G229:H229 G231:H233 G235:H237 G239:H242 G244:H244 G246:H246 G248:H249 G251:H252 G256:H256 G258:H258 G260:H260 G262:H279">
      <formula1>0</formula1>
      <formula2>999999999999999</formula2>
    </dataValidation>
    <dataValidation allowBlank="1" showInputMessage="1" showErrorMessage="1" promptTitle="Addition / Deduction" prompt="Please Choose the correct One" sqref="J15 J18 J20:J21 J24:J25 J27:J31 J33 J35:J36 J39 J41 J43:J44 J48 J50:J51 J54 J57 J59 J61:J62 J64:J65 J67 J69:J71 J73:J74 J76 J80 J82 J84 J86 J88 J90 J93 J95 J97 J99:J100 J102 J104 J107 J109:J110 J112 J115 J117 J120 J122 J124 J126 J128 J130 J132 J134 J136:J137 J139:J140 J142:J143 J145 J148 J150:J151 J153:J156 J159:J161 J163 J165 J167 J169:J170 J172:J174 J177 J179:J181 J183:J184 J187 J189 J192 J195 J198 J200 J202:J203 J206 J208 J211:J212 J214 J216:J219 J221:J222 J224 J227 J229 J231:J233 J235:J237 J239:J242 J244 J246 J248:J249 J251:J252 J256 J258 J260 J262:J279">
      <formula1>0</formula1>
      <formula2>0</formula2>
    </dataValidation>
    <dataValidation type="list" showErrorMessage="1" sqref="I15 I18 I20:I21 I24:I25 I27:I31 I33 I35:I36 I39 I41 I43:I44 I48 I50:I51 I54 I57 I59 I61:I62 I64:I65 I67 I69:I71 I73:I74 I76 I80 I82 I84 I86 I88 I90 I93 I95 I97 I99:I100 I102 I104 I107 I109:I110 I112 I115 I117 I120 I122 I124 I126 I128 I130 I132 I134 I136:I137 I139:I140 I142:I143 I145 I148 I150:I151 I153:I156 I159:I161 I163 I165 I167 I169:I170 I172:I174 I177 I179:I181 I183:I184 I187 I189 I192 I195 I198 I200 I202:I203 I206 I208 I211:I212 I214 I216:I219 I221:I222 I224 I227 I229 I231:I233 I235:I237 I239:I242 I244 I246 I248:I249 I251:I252 I256 I258 I260 I262:I27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1 N33:O33 N35:O36 N39:O39 N41:O41 N43:O44 N48:O48 N50:O51 N54:O54 N57:O57 N59:O59 N61:O62 N64:O65 N67:O67 N69:O71 N73:O74 N76:O76 N80:O80 N82:O82 N84:O84 N86:O86 N88:O88 N90:O90 N93:O93 N95:O95 N97:O97 N99:O100 N102:O102 N104:O104 N107:O107 N109:O110 N112:O112 N115:O115 N117:O117 N120:O120 N122:O122 N124:O124 N126:O126 N128:O128 N130:O130 N132:O132 N134:O134 N136:O137 N139:O140 N142:O143 N145:O145 N148:O148 N150:O151 N153:O156 N159:O161 N163:O163 N165:O165 N167:O167 N169:O170 N172:O174 N177:O177 N179:O181 N183:O184 N187:O187 N189:O189 N192:O192 N195:O195 N198:O198 N200:O200 N202:O203 N206:O206 N208:O208 N211:O212 N214:O214 N216:O219 N221:O222 N224:O224 N227:O227 N229:O229 N231:O233 N235:O237 N239:O242 N244:O244 N246:O246 N248:O249 N251:O252 N256:O256 N258:O258 N260:O260 N262:O2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1 R33 R35:R36 R39 R41 R43:R44 R48 R50:R51 R54 R57 R59 R61:R62 R64:R65 R67 R69:R71 R73:R74 R76 R80 R82 R84 R86 R88 R90 R93 R95 R97 R99:R100 R102 R104 R107 R109:R110 R112 R115 R117 R120 R122 R124 R126 R128 R130 R132 R134 R136:R137 R139:R140 R142:R143 R145 R148 R150:R151 R153:R156 R159:R161 R163 R165 R167 R169:R170 R172:R174 R177 R179:R181 R183:R184 R187 R189 R192 R195 R198 R200 R202:R203 R206 R208 R211:R212 R214 R216:R219 R221:R222 R224 R227 R229 R231:R233 R235:R237 R239:R242 R244 R246 R248:R249 R251:R252 R256 R258 R260 R262:R27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1 Q33 Q35:Q36 Q39 Q41 Q43:Q44 Q48 Q50:Q51 Q54 Q57 Q59 Q61:Q62 Q64:Q65 Q67 Q69:Q71 Q73:Q74 Q76 Q80 Q82 Q84 Q86 Q88 Q90 Q93 Q95 Q97 Q99:Q100 Q102 Q104 Q107 Q109:Q110 Q112 Q115 Q117 Q120 Q122 Q124 Q126 Q128 Q130 Q132 Q134 Q136:Q137 Q139:Q140 Q142:Q143 Q145 Q148 Q150:Q151 Q153:Q156 Q159:Q161 Q163 Q165 Q167 Q169:Q170 Q172:Q174 Q177 Q179:Q181 Q183:Q184 Q187 Q189 Q192 Q195 Q198 Q200 Q202:Q203 Q206 Q208 Q211:Q212 Q214 Q216:Q219 Q221:Q222 Q224 Q227 Q229 Q231:Q233 Q235:Q237 Q239:Q242 Q244 Q246 Q248:Q249 Q251:Q252 Q256 Q258 Q260 Q262:Q27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1 M33 M35:M36 M39 M41 M43:M44 M48 M50:M51 M54 M57 M59 M61:M62 M64:M65 M67 M69:M71 M73:M74 M76 M80 M82 M84 M86 M88 M90 M93 M95 M97 M99:M100 M102 M104 M107 M109:M110 M112 M115 M117 M120 M122 M124 M126 M128 M130 M132 M134 M136:M137 M139:M140 M142:M143 M145 M148 M150:M151 M153:M156 M159:M161 M163 M165 M167 M169:M170 M172:M174 M177 M179:M181 M183:M184 M187 M189 M192 M195 M198 M200 M202:M203 M206 M208 M211:M212 M214 M216:M219 M221:M222 M224 M227 M229 M231:M233 M235:M237 M239:M242 M244 M246 M248:M249 M251:M252 M256 M258 M260 M262:M27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D25 D27:D31 D33 D35:D36 D39 D41 D43:D44 D48 D50:D51 D54 D57 D59 D61:D62 D64:D65 D67 D69:D71 D73:D74 D76 D80 D82 D84 D86 D88 D90 D93 D95 D97 D99:D100 D102 D104 D107 D109:D110 D112 D115 D117 D120 D122 D124 D126 D128 D130 D132 D134 D136:D137 D139:D140 D142:D143 D145 D148 D150:D151 D153:D156 D159:D161 D163 D165 D167 D169:D170 D172:D174 D177 D179:D181 D183:D184 D187 D189 D192 D195 D198 D200 D202:D203 D206 D208 D211:D212 D214 D216:D219 D221:D222 D224 D227 D229 D231:D233 D235:D237 D239:D242 D244 D246 D248:D249 D251:D252 D256 D258 D260 D262:D27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F25 F27:F31 F33 F35:F36 F39 F41 F43:F44 F48 F50:F51 F54 F57 F59 F61:F62 F64:F65 F67 F69:F71 F73:F74 F76 F80 F82 F84 F86 F88 F90 F93 F95 F97 F99:F100 F102 F104 F107 F109:F110 F112 F115 F117 F120 F122 F124 F126 F128 F130 F132 F134 F136:F137 F139:F140 F142:F143 F145 F148 F150:F151 F153:F156 F159:F161 F163 F165 F167 F169:F170 F172:F174 F177 F179:F181 F183:F184 F187 F189 F192 F195 F198 F200 F202:F203 F206 F208 F211:F212 F214 F216:F219 F221:F222 F224 F227 F229 F231:F233 F235:F237 F239:F242 F244 F246 F248:F249 F251:F252 F256 F258 F260 F262:F27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9 L278">
      <formula1>"INR"</formula1>
    </dataValidation>
    <dataValidation allowBlank="1" showInputMessage="1" showErrorMessage="1" promptTitle="Itemcode/Make" prompt="Please enter text" sqref="C13:C279">
      <formula1>0</formula1>
      <formula2>0</formula2>
    </dataValidation>
    <dataValidation type="decimal" allowBlank="1" showInputMessage="1" showErrorMessage="1" errorTitle="Invalid Entry" error="Only Numeric Values are allowed. " sqref="A13:A27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2021-10-22T05:39:36Z</cp:lastPrinted>
  <dcterms:created xsi:type="dcterms:W3CDTF">2009-01-30T06:42:42Z</dcterms:created>
  <dcterms:modified xsi:type="dcterms:W3CDTF">2021-10-22T05:41:04Z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