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0" windowWidth="16380" windowHeight="789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'BoQ1'!$A$11:$BC$267</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'BoQ1'!$A$1:$BC$267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<sst xmlns="http://schemas.openxmlformats.org/spreadsheetml/2006/main" count="1838" uniqueCount="538">
  <si>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</si>
  <si>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</si>
  <si>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</si>
  <si>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</si>
  <si>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</si>
  <si>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</si>
  <si>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</si>
  <si>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</si>
  <si>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</si>
  <si>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</si>
  <si>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</si>
  <si>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</si>
  <si>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</si>
  <si>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</si>
  <si>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</si>
  <si>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</si>
  <si>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</si>
  <si>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</si>
  <si>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</si>
  <si>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</si>
  <si>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</si>
  <si>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</si>
  <si>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</si>
  <si>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</si>
  <si>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</si>
  <si>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</si>
  <si>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</si>
  <si>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</si>
  <si>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</si>
  <si>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</si>
  <si>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</si>
  <si>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</si>
  <si>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</si>
  <si>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</si>
  <si>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</si>
  <si>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</si>
  <si>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</si>
  <si>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</si>
  <si>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</si>
  <si>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</si>
  <si>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</si>
  <si>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</si>
  <si>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</si>
  <si>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</si>
  <si>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</si>
  <si>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</si>
  <si>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</si>
  <si>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</si>
  <si>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</si>
  <si>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</si>
  <si>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</si>
  <si>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</si>
  <si>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</si>
  <si>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</si>
  <si>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</si>
  <si>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</si>
  <si>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</si>
  <si>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</si>
  <si>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</si>
  <si>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</si>
  <si>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</si>
  <si>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</si>
  <si>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</si>
  <si>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</si>
  <si>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</si>
  <si>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</si>
  <si>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</si>
  <si>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</si>
  <si>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</si>
  <si>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</si>
  <si>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</si>
  <si>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MASONRY WORK</t>
  </si>
  <si>
    <t>ROOFING</t>
  </si>
  <si>
    <t>metre</t>
  </si>
  <si>
    <t>Tender Inviting Authority: Superintending Engineer, IWD, IIT, Kanpur</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</si>
  <si>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</si>
  <si>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Half brick masonry with common burnt clay F.P.S. (non modular) bricks of class designation 7.5 in superstructure above plinth level up to floor V level.</t>
  </si>
  <si>
    <t>Cement mortar 1:4 (1 cement :4 coarse sand)</t>
  </si>
  <si>
    <t>WOOD AND PVC WORK</t>
  </si>
  <si>
    <t>125 mm</t>
  </si>
  <si>
    <t>6 mm cement plaster of mix :</t>
  </si>
  <si>
    <t>1:3 (1 cement : 3 fine sand)</t>
  </si>
  <si>
    <t>Painting with synthetic enamel paint of approved brand and manufacture to give an even shade :</t>
  </si>
  <si>
    <t>Two or more coats on new work</t>
  </si>
  <si>
    <t>MINOR CIVIL MAINTENANCE WORK:</t>
  </si>
  <si>
    <t>Shelves (Cast in situ)</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</si>
  <si>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</si>
  <si>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</si>
  <si>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</si>
  <si>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Area of slab over 0.50 sqm</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</si>
  <si>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</si>
  <si>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wood work in frames of doors, windows, clerestory windows and other frames, wrought framed and fixed in position with hold fast lugs or with dash fasteners of required dia &amp; length (hold fast lugs or dash fastener shall be paid for separately).</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</si>
  <si>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</si>
  <si>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</si>
  <si>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</si>
  <si>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</si>
  <si>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</si>
  <si>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</si>
  <si>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</si>
  <si>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</si>
  <si>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</si>
  <si>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</si>
  <si>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</si>
  <si>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</si>
  <si>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</si>
  <si>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</si>
  <si>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Float glass panes of nominal thickness 4 mm (weight not less than 10kg/sqm)</t>
  </si>
  <si>
    <t>DISMANTLING AND DEMOLISHING</t>
  </si>
  <si>
    <t>Dismantling doors, windows and clerestory windows (steel or wood) shutter including chowkhats, architrave, holdfasts etc. complete and stacking within 50 metres lead :</t>
  </si>
  <si>
    <t>SANITARY INSTALLATIONS</t>
  </si>
  <si>
    <t>Providing and fixing 600x450 mm beveled edge mirror of superior glass (of approved quality) complete with 6 mm thick hard board ground fixed to wooden cleats with C.P. brass screws and washers complete.</t>
  </si>
  <si>
    <t>WATER SUPPLY</t>
  </si>
  <si>
    <t>Providing and fixing G.I. pipes complete with G.I. fittings and clamps, i/c cutting and making good the walls etc. Internal work - Exposed on wall</t>
  </si>
  <si>
    <t>15 mm dia nominal bore</t>
  </si>
  <si>
    <t>20 mm dia nominal bore</t>
  </si>
  <si>
    <t>Providing and fixing gun metal gate valve with C.I. wheel of approved quality (screwed end) :</t>
  </si>
  <si>
    <t>20 mm nominal bore</t>
  </si>
  <si>
    <t>15 mm nominal bore</t>
  </si>
  <si>
    <t>Providing and fixing C.P. brass long body bib cock of approved quality conforming to IS standards and weighing not less than 690 gms.</t>
  </si>
  <si>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</si>
  <si>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</si>
  <si>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</si>
  <si>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</si>
  <si>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</si>
  <si>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</si>
  <si>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</si>
  <si>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</si>
  <si>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</si>
  <si>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</si>
  <si>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</si>
  <si>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</si>
  <si>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</si>
  <si>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</si>
  <si>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</si>
  <si>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</si>
  <si>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</si>
  <si>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</si>
  <si>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</si>
  <si>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</si>
  <si>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</si>
  <si>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</si>
  <si>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</si>
  <si>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</si>
  <si>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</si>
  <si>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</si>
  <si>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</si>
  <si>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</si>
  <si>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</si>
  <si>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</si>
  <si>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</si>
  <si>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</si>
  <si>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</si>
  <si>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</si>
  <si>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</si>
  <si>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</si>
  <si>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</si>
  <si>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</si>
  <si>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</si>
  <si>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</si>
  <si>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</si>
  <si>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</si>
  <si>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</si>
  <si>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</si>
  <si>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</si>
  <si>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</si>
  <si>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</si>
  <si>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</si>
  <si>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</si>
  <si>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</si>
  <si>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</si>
  <si>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</si>
  <si>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</si>
  <si>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</si>
  <si>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</si>
  <si>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</si>
  <si>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</si>
  <si>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</si>
  <si>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</si>
  <si>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</si>
  <si>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</si>
  <si>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</si>
  <si>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</si>
  <si>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</si>
  <si>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</si>
  <si>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</si>
  <si>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</si>
  <si>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</si>
  <si>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</si>
  <si>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</si>
  <si>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</si>
  <si>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</si>
  <si>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</si>
  <si>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</si>
  <si>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</si>
  <si>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</si>
  <si>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</si>
  <si>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</si>
  <si>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Brick work with common burnt clay F.P.S. (non modular) bricks of class designation 7.5 in superstructure above plinth level up to floor V level in all shapes and sizes in :</t>
  </si>
  <si>
    <t>Cement mortar 1:6 (1 cement : 6 coarse sand)</t>
  </si>
  <si>
    <t>Providing and fixing glazed shutters for doors, windows and clerestory windows using 4 mm thick float glass panes, including ISI marked M.S. pressed butt hinges bright finished of required size with necessary screws.</t>
  </si>
  <si>
    <t>Second class teak wood</t>
  </si>
  <si>
    <t>35 mm thick</t>
  </si>
  <si>
    <t>Providing and fixing ISI marked oxidised M.S. tower bolt black finish, (Barrel type) with necessary screws etc. complete :</t>
  </si>
  <si>
    <t>100x10 mm</t>
  </si>
  <si>
    <t>Providing and fixing ISI marked oxidised M.S. handles conforming to IS:4992 with necessary screws etc. complete :</t>
  </si>
  <si>
    <t>100 mm</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</si>
  <si>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</si>
  <si>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</si>
  <si>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</si>
  <si>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STEEL WORK</t>
  </si>
  <si>
    <t>FLOORING</t>
  </si>
  <si>
    <t>15 mm cement plaster on rough side of single or half brick wall of mix:</t>
  </si>
  <si>
    <t>1:6 (1 cement: 6 coarse sand)</t>
  </si>
  <si>
    <t>15 mm cement plaster on rough side of single or half brick wall finished with a floating coat of neat cement of mix :</t>
  </si>
  <si>
    <t>1:4 (1 cement: 4 fine sand)</t>
  </si>
  <si>
    <t>Removing white or colour wash by scrapping and sand papering and preparing the surface smooth including necessary repairs to scratches etc. complete</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</si>
  <si>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</si>
  <si>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</si>
  <si>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</si>
  <si>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Of area 3 sq. metres and below</t>
  </si>
  <si>
    <t>Dismantling old plaster or skirting raking out joints and cleaning the surface for plaster including disposal of rubbish to the dumping ground within 50 metres lead.</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</si>
  <si>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</si>
  <si>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</si>
  <si>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</si>
  <si>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</si>
  <si>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</si>
  <si>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</si>
  <si>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</si>
  <si>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Flat back wash basin of size 550x400 mm</t>
  </si>
  <si>
    <t>Providing and fixing soil, waste and vent pipes :</t>
  </si>
  <si>
    <t>100 mm dia</t>
  </si>
  <si>
    <t>75 mm diameter :</t>
  </si>
  <si>
    <t>Providing and fixing plain bend of required degree.</t>
  </si>
  <si>
    <t>Providing and fixing collar :</t>
  </si>
  <si>
    <t>Providing lead caulked joints to sand cast iron/centrifugally cast (spun) iron pipes and fittings of diameter :</t>
  </si>
  <si>
    <t>75 mm</t>
  </si>
  <si>
    <t>Providing and fixing trap of self cleansing design with screwed down or hinged grating with or without vent arm complete, including cost of cutting and making good the walls and floors :</t>
  </si>
  <si>
    <t>100 mm inlet and 100 mm outlet</t>
  </si>
  <si>
    <t>100 mm inlet and 75 mm outlet</t>
  </si>
  <si>
    <t>Providing and fixing G.I. Pipes complete with G.I. fittings and clamps, i/c making good the walls etc. concealed pipe, including painting with anti corrosive bitumastic paint, cutting chases and making good the wall :</t>
  </si>
  <si>
    <t>Providing and fixing G.I. pipes complete with G.I. fittings including trenching and refilling etc. External work</t>
  </si>
  <si>
    <t>32 mm dia nominal bore</t>
  </si>
  <si>
    <t>Providing and fixing uplasticised PVC connection pipe with brass unions :</t>
  </si>
  <si>
    <t>45 cm length</t>
  </si>
  <si>
    <t>Providing and fixing C.P. brass bib cock of approved quality conforming to IS:8931 :</t>
  </si>
  <si>
    <t>Cutting holes up to 30x30 cm in walls including making good the same:</t>
  </si>
  <si>
    <t>With common burnt clay F.P.S. (non modular) bricks</t>
  </si>
  <si>
    <t>WATER PROOFING</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</si>
  <si>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</si>
  <si>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</si>
  <si>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</si>
  <si>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</si>
  <si>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</si>
  <si>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 xml:space="preserve">"Providing and fixing C.P. waste 32 mm dia of make L&amp;K for wash basin / sink. </t>
  </si>
  <si>
    <t>Extra for providing and fixing of 8mm to 9mm thick ceramic glazed wall tiles instead of 5mm thick ceramic glazed wall tiles.</t>
  </si>
  <si>
    <t xml:space="preserve">Providing and fixing C.P basin mixer of 15 mm nominal bore (L&amp;K) make for one piece only
</t>
  </si>
  <si>
    <t xml:space="preserve">Providind and fixing C.P. hand spray (heath faucet) with push button control and flexible hose connection with C.P hook of L&amp;K make or approved equivalent complete in all respects.
</t>
  </si>
  <si>
    <t>Cum</t>
  </si>
  <si>
    <t>Each</t>
  </si>
  <si>
    <t>EARTH WORK</t>
  </si>
  <si>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t>
  </si>
  <si>
    <t>All kinds of soil</t>
  </si>
  <si>
    <t>Centering and shuttering including strutting, propping etc. and removal of form work for :</t>
  </si>
  <si>
    <t>Foundations, footings, bases for columns</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</si>
  <si>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</si>
  <si>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</si>
  <si>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1:1.5:3 (1 cement : 1.5 coarse sand (zone-III) derived from  natural sources : 3 graded stone aggregate 20 mm nominal  size derived from natural sources).</t>
  </si>
  <si>
    <t>Foundations, footings, bases of columns, etc. for mass concrete</t>
  </si>
  <si>
    <t>Walls (any thickness) including attached pilasters, butteresses, plinth and string courses etc.</t>
  </si>
  <si>
    <t>Suspended floors, roofs, landings, balconies and access platform</t>
  </si>
  <si>
    <t>Stairs, (excluding landings) except spiral-staircases</t>
  </si>
  <si>
    <t>Edges of slabs and breaks in floors and walls</t>
  </si>
  <si>
    <t>Under 20 cm wide</t>
  </si>
  <si>
    <t>Cold twisted bars</t>
  </si>
  <si>
    <t>Add for plaster drip course/ groove in plastered surface or moulding to R.C.C. projections.</t>
  </si>
  <si>
    <t>Brick work with common burnt clay modular bricks of class designation 7.5 in foundation and plinth in:</t>
  </si>
  <si>
    <t>Cement Mortar 1:6 (1 cement : 6 coarse sand).</t>
  </si>
  <si>
    <t>Brick edging 7cm wide 11.4 cm deep to plinth protection with common burnt clay F.P.S. (non modular) bricks of class designation 7.5 including grouting with cement mortar 1:4 (1 cement : 4 fine sand).</t>
  </si>
  <si>
    <t>Providing edge moulding to 18 mm thick marble stone counters, Vanities etc., including machine polishing to edge to give high gloss finish etc. complete as per design approved by Engineer-in-Charge.</t>
  </si>
  <si>
    <t>Granite work</t>
  </si>
  <si>
    <t>Providing and fixing ISI marked oxidised M.S. sliding door bolts with nuts and screws etc. complete :</t>
  </si>
  <si>
    <t>250x16 mm</t>
  </si>
  <si>
    <t>150x10 mm</t>
  </si>
  <si>
    <t>200x10 mm</t>
  </si>
  <si>
    <t>Structural steel work riveted, bolted or welded in built up sections, trusses and framed work, including cutting, hoisting, fixing in position and applying a priming coat of approved steel primer all complete.</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</si>
  <si>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</si>
  <si>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</si>
  <si>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</si>
  <si>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</si>
  <si>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</si>
  <si>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</si>
  <si>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</si>
  <si>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140 mm</t>
  </si>
  <si>
    <t>Brick on edge flooring with bricks of class designation 7.5 on a bed of 12 mm cement mortar, including filling the joints with same mortar, with common burnt clay non modular bricks:</t>
  </si>
  <si>
    <t>1:6 (1cement : 6 coarse sand)</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</si>
  <si>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</si>
  <si>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</si>
  <si>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</si>
  <si>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</si>
  <si>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</si>
  <si>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</si>
  <si>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</si>
  <si>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</si>
  <si>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</si>
  <si>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</si>
  <si>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</si>
  <si>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</si>
  <si>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110 mm diameter</t>
  </si>
  <si>
    <t>12 mm cement plaster of mix :</t>
  </si>
  <si>
    <t>Pointing on brick work or brick flooring with cement mortar 1:3 (1 cement : 3 fine sand):</t>
  </si>
  <si>
    <t>Flush / Ruled/ Struck or weathered pointing</t>
  </si>
  <si>
    <t>Finishing walls with Premium Acrylic Smooth exterior paint with Silicone additives of required shade:</t>
  </si>
  <si>
    <t>New work (Two or more coats applied @ 1.43 ltr/10 sqm over and including priming coat of exterior primer applied @ 2.20 kg/10 sqm)</t>
  </si>
  <si>
    <t>White washing with lime to give an even shade :</t>
  </si>
  <si>
    <t>Old work (two or more coats)</t>
  </si>
  <si>
    <t>Distempering with 1st quality acrylic distember (Ready mix) having VOC content less than 50 grams/ litre  of approved brand and manufacture to give an even shade :</t>
  </si>
  <si>
    <t>Old work (one or more coats)</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</si>
  <si>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</si>
  <si>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Door chowkhats</t>
  </si>
  <si>
    <t>Window chowkhats</t>
  </si>
  <si>
    <t>Renewing glass panes, with wooden fillets wherever necessary:</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</si>
  <si>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</si>
  <si>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</si>
  <si>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</si>
  <si>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</si>
  <si>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</si>
  <si>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Taking out doors, windows and clerestory window shutters (steel or wood) including stacking within 50 metres lead :</t>
  </si>
  <si>
    <t>Dismantling G.I. pipes (external work) including excavation and refilling trenches after taking out the pipes, manually/ by mechanical means including stacking of pipes within 50 metres lead as per direction of Engineer-in-charge :</t>
  </si>
  <si>
    <t>15 mm to 40 mm nominal bore</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</si>
  <si>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</si>
  <si>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Sand cast iron S&amp;S pipe as per IS: 1729</t>
  </si>
  <si>
    <t>Providing and fixing bend of required degree with access door, insertion rubber washer 3 mm thick, bolts and nuts complete.</t>
  </si>
  <si>
    <t>Sand cast iron S&amp;S as per IS - 1729</t>
  </si>
  <si>
    <t>Sand Cast Iron S&amp;S as per IS: 1729</t>
  </si>
  <si>
    <t>Sand Cast Iron S&amp;S as per IS- 1729</t>
  </si>
  <si>
    <t>25 mm dia nominal bore</t>
  </si>
  <si>
    <t>25 mm nominal bore</t>
  </si>
  <si>
    <t>Providing and fixing ball valve (brass) of approved quality, High or low pressure, with plastic floats complete :</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</si>
  <si>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</si>
  <si>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</si>
  <si>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Painting G.I. pipes and fittings with two coats of anti-corrosive bitumastic paint of approved quality :</t>
  </si>
  <si>
    <t>15 mm diameter pipe</t>
  </si>
  <si>
    <t>20 mm diameter pipe</t>
  </si>
  <si>
    <t>25 mm diameter pipe</t>
  </si>
  <si>
    <t>Providing and filling sand of grading zone V or coarser grade, allround the G.I. pipes in external work :</t>
  </si>
  <si>
    <t>Providing and fixing G.I. Union in G.I. pipe including cutting and threading the pipe and making long screws etc. complete (New work)  :</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</si>
  <si>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</si>
  <si>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</si>
  <si>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</si>
  <si>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Making chases up to 7.5x7.5 cm in walls including making good and finishing with matching surface after housing G.I. pipe etc.</t>
  </si>
  <si>
    <t>DRAINAGE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</si>
  <si>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</si>
  <si>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</si>
  <si>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</si>
  <si>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</si>
  <si>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</si>
  <si>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R.C.C surface cleaning with wire brush and water</t>
  </si>
  <si>
    <t>"Providing and fixing gun metal gate valve with C.I. wheel of approved quality (screwed end) :    (a) 15mm nominal bore.</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</si>
  <si>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</si>
  <si>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 xml:space="preserve">"Providing and fixing C.P waste 40 mm nominal bore for kitchen sink .
"
</t>
  </si>
  <si>
    <t xml:space="preserve">Providing and fixing aluminum door seal in door i/c necessary screw etc complete.
</t>
  </si>
  <si>
    <t xml:space="preserve">Providing and fixing of "I hook" of with ISI marked M.S. pressed butt hinges bright finished of required size.
</t>
  </si>
  <si>
    <t xml:space="preserve">Construction of modular kitchen as per approved design in type IV.
1. Base Unit. (Empty Box) 400 mm   
2. Base Unit. (Drawer Basket) 380*485*140 mm    
3. Base Unit.(Meta Drawer)m 530*500*86 mm    
   Grain Trolly Basket with porter 520*485*190 mm   
4. Base Unit ( Perforated Cutlery)380*485*100 mm  
    Drawer Basket 380*485*100 mm 
    Thali Basket 380*485*140 mm  
5. Base Unit.(Bottle P. O. 2 S) 100*485*420 mm  
6. Base Unit.( Empty Box) 440 mm    -   
7. Base Unit (Perforated Cutlery) 420*485*100 mm 
  Drawer Basket each 1  420*485*100 mm  
  Drawer Basket each 1  420*485*140 mm  
8. Base Unit. Drawer Basket 420*485*140 mm  
9. Base Unit Empty Box 440 mm    -   
10. Base Unit (Rack)
11.Base Unit Empty Box  
12. Base Unit Empty Box 
13. Marble for Partition    
14.Full extention ball bearing sliding telescopic.   
15. Wall Unit (Glass &amp; Plate Rack including Drip Tray.)
16. Wall Unit (Glass Shutters)           17. Solid Shutters    
18. Auto Closing Concealed Hinges     
19. Handles     
20. Hardware (Screws counter sunk, Connect Fastners, Tags) 
21.Fixing &amp; Installation of the complete modular kitchen.     
</t>
  </si>
  <si>
    <t xml:space="preserve">Providing and fixing brass water meter of approved quality . 25 mm nominal bore  (Detail of  cost of one nos.)    
</t>
  </si>
  <si>
    <t>Providing and fixing on wall face unplasticised Rigid PVC rain water pipes or pipe sleeve conforming to IS : 13592 Type A, including jointing with seal ring conforming to IS : 5382, leaving 10 mm gap for thermal expansion, (i) Single socketed pipes 50mm dia.</t>
  </si>
  <si>
    <t>One Job</t>
  </si>
  <si>
    <t>Metre</t>
  </si>
  <si>
    <t>Contract No:   26/Civil/D2/2021-22/02</t>
  </si>
  <si>
    <t>Name of Work: Setting right of vacant house no 617 with servant Quarter and Garage.</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</si>
  <si>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</si>
  <si>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</si>
  <si>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</si>
  <si>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</si>
  <si>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</si>
  <si>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</si>
  <si>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</si>
  <si>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</si>
  <si>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</si>
  <si>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</si>
  <si>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</si>
  <si>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</si>
  <si>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</si>
  <si>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</si>
  <si>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</si>
  <si>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</si>
  <si>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</si>
  <si>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</si>
  <si>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</si>
  <si>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</si>
  <si>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</si>
  <si>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</si>
  <si>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</si>
  <si>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</si>
  <si>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</si>
  <si>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</si>
  <si>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</si>
  <si>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</si>
  <si>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</si>
  <si>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</si>
  <si>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</si>
  <si>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</si>
  <si>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</si>
  <si>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</si>
  <si>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</si>
  <si>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</si>
  <si>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</si>
  <si>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</si>
  <si>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</si>
  <si>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</si>
  <si>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</si>
  <si>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</si>
  <si>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</si>
  <si>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</si>
  <si>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</si>
  <si>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</si>
  <si>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</si>
  <si>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</si>
  <si>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</si>
  <si>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</si>
  <si>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</si>
  <si>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</si>
  <si>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</si>
  <si>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</si>
  <si>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</si>
  <si>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</si>
  <si>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</si>
  <si>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</si>
  <si>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</si>
  <si>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</si>
  <si>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</si>
  <si>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</si>
  <si>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</si>
  <si>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</si>
  <si>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</si>
  <si>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</si>
  <si>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</si>
  <si>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</si>
  <si>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</si>
  <si>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</si>
  <si>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</si>
  <si>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</si>
  <si>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</si>
  <si>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</si>
  <si>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</si>
  <si>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</si>
  <si>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</si>
  <si>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</si>
  <si>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</si>
  <si>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</si>
  <si>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</si>
  <si>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</si>
  <si>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</si>
  <si>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</si>
  <si>
    <t>item no.168</t>
  </si>
  <si>
    <t>item no.169</t>
  </si>
  <si>
    <t>item no.170</t>
  </si>
  <si>
    <t>item no.171</t>
  </si>
  <si>
    <t>item no.172</t>
  </si>
  <si>
    <t>item no.173</t>
  </si>
  <si>
    <t>item no.174</t>
  </si>
  <si>
    <t>item no.175</t>
  </si>
  <si>
    <t>item no.176</t>
  </si>
  <si>
    <t>item no.177</t>
  </si>
  <si>
    <t>item no.178</t>
  </si>
  <si>
    <t>item no.179</t>
  </si>
  <si>
    <t>item no.180</t>
  </si>
  <si>
    <t>item no.181</t>
  </si>
  <si>
    <t>item no.182</t>
  </si>
  <si>
    <t>item no.183</t>
  </si>
  <si>
    <t>item no.184</t>
  </si>
  <si>
    <t>item no.185</t>
  </si>
  <si>
    <t>item no.186</t>
  </si>
  <si>
    <t>item no.187</t>
  </si>
  <si>
    <t>item no.188</t>
  </si>
  <si>
    <t>item no.189</t>
  </si>
  <si>
    <t>item no.190</t>
  </si>
  <si>
    <t>item no.191</t>
  </si>
  <si>
    <t>item no.192</t>
  </si>
  <si>
    <t>item no.193</t>
  </si>
  <si>
    <t>item no.194</t>
  </si>
  <si>
    <t>item no.195</t>
  </si>
  <si>
    <t>item no.196</t>
  </si>
  <si>
    <t>item no.197</t>
  </si>
  <si>
    <t>item no.198</t>
  </si>
  <si>
    <t>item no.199</t>
  </si>
  <si>
    <t>item no.200</t>
  </si>
  <si>
    <t>item no.201</t>
  </si>
  <si>
    <t>item no.202</t>
  </si>
  <si>
    <t>item no.203</t>
  </si>
  <si>
    <t>item no.204</t>
  </si>
  <si>
    <t>item no.205</t>
  </si>
  <si>
    <t>item no.206</t>
  </si>
  <si>
    <t>item no.207</t>
  </si>
  <si>
    <t>item no.208</t>
  </si>
  <si>
    <t>item no.209</t>
  </si>
  <si>
    <t>item no.210</t>
  </si>
  <si>
    <t>item no.211</t>
  </si>
  <si>
    <t>item no.212</t>
  </si>
  <si>
    <t>item no.213</t>
  </si>
  <si>
    <t>item no.214</t>
  </si>
  <si>
    <t>item no.215</t>
  </si>
  <si>
    <t>item no.216</t>
  </si>
  <si>
    <t>item no.217</t>
  </si>
  <si>
    <t>item no.218</t>
  </si>
  <si>
    <t>item no.219</t>
  </si>
  <si>
    <t>item no.220</t>
  </si>
  <si>
    <t>item no.221</t>
  </si>
  <si>
    <t>item no.222</t>
  </si>
  <si>
    <t>item no.223</t>
  </si>
  <si>
    <t>item no.224</t>
  </si>
  <si>
    <t>item no.225</t>
  </si>
  <si>
    <t>item no.226</t>
  </si>
  <si>
    <t>item no.227</t>
  </si>
  <si>
    <t>item no.228</t>
  </si>
  <si>
    <t>item no.229</t>
  </si>
  <si>
    <t>item no.230</t>
  </si>
  <si>
    <t>item no.231</t>
  </si>
  <si>
    <t>item no.232</t>
  </si>
  <si>
    <t>item no.233</t>
  </si>
  <si>
    <t>item no.234</t>
  </si>
  <si>
    <t>item no.235</t>
  </si>
  <si>
    <t>item no.236</t>
  </si>
  <si>
    <t>item no.237</t>
  </si>
  <si>
    <t>item no.238</t>
  </si>
  <si>
    <t>item no.239</t>
  </si>
  <si>
    <t>item no.240</t>
  </si>
  <si>
    <t>item no.241</t>
  </si>
  <si>
    <t>item no.242</t>
  </si>
  <si>
    <t>item no.243</t>
  </si>
  <si>
    <t>item no.244</t>
  </si>
  <si>
    <t>item no.245</t>
  </si>
  <si>
    <t>item no.246</t>
  </si>
  <si>
    <t>item no.247</t>
  </si>
  <si>
    <t>item no.248</t>
  </si>
  <si>
    <t>item no.249</t>
  </si>
  <si>
    <t>item no.250</t>
  </si>
  <si>
    <t>item no.251</t>
  </si>
  <si>
    <t>item no.252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</si>
</sst>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9"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2" fontId="7" fillId="0" borderId="16" xfId="56" applyNumberFormat="1" applyFont="1" applyFill="1" applyBorder="1" applyAlignment="1" applyProtection="1">
      <alignment horizontal="right" vertical="top" wrapText="1"/>
      <protection locked="0"/>
    </xf>
    <xf numFmtId="2" fontId="7" fillId="0" borderId="16" xfId="58" applyNumberFormat="1" applyFont="1" applyFill="1" applyBorder="1" applyAlignment="1">
      <alignment horizontal="right" vertical="top"/>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2" fontId="60" fillId="0" borderId="0" xfId="0" applyNumberFormat="1" applyFont="1" applyFill="1" applyAlignment="1">
      <alignment horizontal="right"/>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xf numFmtId="0" fontId="0" fillId="0" borderId="0" xfId="56" applyNumberFormat="1" applyFill="1" applyAlignment="1">
      <alignment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67"/>
  <sheetViews>
    <sheetView showGridLines="0" zoomScale="85" zoomScaleNormal="85" zoomScalePageLayoutView="0" workbookViewId="0" topLeftCell="A1">
      <selection activeCell="C2" sqref="C1:C16384"/>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5" t="str">
        <f>B2&amp;" BoQ"</f>
        <v>Percentage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6" t="s">
        <v>74</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8.25" customHeight="1">
      <c r="A5" s="76" t="s">
        <v>368</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75" customHeight="1">
      <c r="A6" s="76" t="s">
        <v>367</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7</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58.5" customHeight="1">
      <c r="A8" s="11" t="s">
        <v>50</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7">
        <v>4</v>
      </c>
      <c r="E12" s="57">
        <v>5</v>
      </c>
      <c r="F12" s="57">
        <v>6</v>
      </c>
      <c r="G12" s="57">
        <v>7</v>
      </c>
      <c r="H12" s="57">
        <v>8</v>
      </c>
      <c r="I12" s="57">
        <v>9</v>
      </c>
      <c r="J12" s="57">
        <v>10</v>
      </c>
      <c r="K12" s="57">
        <v>11</v>
      </c>
      <c r="L12" s="57">
        <v>12</v>
      </c>
      <c r="M12" s="57">
        <v>13</v>
      </c>
      <c r="N12" s="57">
        <v>14</v>
      </c>
      <c r="O12" s="57">
        <v>15</v>
      </c>
      <c r="P12" s="57">
        <v>16</v>
      </c>
      <c r="Q12" s="57">
        <v>17</v>
      </c>
      <c r="R12" s="57">
        <v>18</v>
      </c>
      <c r="S12" s="57">
        <v>19</v>
      </c>
      <c r="T12" s="57">
        <v>20</v>
      </c>
      <c r="U12" s="57">
        <v>21</v>
      </c>
      <c r="V12" s="57">
        <v>22</v>
      </c>
      <c r="W12" s="57">
        <v>23</v>
      </c>
      <c r="X12" s="57">
        <v>24</v>
      </c>
      <c r="Y12" s="57">
        <v>25</v>
      </c>
      <c r="Z12" s="57">
        <v>26</v>
      </c>
      <c r="AA12" s="57">
        <v>27</v>
      </c>
      <c r="AB12" s="57">
        <v>28</v>
      </c>
      <c r="AC12" s="57">
        <v>29</v>
      </c>
      <c r="AD12" s="57">
        <v>30</v>
      </c>
      <c r="AE12" s="57">
        <v>31</v>
      </c>
      <c r="AF12" s="57">
        <v>32</v>
      </c>
      <c r="AG12" s="57">
        <v>33</v>
      </c>
      <c r="AH12" s="57">
        <v>34</v>
      </c>
      <c r="AI12" s="57">
        <v>35</v>
      </c>
      <c r="AJ12" s="57">
        <v>36</v>
      </c>
      <c r="AK12" s="57">
        <v>37</v>
      </c>
      <c r="AL12" s="57">
        <v>38</v>
      </c>
      <c r="AM12" s="57">
        <v>39</v>
      </c>
      <c r="AN12" s="57">
        <v>40</v>
      </c>
      <c r="AO12" s="57">
        <v>41</v>
      </c>
      <c r="AP12" s="57">
        <v>42</v>
      </c>
      <c r="AQ12" s="57">
        <v>43</v>
      </c>
      <c r="AR12" s="57">
        <v>44</v>
      </c>
      <c r="AS12" s="57">
        <v>45</v>
      </c>
      <c r="AT12" s="57">
        <v>46</v>
      </c>
      <c r="AU12" s="57">
        <v>47</v>
      </c>
      <c r="AV12" s="57">
        <v>48</v>
      </c>
      <c r="AW12" s="57">
        <v>49</v>
      </c>
      <c r="AX12" s="57">
        <v>50</v>
      </c>
      <c r="AY12" s="57">
        <v>51</v>
      </c>
      <c r="AZ12" s="57">
        <v>52</v>
      </c>
      <c r="BA12" s="57">
        <v>7</v>
      </c>
      <c r="BB12" s="58">
        <v>54</v>
      </c>
      <c r="BC12" s="16">
        <v>8</v>
      </c>
      <c r="IE12" s="18"/>
      <c r="IF12" s="18"/>
      <c r="IG12" s="18"/>
      <c r="IH12" s="18"/>
      <c r="II12" s="18"/>
    </row>
    <row r="13" spans="1:243" s="22" customFormat="1" ht="16.5" customHeight="1">
      <c r="A13" s="66">
        <v>1</v>
      </c>
      <c r="B13" s="71" t="s">
        <v>259</v>
      </c>
      <c r="C13" s="39" t="s">
        <v>55</v>
      </c>
      <c r="D13" s="79"/>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1"/>
      <c r="IA13" s="22">
        <v>1</v>
      </c>
      <c r="IB13" s="22" t="s">
        <v>259</v>
      </c>
      <c r="IC13" s="22" t="s">
        <v>55</v>
      </c>
      <c r="IE13" s="23"/>
      <c r="IF13" s="23" t="s">
        <v>34</v>
      </c>
      <c r="IG13" s="23" t="s">
        <v>35</v>
      </c>
      <c r="IH13" s="23">
        <v>10</v>
      </c>
      <c r="II13" s="23" t="s">
        <v>36</v>
      </c>
    </row>
    <row r="14" spans="1:243" s="22" customFormat="1" ht="104.25" customHeight="1">
      <c r="A14" s="66">
        <v>1.01</v>
      </c>
      <c r="B14" s="71" t="s">
        <v>260</v>
      </c>
      <c r="C14" s="39" t="s">
        <v>56</v>
      </c>
      <c r="D14" s="79"/>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1"/>
      <c r="IA14" s="22">
        <v>1.01</v>
      </c>
      <c r="IB14" s="22" t="s">
        <v>260</v>
      </c>
      <c r="IC14" s="22" t="s">
        <v>56</v>
      </c>
      <c r="IE14" s="23"/>
      <c r="IF14" s="23" t="s">
        <v>40</v>
      </c>
      <c r="IG14" s="23" t="s">
        <v>35</v>
      </c>
      <c r="IH14" s="23">
        <v>123.223</v>
      </c>
      <c r="II14" s="23" t="s">
        <v>37</v>
      </c>
    </row>
    <row r="15" spans="1:243" s="22" customFormat="1" ht="28.5">
      <c r="A15" s="66">
        <v>1.02</v>
      </c>
      <c r="B15" s="67" t="s">
        <v>261</v>
      </c>
      <c r="C15" s="39" t="s">
        <v>57</v>
      </c>
      <c r="D15" s="68">
        <v>3.1</v>
      </c>
      <c r="E15" s="69" t="s">
        <v>64</v>
      </c>
      <c r="F15" s="70">
        <v>159.44</v>
      </c>
      <c r="G15" s="40"/>
      <c r="H15" s="24"/>
      <c r="I15" s="47" t="s">
        <v>38</v>
      </c>
      <c r="J15" s="48">
        <f aca="true" t="shared" si="0" ref="J14:J181">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9"/>
      <c r="BA15" s="42">
        <f>ROUND(total_amount_ba($B$2,$D$2,D15,F15,J15,K15,M15),0)</f>
        <v>494</v>
      </c>
      <c r="BB15" s="60">
        <f>BA15+SUM(N15:AZ15)</f>
        <v>494</v>
      </c>
      <c r="BC15" s="56" t="str">
        <f>SpellNumber(L15,BB15)</f>
        <v>INR  Four Hundred &amp; Ninety Four  Only</v>
      </c>
      <c r="IA15" s="22">
        <v>1.02</v>
      </c>
      <c r="IB15" s="22" t="s">
        <v>261</v>
      </c>
      <c r="IC15" s="22" t="s">
        <v>57</v>
      </c>
      <c r="ID15" s="22">
        <v>3.1</v>
      </c>
      <c r="IE15" s="23" t="s">
        <v>64</v>
      </c>
      <c r="IF15" s="23" t="s">
        <v>41</v>
      </c>
      <c r="IG15" s="23" t="s">
        <v>42</v>
      </c>
      <c r="IH15" s="23">
        <v>213</v>
      </c>
      <c r="II15" s="23" t="s">
        <v>37</v>
      </c>
    </row>
    <row r="16" spans="1:243" s="22" customFormat="1" ht="15.75">
      <c r="A16" s="66">
        <v>2</v>
      </c>
      <c r="B16" s="67" t="s">
        <v>194</v>
      </c>
      <c r="C16" s="39" t="s">
        <v>120</v>
      </c>
      <c r="D16" s="79"/>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1"/>
      <c r="IA16" s="22">
        <v>2</v>
      </c>
      <c r="IB16" s="22" t="s">
        <v>194</v>
      </c>
      <c r="IC16" s="22" t="s">
        <v>120</v>
      </c>
      <c r="IE16" s="23"/>
      <c r="IF16" s="23"/>
      <c r="IG16" s="23"/>
      <c r="IH16" s="23"/>
      <c r="II16" s="23"/>
    </row>
    <row r="17" spans="1:243" s="22" customFormat="1" ht="71.25">
      <c r="A17" s="66">
        <v>2.01</v>
      </c>
      <c r="B17" s="71" t="s">
        <v>195</v>
      </c>
      <c r="C17" s="39" t="s">
        <v>58</v>
      </c>
      <c r="D17" s="79"/>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1"/>
      <c r="IA17" s="22">
        <v>2.01</v>
      </c>
      <c r="IB17" s="22" t="s">
        <v>195</v>
      </c>
      <c r="IC17" s="22" t="s">
        <v>58</v>
      </c>
      <c r="IE17" s="23"/>
      <c r="IF17" s="23"/>
      <c r="IG17" s="23"/>
      <c r="IH17" s="23"/>
      <c r="II17" s="23"/>
    </row>
    <row r="18" spans="1:243" s="22" customFormat="1" ht="71.25">
      <c r="A18" s="66">
        <v>2.02</v>
      </c>
      <c r="B18" s="67" t="s">
        <v>196</v>
      </c>
      <c r="C18" s="39" t="s">
        <v>121</v>
      </c>
      <c r="D18" s="68">
        <v>2.31</v>
      </c>
      <c r="E18" s="69" t="s">
        <v>64</v>
      </c>
      <c r="F18" s="70">
        <v>5952.3</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9"/>
      <c r="BA18" s="42">
        <f>ROUND(total_amount_ba($B$2,$D$2,D18,F18,J18,K18,M18),0)</f>
        <v>13750</v>
      </c>
      <c r="BB18" s="60">
        <f>BA18+SUM(N18:AZ18)</f>
        <v>13750</v>
      </c>
      <c r="BC18" s="56" t="str">
        <f>SpellNumber(L18,BB18)</f>
        <v>INR  Thirteen Thousand Seven Hundred &amp; Fifty  Only</v>
      </c>
      <c r="IA18" s="22">
        <v>2.02</v>
      </c>
      <c r="IB18" s="22" t="s">
        <v>196</v>
      </c>
      <c r="IC18" s="22" t="s">
        <v>121</v>
      </c>
      <c r="ID18" s="22">
        <v>2.31</v>
      </c>
      <c r="IE18" s="23" t="s">
        <v>64</v>
      </c>
      <c r="IF18" s="23"/>
      <c r="IG18" s="23"/>
      <c r="IH18" s="23"/>
      <c r="II18" s="23"/>
    </row>
    <row r="19" spans="1:243" s="22" customFormat="1" ht="42.75">
      <c r="A19" s="66">
        <v>2.03</v>
      </c>
      <c r="B19" s="67" t="s">
        <v>262</v>
      </c>
      <c r="C19" s="39" t="s">
        <v>122</v>
      </c>
      <c r="D19" s="79"/>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1"/>
      <c r="IA19" s="22">
        <v>2.03</v>
      </c>
      <c r="IB19" s="22" t="s">
        <v>262</v>
      </c>
      <c r="IC19" s="22" t="s">
        <v>122</v>
      </c>
      <c r="IE19" s="23"/>
      <c r="IF19" s="23"/>
      <c r="IG19" s="23"/>
      <c r="IH19" s="23"/>
      <c r="II19" s="23"/>
    </row>
    <row r="20" spans="1:243" s="22" customFormat="1" ht="30.75" customHeight="1">
      <c r="A20" s="66">
        <v>2.04</v>
      </c>
      <c r="B20" s="67" t="s">
        <v>263</v>
      </c>
      <c r="C20" s="39" t="s">
        <v>59</v>
      </c>
      <c r="D20" s="68">
        <v>12.6</v>
      </c>
      <c r="E20" s="69" t="s">
        <v>52</v>
      </c>
      <c r="F20" s="70">
        <v>249.75</v>
      </c>
      <c r="G20" s="40"/>
      <c r="H20" s="24"/>
      <c r="I20" s="47" t="s">
        <v>38</v>
      </c>
      <c r="J20" s="48">
        <f t="shared" si="0"/>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9"/>
      <c r="BA20" s="42">
        <f>ROUND(total_amount_ba($B$2,$D$2,D20,F20,J20,K20,M20),0)</f>
        <v>3147</v>
      </c>
      <c r="BB20" s="60">
        <f>BA20+SUM(N20:AZ20)</f>
        <v>3147</v>
      </c>
      <c r="BC20" s="56" t="str">
        <f>SpellNumber(L20,BB20)</f>
        <v>INR  Three Thousand One Hundred &amp; Forty Seven  Only</v>
      </c>
      <c r="IA20" s="22">
        <v>2.04</v>
      </c>
      <c r="IB20" s="22" t="s">
        <v>263</v>
      </c>
      <c r="IC20" s="22" t="s">
        <v>59</v>
      </c>
      <c r="ID20" s="22">
        <v>12.6</v>
      </c>
      <c r="IE20" s="23" t="s">
        <v>52</v>
      </c>
      <c r="IF20" s="23" t="s">
        <v>34</v>
      </c>
      <c r="IG20" s="23" t="s">
        <v>43</v>
      </c>
      <c r="IH20" s="23">
        <v>10</v>
      </c>
      <c r="II20" s="23" t="s">
        <v>37</v>
      </c>
    </row>
    <row r="21" spans="1:243" s="22" customFormat="1" ht="242.25">
      <c r="A21" s="66">
        <v>2.05</v>
      </c>
      <c r="B21" s="67" t="s">
        <v>264</v>
      </c>
      <c r="C21" s="39" t="s">
        <v>123</v>
      </c>
      <c r="D21" s="68">
        <v>10.2</v>
      </c>
      <c r="E21" s="69" t="s">
        <v>52</v>
      </c>
      <c r="F21" s="70">
        <v>538.4</v>
      </c>
      <c r="G21" s="40"/>
      <c r="H21" s="24"/>
      <c r="I21" s="47" t="s">
        <v>38</v>
      </c>
      <c r="J21" s="48">
        <f t="shared" si="0"/>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9"/>
      <c r="BA21" s="42">
        <f aca="true" t="shared" si="1" ref="BA21:BA156">ROUND(total_amount_ba($B$2,$D$2,D21,F21,J21,K21,M21),0)</f>
        <v>5492</v>
      </c>
      <c r="BB21" s="60">
        <f aca="true" t="shared" si="2" ref="BB21:BB84">BA21+SUM(N21:AZ21)</f>
        <v>5492</v>
      </c>
      <c r="BC21" s="56" t="str">
        <f aca="true" t="shared" si="3" ref="BC21:BC84">SpellNumber(L21,BB21)</f>
        <v>INR  Five Thousand Four Hundred &amp; Ninety Two  Only</v>
      </c>
      <c r="IA21" s="22">
        <v>2.05</v>
      </c>
      <c r="IB21" s="22" t="s">
        <v>264</v>
      </c>
      <c r="IC21" s="22" t="s">
        <v>123</v>
      </c>
      <c r="ID21" s="22">
        <v>10.2</v>
      </c>
      <c r="IE21" s="23" t="s">
        <v>52</v>
      </c>
      <c r="IF21" s="23"/>
      <c r="IG21" s="23"/>
      <c r="IH21" s="23"/>
      <c r="II21" s="23"/>
    </row>
    <row r="22" spans="1:243" s="22" customFormat="1" ht="15.75">
      <c r="A22" s="66">
        <v>3</v>
      </c>
      <c r="B22" s="71" t="s">
        <v>68</v>
      </c>
      <c r="C22" s="39" t="s">
        <v>60</v>
      </c>
      <c r="D22" s="79"/>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1"/>
      <c r="IA22" s="22">
        <v>3</v>
      </c>
      <c r="IB22" s="22" t="s">
        <v>68</v>
      </c>
      <c r="IC22" s="22" t="s">
        <v>60</v>
      </c>
      <c r="IE22" s="23"/>
      <c r="IF22" s="23" t="s">
        <v>40</v>
      </c>
      <c r="IG22" s="23" t="s">
        <v>35</v>
      </c>
      <c r="IH22" s="23">
        <v>123.223</v>
      </c>
      <c r="II22" s="23" t="s">
        <v>37</v>
      </c>
    </row>
    <row r="23" spans="1:243" s="22" customFormat="1" ht="128.25">
      <c r="A23" s="66">
        <v>3.01</v>
      </c>
      <c r="B23" s="67" t="s">
        <v>265</v>
      </c>
      <c r="C23" s="39" t="s">
        <v>124</v>
      </c>
      <c r="D23" s="79"/>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1"/>
      <c r="IA23" s="22">
        <v>3.01</v>
      </c>
      <c r="IB23" s="22" t="s">
        <v>265</v>
      </c>
      <c r="IC23" s="22" t="s">
        <v>124</v>
      </c>
      <c r="IE23" s="23"/>
      <c r="IF23" s="23" t="s">
        <v>44</v>
      </c>
      <c r="IG23" s="23" t="s">
        <v>45</v>
      </c>
      <c r="IH23" s="23">
        <v>10</v>
      </c>
      <c r="II23" s="23" t="s">
        <v>37</v>
      </c>
    </row>
    <row r="24" spans="1:243" s="22" customFormat="1" ht="71.25">
      <c r="A24" s="66">
        <v>3.02</v>
      </c>
      <c r="B24" s="67" t="s">
        <v>266</v>
      </c>
      <c r="C24" s="39" t="s">
        <v>125</v>
      </c>
      <c r="D24" s="68">
        <v>0.11</v>
      </c>
      <c r="E24" s="69" t="s">
        <v>64</v>
      </c>
      <c r="F24" s="70">
        <v>8159.57</v>
      </c>
      <c r="G24" s="40"/>
      <c r="H24" s="24"/>
      <c r="I24" s="47" t="s">
        <v>38</v>
      </c>
      <c r="J24" s="48">
        <f t="shared" si="0"/>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9"/>
      <c r="BA24" s="42">
        <f t="shared" si="1"/>
        <v>898</v>
      </c>
      <c r="BB24" s="60">
        <f t="shared" si="2"/>
        <v>898</v>
      </c>
      <c r="BC24" s="56" t="str">
        <f t="shared" si="3"/>
        <v>INR  Eight Hundred &amp; Ninety Eight  Only</v>
      </c>
      <c r="IA24" s="22">
        <v>3.02</v>
      </c>
      <c r="IB24" s="22" t="s">
        <v>266</v>
      </c>
      <c r="IC24" s="22" t="s">
        <v>125</v>
      </c>
      <c r="ID24" s="22">
        <v>0.11</v>
      </c>
      <c r="IE24" s="23" t="s">
        <v>64</v>
      </c>
      <c r="IF24" s="23"/>
      <c r="IG24" s="23"/>
      <c r="IH24" s="23"/>
      <c r="II24" s="23"/>
    </row>
    <row r="25" spans="1:243" s="22" customFormat="1" ht="173.25" customHeight="1">
      <c r="A25" s="66">
        <v>3.03</v>
      </c>
      <c r="B25" s="67" t="s">
        <v>75</v>
      </c>
      <c r="C25" s="39" t="s">
        <v>126</v>
      </c>
      <c r="D25" s="68">
        <v>2.92</v>
      </c>
      <c r="E25" s="69" t="s">
        <v>64</v>
      </c>
      <c r="F25" s="70">
        <v>8560.98</v>
      </c>
      <c r="G25" s="40"/>
      <c r="H25" s="24"/>
      <c r="I25" s="47" t="s">
        <v>38</v>
      </c>
      <c r="J25" s="48">
        <f t="shared" si="0"/>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9"/>
      <c r="BA25" s="42">
        <f t="shared" si="1"/>
        <v>24998</v>
      </c>
      <c r="BB25" s="60">
        <f t="shared" si="2"/>
        <v>24998</v>
      </c>
      <c r="BC25" s="56" t="str">
        <f t="shared" si="3"/>
        <v>INR  Twenty Four Thousand Nine Hundred &amp; Ninety Eight  Only</v>
      </c>
      <c r="IA25" s="22">
        <v>3.03</v>
      </c>
      <c r="IB25" s="22" t="s">
        <v>75</v>
      </c>
      <c r="IC25" s="22" t="s">
        <v>126</v>
      </c>
      <c r="ID25" s="22">
        <v>2.92</v>
      </c>
      <c r="IE25" s="23" t="s">
        <v>64</v>
      </c>
      <c r="IF25" s="23" t="s">
        <v>41</v>
      </c>
      <c r="IG25" s="23" t="s">
        <v>42</v>
      </c>
      <c r="IH25" s="23">
        <v>213</v>
      </c>
      <c r="II25" s="23" t="s">
        <v>37</v>
      </c>
    </row>
    <row r="26" spans="1:243" s="22" customFormat="1" ht="42.75">
      <c r="A26" s="66">
        <v>3.04</v>
      </c>
      <c r="B26" s="67" t="s">
        <v>69</v>
      </c>
      <c r="C26" s="39" t="s">
        <v>127</v>
      </c>
      <c r="D26" s="79"/>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1"/>
      <c r="IA26" s="22">
        <v>3.04</v>
      </c>
      <c r="IB26" s="22" t="s">
        <v>69</v>
      </c>
      <c r="IC26" s="22" t="s">
        <v>127</v>
      </c>
      <c r="IE26" s="23"/>
      <c r="IF26" s="23"/>
      <c r="IG26" s="23"/>
      <c r="IH26" s="23"/>
      <c r="II26" s="23"/>
    </row>
    <row r="27" spans="1:243" s="22" customFormat="1" ht="28.5">
      <c r="A27" s="66">
        <v>3.05</v>
      </c>
      <c r="B27" s="67" t="s">
        <v>267</v>
      </c>
      <c r="C27" s="39" t="s">
        <v>128</v>
      </c>
      <c r="D27" s="68">
        <v>0.6</v>
      </c>
      <c r="E27" s="69" t="s">
        <v>52</v>
      </c>
      <c r="F27" s="70">
        <v>249.75</v>
      </c>
      <c r="G27" s="40"/>
      <c r="H27" s="24"/>
      <c r="I27" s="47" t="s">
        <v>38</v>
      </c>
      <c r="J27" s="48">
        <f t="shared" si="0"/>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9"/>
      <c r="BA27" s="42">
        <f t="shared" si="1"/>
        <v>150</v>
      </c>
      <c r="BB27" s="60">
        <f t="shared" si="2"/>
        <v>150</v>
      </c>
      <c r="BC27" s="56" t="str">
        <f t="shared" si="3"/>
        <v>INR  One Hundred &amp; Fifty  Only</v>
      </c>
      <c r="IA27" s="22">
        <v>3.05</v>
      </c>
      <c r="IB27" s="22" t="s">
        <v>267</v>
      </c>
      <c r="IC27" s="22" t="s">
        <v>128</v>
      </c>
      <c r="ID27" s="22">
        <v>0.6</v>
      </c>
      <c r="IE27" s="23" t="s">
        <v>52</v>
      </c>
      <c r="IF27" s="23"/>
      <c r="IG27" s="23"/>
      <c r="IH27" s="23"/>
      <c r="II27" s="23"/>
    </row>
    <row r="28" spans="1:243" s="22" customFormat="1" ht="42.75">
      <c r="A28" s="66">
        <v>3.06</v>
      </c>
      <c r="B28" s="67" t="s">
        <v>268</v>
      </c>
      <c r="C28" s="39" t="s">
        <v>129</v>
      </c>
      <c r="D28" s="68">
        <v>1.2</v>
      </c>
      <c r="E28" s="69" t="s">
        <v>52</v>
      </c>
      <c r="F28" s="70">
        <v>534.23</v>
      </c>
      <c r="G28" s="40"/>
      <c r="H28" s="24"/>
      <c r="I28" s="47" t="s">
        <v>38</v>
      </c>
      <c r="J28" s="48">
        <f t="shared" si="0"/>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9"/>
      <c r="BA28" s="42">
        <f t="shared" si="1"/>
        <v>641</v>
      </c>
      <c r="BB28" s="60">
        <f t="shared" si="2"/>
        <v>641</v>
      </c>
      <c r="BC28" s="56" t="str">
        <f t="shared" si="3"/>
        <v>INR  Six Hundred &amp; Forty One  Only</v>
      </c>
      <c r="IA28" s="22">
        <v>3.06</v>
      </c>
      <c r="IB28" s="22" t="s">
        <v>268</v>
      </c>
      <c r="IC28" s="22" t="s">
        <v>129</v>
      </c>
      <c r="ID28" s="22">
        <v>1.2</v>
      </c>
      <c r="IE28" s="23" t="s">
        <v>52</v>
      </c>
      <c r="IF28" s="23"/>
      <c r="IG28" s="23"/>
      <c r="IH28" s="23"/>
      <c r="II28" s="23"/>
    </row>
    <row r="29" spans="1:243" s="22" customFormat="1" ht="28.5">
      <c r="A29" s="66">
        <v>3.07</v>
      </c>
      <c r="B29" s="67" t="s">
        <v>269</v>
      </c>
      <c r="C29" s="39" t="s">
        <v>130</v>
      </c>
      <c r="D29" s="68">
        <v>6.3</v>
      </c>
      <c r="E29" s="69" t="s">
        <v>52</v>
      </c>
      <c r="F29" s="70">
        <v>607.67</v>
      </c>
      <c r="G29" s="40"/>
      <c r="H29" s="24"/>
      <c r="I29" s="47" t="s">
        <v>38</v>
      </c>
      <c r="J29" s="48">
        <f t="shared" si="0"/>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9"/>
      <c r="BA29" s="42">
        <f t="shared" si="1"/>
        <v>3828</v>
      </c>
      <c r="BB29" s="60">
        <f t="shared" si="2"/>
        <v>3828</v>
      </c>
      <c r="BC29" s="56" t="str">
        <f t="shared" si="3"/>
        <v>INR  Three Thousand Eight Hundred &amp; Twenty Eight  Only</v>
      </c>
      <c r="IA29" s="22">
        <v>3.07</v>
      </c>
      <c r="IB29" s="22" t="s">
        <v>269</v>
      </c>
      <c r="IC29" s="22" t="s">
        <v>130</v>
      </c>
      <c r="ID29" s="22">
        <v>6.3</v>
      </c>
      <c r="IE29" s="23" t="s">
        <v>52</v>
      </c>
      <c r="IF29" s="23"/>
      <c r="IG29" s="23"/>
      <c r="IH29" s="23"/>
      <c r="II29" s="23"/>
    </row>
    <row r="30" spans="1:243" s="22" customFormat="1" ht="28.5">
      <c r="A30" s="66">
        <v>3.08</v>
      </c>
      <c r="B30" s="67" t="s">
        <v>85</v>
      </c>
      <c r="C30" s="39" t="s">
        <v>61</v>
      </c>
      <c r="D30" s="68">
        <v>6.8</v>
      </c>
      <c r="E30" s="69" t="s">
        <v>52</v>
      </c>
      <c r="F30" s="70">
        <v>607.67</v>
      </c>
      <c r="G30" s="40"/>
      <c r="H30" s="24"/>
      <c r="I30" s="47" t="s">
        <v>38</v>
      </c>
      <c r="J30" s="48">
        <f t="shared" si="0"/>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9"/>
      <c r="BA30" s="42">
        <f t="shared" si="1"/>
        <v>4132</v>
      </c>
      <c r="BB30" s="60">
        <f t="shared" si="2"/>
        <v>4132</v>
      </c>
      <c r="BC30" s="56" t="str">
        <f t="shared" si="3"/>
        <v>INR  Four Thousand One Hundred &amp; Thirty Two  Only</v>
      </c>
      <c r="IA30" s="22">
        <v>3.08</v>
      </c>
      <c r="IB30" s="22" t="s">
        <v>85</v>
      </c>
      <c r="IC30" s="22" t="s">
        <v>61</v>
      </c>
      <c r="ID30" s="22">
        <v>6.8</v>
      </c>
      <c r="IE30" s="23" t="s">
        <v>52</v>
      </c>
      <c r="IF30" s="23"/>
      <c r="IG30" s="23"/>
      <c r="IH30" s="23"/>
      <c r="II30" s="23"/>
    </row>
    <row r="31" spans="1:243" s="22" customFormat="1" ht="28.5">
      <c r="A31" s="66">
        <v>3.09</v>
      </c>
      <c r="B31" s="67" t="s">
        <v>270</v>
      </c>
      <c r="C31" s="39" t="s">
        <v>131</v>
      </c>
      <c r="D31" s="68">
        <v>12</v>
      </c>
      <c r="E31" s="69" t="s">
        <v>52</v>
      </c>
      <c r="F31" s="70">
        <v>545.68</v>
      </c>
      <c r="G31" s="40"/>
      <c r="H31" s="24"/>
      <c r="I31" s="47" t="s">
        <v>38</v>
      </c>
      <c r="J31" s="48">
        <f t="shared" si="0"/>
        <v>1</v>
      </c>
      <c r="K31" s="24" t="s">
        <v>39</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9"/>
      <c r="BA31" s="42">
        <f t="shared" si="1"/>
        <v>6548</v>
      </c>
      <c r="BB31" s="60">
        <f t="shared" si="2"/>
        <v>6548</v>
      </c>
      <c r="BC31" s="56" t="str">
        <f t="shared" si="3"/>
        <v>INR  Six Thousand Five Hundred &amp; Forty Eight  Only</v>
      </c>
      <c r="IA31" s="22">
        <v>3.09</v>
      </c>
      <c r="IB31" s="22" t="s">
        <v>270</v>
      </c>
      <c r="IC31" s="22" t="s">
        <v>131</v>
      </c>
      <c r="ID31" s="22">
        <v>12</v>
      </c>
      <c r="IE31" s="23" t="s">
        <v>52</v>
      </c>
      <c r="IF31" s="23"/>
      <c r="IG31" s="23"/>
      <c r="IH31" s="23"/>
      <c r="II31" s="23"/>
    </row>
    <row r="32" spans="1:243" s="22" customFormat="1" ht="28.5">
      <c r="A32" s="66">
        <v>3.1</v>
      </c>
      <c r="B32" s="67" t="s">
        <v>271</v>
      </c>
      <c r="C32" s="39" t="s">
        <v>132</v>
      </c>
      <c r="D32" s="79"/>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1"/>
      <c r="IA32" s="22">
        <v>3.1</v>
      </c>
      <c r="IB32" s="22" t="s">
        <v>271</v>
      </c>
      <c r="IC32" s="22" t="s">
        <v>132</v>
      </c>
      <c r="IE32" s="23"/>
      <c r="IF32" s="23"/>
      <c r="IG32" s="23"/>
      <c r="IH32" s="23"/>
      <c r="II32" s="23"/>
    </row>
    <row r="33" spans="1:243" s="22" customFormat="1" ht="24.75" customHeight="1">
      <c r="A33" s="66">
        <v>3.11</v>
      </c>
      <c r="B33" s="67" t="s">
        <v>272</v>
      </c>
      <c r="C33" s="39" t="s">
        <v>133</v>
      </c>
      <c r="D33" s="68">
        <v>2</v>
      </c>
      <c r="E33" s="69" t="s">
        <v>73</v>
      </c>
      <c r="F33" s="70">
        <v>151.9</v>
      </c>
      <c r="G33" s="40"/>
      <c r="H33" s="24"/>
      <c r="I33" s="47" t="s">
        <v>38</v>
      </c>
      <c r="J33" s="48">
        <f t="shared" si="0"/>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9"/>
      <c r="BA33" s="42">
        <f t="shared" si="1"/>
        <v>304</v>
      </c>
      <c r="BB33" s="60">
        <f t="shared" si="2"/>
        <v>304</v>
      </c>
      <c r="BC33" s="56" t="str">
        <f t="shared" si="3"/>
        <v>INR  Three Hundred &amp; Four  Only</v>
      </c>
      <c r="IA33" s="22">
        <v>3.11</v>
      </c>
      <c r="IB33" s="22" t="s">
        <v>272</v>
      </c>
      <c r="IC33" s="22" t="s">
        <v>133</v>
      </c>
      <c r="ID33" s="22">
        <v>2</v>
      </c>
      <c r="IE33" s="23" t="s">
        <v>73</v>
      </c>
      <c r="IF33" s="23"/>
      <c r="IG33" s="23"/>
      <c r="IH33" s="23"/>
      <c r="II33" s="23"/>
    </row>
    <row r="34" spans="1:243" s="22" customFormat="1" ht="42.75" customHeight="1">
      <c r="A34" s="66">
        <v>3.12</v>
      </c>
      <c r="B34" s="67" t="s">
        <v>70</v>
      </c>
      <c r="C34" s="39" t="s">
        <v>134</v>
      </c>
      <c r="D34" s="79"/>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1"/>
      <c r="IA34" s="22">
        <v>3.12</v>
      </c>
      <c r="IB34" s="22" t="s">
        <v>70</v>
      </c>
      <c r="IC34" s="22" t="s">
        <v>134</v>
      </c>
      <c r="IE34" s="23"/>
      <c r="IF34" s="23"/>
      <c r="IG34" s="23"/>
      <c r="IH34" s="23"/>
      <c r="II34" s="23"/>
    </row>
    <row r="35" spans="1:243" s="22" customFormat="1" ht="19.5" customHeight="1">
      <c r="A35" s="66">
        <v>3.13</v>
      </c>
      <c r="B35" s="67" t="s">
        <v>273</v>
      </c>
      <c r="C35" s="39" t="s">
        <v>135</v>
      </c>
      <c r="D35" s="68">
        <v>450</v>
      </c>
      <c r="E35" s="69" t="s">
        <v>66</v>
      </c>
      <c r="F35" s="70">
        <v>73.21</v>
      </c>
      <c r="G35" s="40"/>
      <c r="H35" s="24"/>
      <c r="I35" s="47" t="s">
        <v>38</v>
      </c>
      <c r="J35" s="48">
        <f t="shared" si="0"/>
        <v>1</v>
      </c>
      <c r="K35" s="24" t="s">
        <v>39</v>
      </c>
      <c r="L35" s="24" t="s">
        <v>4</v>
      </c>
      <c r="M35" s="41"/>
      <c r="N35" s="24"/>
      <c r="O35" s="24"/>
      <c r="P35" s="46"/>
      <c r="Q35" s="24"/>
      <c r="R35" s="24"/>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59"/>
      <c r="BA35" s="42">
        <f t="shared" si="1"/>
        <v>32945</v>
      </c>
      <c r="BB35" s="60">
        <f t="shared" si="2"/>
        <v>32945</v>
      </c>
      <c r="BC35" s="56" t="str">
        <f t="shared" si="3"/>
        <v>INR  Thirty Two Thousand Nine Hundred &amp; Forty Five  Only</v>
      </c>
      <c r="IA35" s="22">
        <v>3.13</v>
      </c>
      <c r="IB35" s="22" t="s">
        <v>273</v>
      </c>
      <c r="IC35" s="22" t="s">
        <v>135</v>
      </c>
      <c r="ID35" s="22">
        <v>450</v>
      </c>
      <c r="IE35" s="23" t="s">
        <v>66</v>
      </c>
      <c r="IF35" s="23"/>
      <c r="IG35" s="23"/>
      <c r="IH35" s="23"/>
      <c r="II35" s="23"/>
    </row>
    <row r="36" spans="1:243" s="22" customFormat="1" ht="30.75" customHeight="1">
      <c r="A36" s="66">
        <v>3.14</v>
      </c>
      <c r="B36" s="67" t="s">
        <v>274</v>
      </c>
      <c r="C36" s="39" t="s">
        <v>136</v>
      </c>
      <c r="D36" s="68">
        <v>9.5</v>
      </c>
      <c r="E36" s="69" t="s">
        <v>73</v>
      </c>
      <c r="F36" s="70">
        <v>51.64</v>
      </c>
      <c r="G36" s="40"/>
      <c r="H36" s="24"/>
      <c r="I36" s="47" t="s">
        <v>38</v>
      </c>
      <c r="J36" s="48">
        <f t="shared" si="0"/>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9"/>
      <c r="BA36" s="42">
        <f t="shared" si="1"/>
        <v>491</v>
      </c>
      <c r="BB36" s="60">
        <f t="shared" si="2"/>
        <v>491</v>
      </c>
      <c r="BC36" s="56" t="str">
        <f t="shared" si="3"/>
        <v>INR  Four Hundred &amp; Ninety One  Only</v>
      </c>
      <c r="IA36" s="22">
        <v>3.14</v>
      </c>
      <c r="IB36" s="22" t="s">
        <v>274</v>
      </c>
      <c r="IC36" s="22" t="s">
        <v>136</v>
      </c>
      <c r="ID36" s="22">
        <v>9.5</v>
      </c>
      <c r="IE36" s="23" t="s">
        <v>73</v>
      </c>
      <c r="IF36" s="23"/>
      <c r="IG36" s="23"/>
      <c r="IH36" s="23"/>
      <c r="II36" s="23"/>
    </row>
    <row r="37" spans="1:243" s="22" customFormat="1" ht="15.75">
      <c r="A37" s="70">
        <v>4</v>
      </c>
      <c r="B37" s="67" t="s">
        <v>71</v>
      </c>
      <c r="C37" s="39" t="s">
        <v>62</v>
      </c>
      <c r="D37" s="79"/>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1"/>
      <c r="IA37" s="22">
        <v>4</v>
      </c>
      <c r="IB37" s="22" t="s">
        <v>71</v>
      </c>
      <c r="IC37" s="22" t="s">
        <v>62</v>
      </c>
      <c r="IE37" s="23"/>
      <c r="IF37" s="23"/>
      <c r="IG37" s="23"/>
      <c r="IH37" s="23"/>
      <c r="II37" s="23"/>
    </row>
    <row r="38" spans="1:243" s="22" customFormat="1" ht="42.75">
      <c r="A38" s="66">
        <v>4.01</v>
      </c>
      <c r="B38" s="67" t="s">
        <v>275</v>
      </c>
      <c r="C38" s="39" t="s">
        <v>63</v>
      </c>
      <c r="D38" s="79"/>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1"/>
      <c r="IA38" s="22">
        <v>4.01</v>
      </c>
      <c r="IB38" s="22" t="s">
        <v>275</v>
      </c>
      <c r="IC38" s="22" t="s">
        <v>63</v>
      </c>
      <c r="IE38" s="23"/>
      <c r="IF38" s="23"/>
      <c r="IG38" s="23"/>
      <c r="IH38" s="23"/>
      <c r="II38" s="23"/>
    </row>
    <row r="39" spans="1:243" s="22" customFormat="1" ht="28.5">
      <c r="A39" s="66">
        <v>4.02</v>
      </c>
      <c r="B39" s="67" t="s">
        <v>276</v>
      </c>
      <c r="C39" s="39" t="s">
        <v>137</v>
      </c>
      <c r="D39" s="68">
        <v>1</v>
      </c>
      <c r="E39" s="69" t="s">
        <v>64</v>
      </c>
      <c r="F39" s="70">
        <v>4649.36</v>
      </c>
      <c r="G39" s="40"/>
      <c r="H39" s="24"/>
      <c r="I39" s="47" t="s">
        <v>38</v>
      </c>
      <c r="J39" s="48">
        <f t="shared" si="0"/>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9"/>
      <c r="BA39" s="42">
        <f t="shared" si="1"/>
        <v>4649</v>
      </c>
      <c r="BB39" s="60">
        <f t="shared" si="2"/>
        <v>4649</v>
      </c>
      <c r="BC39" s="56" t="str">
        <f t="shared" si="3"/>
        <v>INR  Four Thousand Six Hundred &amp; Forty Nine  Only</v>
      </c>
      <c r="IA39" s="22">
        <v>4.02</v>
      </c>
      <c r="IB39" s="22" t="s">
        <v>276</v>
      </c>
      <c r="IC39" s="22" t="s">
        <v>137</v>
      </c>
      <c r="ID39" s="22">
        <v>1</v>
      </c>
      <c r="IE39" s="23" t="s">
        <v>64</v>
      </c>
      <c r="IF39" s="23"/>
      <c r="IG39" s="23"/>
      <c r="IH39" s="23"/>
      <c r="II39" s="23"/>
    </row>
    <row r="40" spans="1:243" s="22" customFormat="1" ht="71.25">
      <c r="A40" s="66">
        <v>4.03</v>
      </c>
      <c r="B40" s="67" t="s">
        <v>197</v>
      </c>
      <c r="C40" s="39" t="s">
        <v>138</v>
      </c>
      <c r="D40" s="79"/>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1"/>
      <c r="IA40" s="22">
        <v>4.03</v>
      </c>
      <c r="IB40" s="22" t="s">
        <v>197</v>
      </c>
      <c r="IC40" s="22" t="s">
        <v>138</v>
      </c>
      <c r="IE40" s="23"/>
      <c r="IF40" s="23"/>
      <c r="IG40" s="23"/>
      <c r="IH40" s="23"/>
      <c r="II40" s="23"/>
    </row>
    <row r="41" spans="1:243" s="22" customFormat="1" ht="33.75" customHeight="1">
      <c r="A41" s="66">
        <v>4.04</v>
      </c>
      <c r="B41" s="67" t="s">
        <v>198</v>
      </c>
      <c r="C41" s="39" t="s">
        <v>139</v>
      </c>
      <c r="D41" s="68">
        <v>4.2</v>
      </c>
      <c r="E41" s="69" t="s">
        <v>64</v>
      </c>
      <c r="F41" s="70">
        <v>6655.37</v>
      </c>
      <c r="G41" s="40"/>
      <c r="H41" s="24"/>
      <c r="I41" s="47" t="s">
        <v>38</v>
      </c>
      <c r="J41" s="48">
        <f t="shared" si="0"/>
        <v>1</v>
      </c>
      <c r="K41" s="24" t="s">
        <v>39</v>
      </c>
      <c r="L41" s="24" t="s">
        <v>4</v>
      </c>
      <c r="M41" s="41"/>
      <c r="N41" s="24"/>
      <c r="O41" s="24"/>
      <c r="P41" s="46"/>
      <c r="Q41" s="24"/>
      <c r="R41" s="24"/>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59"/>
      <c r="BA41" s="42">
        <f t="shared" si="1"/>
        <v>27953</v>
      </c>
      <c r="BB41" s="60">
        <f t="shared" si="2"/>
        <v>27953</v>
      </c>
      <c r="BC41" s="56" t="str">
        <f t="shared" si="3"/>
        <v>INR  Twenty Seven Thousand Nine Hundred &amp; Fifty Three  Only</v>
      </c>
      <c r="IA41" s="22">
        <v>4.04</v>
      </c>
      <c r="IB41" s="22" t="s">
        <v>198</v>
      </c>
      <c r="IC41" s="22" t="s">
        <v>139</v>
      </c>
      <c r="ID41" s="22">
        <v>4.2</v>
      </c>
      <c r="IE41" s="23" t="s">
        <v>64</v>
      </c>
      <c r="IF41" s="23"/>
      <c r="IG41" s="23"/>
      <c r="IH41" s="23"/>
      <c r="II41" s="23"/>
    </row>
    <row r="42" spans="1:243" s="22" customFormat="1" ht="71.25">
      <c r="A42" s="66">
        <v>4.05</v>
      </c>
      <c r="B42" s="67" t="s">
        <v>76</v>
      </c>
      <c r="C42" s="39" t="s">
        <v>140</v>
      </c>
      <c r="D42" s="79"/>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1"/>
      <c r="IA42" s="22">
        <v>4.05</v>
      </c>
      <c r="IB42" s="22" t="s">
        <v>76</v>
      </c>
      <c r="IC42" s="22" t="s">
        <v>140</v>
      </c>
      <c r="IE42" s="23"/>
      <c r="IF42" s="23"/>
      <c r="IG42" s="23"/>
      <c r="IH42" s="23"/>
      <c r="II42" s="23"/>
    </row>
    <row r="43" spans="1:243" s="22" customFormat="1" ht="28.5">
      <c r="A43" s="66">
        <v>4.06</v>
      </c>
      <c r="B43" s="67" t="s">
        <v>77</v>
      </c>
      <c r="C43" s="39" t="s">
        <v>141</v>
      </c>
      <c r="D43" s="68">
        <v>1.8</v>
      </c>
      <c r="E43" s="69" t="s">
        <v>52</v>
      </c>
      <c r="F43" s="70">
        <v>817.27</v>
      </c>
      <c r="G43" s="40"/>
      <c r="H43" s="24"/>
      <c r="I43" s="47" t="s">
        <v>38</v>
      </c>
      <c r="J43" s="48">
        <f t="shared" si="0"/>
        <v>1</v>
      </c>
      <c r="K43" s="24" t="s">
        <v>39</v>
      </c>
      <c r="L43" s="24" t="s">
        <v>4</v>
      </c>
      <c r="M43" s="41"/>
      <c r="N43" s="24"/>
      <c r="O43" s="24"/>
      <c r="P43" s="46"/>
      <c r="Q43" s="24"/>
      <c r="R43" s="2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59"/>
      <c r="BA43" s="42">
        <f t="shared" si="1"/>
        <v>1471</v>
      </c>
      <c r="BB43" s="60">
        <f t="shared" si="2"/>
        <v>1471</v>
      </c>
      <c r="BC43" s="56" t="str">
        <f t="shared" si="3"/>
        <v>INR  One Thousand Four Hundred &amp; Seventy One  Only</v>
      </c>
      <c r="IA43" s="22">
        <v>4.06</v>
      </c>
      <c r="IB43" s="22" t="s">
        <v>77</v>
      </c>
      <c r="IC43" s="22" t="s">
        <v>141</v>
      </c>
      <c r="ID43" s="22">
        <v>1.8</v>
      </c>
      <c r="IE43" s="23" t="s">
        <v>52</v>
      </c>
      <c r="IF43" s="23"/>
      <c r="IG43" s="23"/>
      <c r="IH43" s="23"/>
      <c r="II43" s="23"/>
    </row>
    <row r="44" spans="1:243" s="22" customFormat="1" ht="73.5" customHeight="1">
      <c r="A44" s="70">
        <v>4.07</v>
      </c>
      <c r="B44" s="67" t="s">
        <v>277</v>
      </c>
      <c r="C44" s="39" t="s">
        <v>142</v>
      </c>
      <c r="D44" s="68">
        <v>10.8</v>
      </c>
      <c r="E44" s="69" t="s">
        <v>73</v>
      </c>
      <c r="F44" s="70">
        <v>45.59</v>
      </c>
      <c r="G44" s="40"/>
      <c r="H44" s="24"/>
      <c r="I44" s="47" t="s">
        <v>38</v>
      </c>
      <c r="J44" s="48">
        <f t="shared" si="0"/>
        <v>1</v>
      </c>
      <c r="K44" s="24" t="s">
        <v>39</v>
      </c>
      <c r="L44" s="24" t="s">
        <v>4</v>
      </c>
      <c r="M44" s="41"/>
      <c r="N44" s="24"/>
      <c r="O44" s="24"/>
      <c r="P44" s="46"/>
      <c r="Q44" s="24"/>
      <c r="R44" s="24"/>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59"/>
      <c r="BA44" s="42">
        <f t="shared" si="1"/>
        <v>492</v>
      </c>
      <c r="BB44" s="60">
        <f t="shared" si="2"/>
        <v>492</v>
      </c>
      <c r="BC44" s="56" t="str">
        <f t="shared" si="3"/>
        <v>INR  Four Hundred &amp; Ninety Two  Only</v>
      </c>
      <c r="IA44" s="22">
        <v>4.07</v>
      </c>
      <c r="IB44" s="22" t="s">
        <v>277</v>
      </c>
      <c r="IC44" s="22" t="s">
        <v>142</v>
      </c>
      <c r="ID44" s="22">
        <v>10.8</v>
      </c>
      <c r="IE44" s="23" t="s">
        <v>73</v>
      </c>
      <c r="IF44" s="23"/>
      <c r="IG44" s="23"/>
      <c r="IH44" s="23"/>
      <c r="II44" s="23"/>
    </row>
    <row r="45" spans="1:243" s="22" customFormat="1" ht="15.75">
      <c r="A45" s="66">
        <v>5</v>
      </c>
      <c r="B45" s="67" t="s">
        <v>86</v>
      </c>
      <c r="C45" s="39" t="s">
        <v>143</v>
      </c>
      <c r="D45" s="79"/>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1"/>
      <c r="IA45" s="22">
        <v>5</v>
      </c>
      <c r="IB45" s="22" t="s">
        <v>86</v>
      </c>
      <c r="IC45" s="22" t="s">
        <v>143</v>
      </c>
      <c r="IE45" s="23"/>
      <c r="IF45" s="23"/>
      <c r="IG45" s="23"/>
      <c r="IH45" s="23"/>
      <c r="II45" s="23"/>
    </row>
    <row r="46" spans="1:243" s="22" customFormat="1" ht="213.75">
      <c r="A46" s="66">
        <v>5.01</v>
      </c>
      <c r="B46" s="67" t="s">
        <v>87</v>
      </c>
      <c r="C46" s="39" t="s">
        <v>144</v>
      </c>
      <c r="D46" s="79"/>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1"/>
      <c r="IA46" s="22">
        <v>5.01</v>
      </c>
      <c r="IB46" s="22" t="s">
        <v>87</v>
      </c>
      <c r="IC46" s="22" t="s">
        <v>144</v>
      </c>
      <c r="IE46" s="23"/>
      <c r="IF46" s="23"/>
      <c r="IG46" s="23"/>
      <c r="IH46" s="23"/>
      <c r="II46" s="23"/>
    </row>
    <row r="47" spans="1:243" s="22" customFormat="1" ht="15.75">
      <c r="A47" s="66">
        <v>5.02</v>
      </c>
      <c r="B47" s="67" t="s">
        <v>88</v>
      </c>
      <c r="C47" s="39" t="s">
        <v>145</v>
      </c>
      <c r="D47" s="79"/>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1"/>
      <c r="IA47" s="22">
        <v>5.02</v>
      </c>
      <c r="IB47" s="22" t="s">
        <v>88</v>
      </c>
      <c r="IC47" s="22" t="s">
        <v>145</v>
      </c>
      <c r="IE47" s="23"/>
      <c r="IF47" s="23"/>
      <c r="IG47" s="23"/>
      <c r="IH47" s="23"/>
      <c r="II47" s="23"/>
    </row>
    <row r="48" spans="1:243" s="22" customFormat="1" ht="28.5">
      <c r="A48" s="66">
        <v>5.03</v>
      </c>
      <c r="B48" s="67" t="s">
        <v>89</v>
      </c>
      <c r="C48" s="39" t="s">
        <v>146</v>
      </c>
      <c r="D48" s="68">
        <v>4.3</v>
      </c>
      <c r="E48" s="69" t="s">
        <v>52</v>
      </c>
      <c r="F48" s="70">
        <v>3513.94</v>
      </c>
      <c r="G48" s="40"/>
      <c r="H48" s="24"/>
      <c r="I48" s="47" t="s">
        <v>38</v>
      </c>
      <c r="J48" s="48">
        <f t="shared" si="0"/>
        <v>1</v>
      </c>
      <c r="K48" s="24" t="s">
        <v>39</v>
      </c>
      <c r="L48" s="24" t="s">
        <v>4</v>
      </c>
      <c r="M48" s="41"/>
      <c r="N48" s="24"/>
      <c r="O48" s="24"/>
      <c r="P48" s="46"/>
      <c r="Q48" s="24"/>
      <c r="R48" s="24"/>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59"/>
      <c r="BA48" s="42">
        <f t="shared" si="1"/>
        <v>15110</v>
      </c>
      <c r="BB48" s="60">
        <f t="shared" si="2"/>
        <v>15110</v>
      </c>
      <c r="BC48" s="56" t="str">
        <f t="shared" si="3"/>
        <v>INR  Fifteen Thousand One Hundred &amp; Ten  Only</v>
      </c>
      <c r="IA48" s="22">
        <v>5.03</v>
      </c>
      <c r="IB48" s="22" t="s">
        <v>89</v>
      </c>
      <c r="IC48" s="22" t="s">
        <v>146</v>
      </c>
      <c r="ID48" s="22">
        <v>4.3</v>
      </c>
      <c r="IE48" s="23" t="s">
        <v>52</v>
      </c>
      <c r="IF48" s="23"/>
      <c r="IG48" s="23"/>
      <c r="IH48" s="23"/>
      <c r="II48" s="23"/>
    </row>
    <row r="49" spans="1:243" s="22" customFormat="1" ht="76.5" customHeight="1">
      <c r="A49" s="66">
        <v>5.04</v>
      </c>
      <c r="B49" s="67" t="s">
        <v>278</v>
      </c>
      <c r="C49" s="39" t="s">
        <v>147</v>
      </c>
      <c r="D49" s="79"/>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1"/>
      <c r="IA49" s="22">
        <v>5.04</v>
      </c>
      <c r="IB49" s="22" t="s">
        <v>278</v>
      </c>
      <c r="IC49" s="22" t="s">
        <v>147</v>
      </c>
      <c r="IE49" s="23"/>
      <c r="IF49" s="23"/>
      <c r="IG49" s="23"/>
      <c r="IH49" s="23"/>
      <c r="II49" s="23"/>
    </row>
    <row r="50" spans="1:243" s="22" customFormat="1" ht="28.5">
      <c r="A50" s="66">
        <v>5.05</v>
      </c>
      <c r="B50" s="67" t="s">
        <v>279</v>
      </c>
      <c r="C50" s="39" t="s">
        <v>148</v>
      </c>
      <c r="D50" s="68">
        <v>10.2</v>
      </c>
      <c r="E50" s="69" t="s">
        <v>73</v>
      </c>
      <c r="F50" s="70">
        <v>329.89</v>
      </c>
      <c r="G50" s="40"/>
      <c r="H50" s="24"/>
      <c r="I50" s="47" t="s">
        <v>38</v>
      </c>
      <c r="J50" s="48">
        <f t="shared" si="0"/>
        <v>1</v>
      </c>
      <c r="K50" s="24" t="s">
        <v>39</v>
      </c>
      <c r="L50" s="24" t="s">
        <v>4</v>
      </c>
      <c r="M50" s="41"/>
      <c r="N50" s="24"/>
      <c r="O50" s="24"/>
      <c r="P50" s="46"/>
      <c r="Q50" s="24"/>
      <c r="R50" s="24"/>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59"/>
      <c r="BA50" s="42">
        <f t="shared" si="1"/>
        <v>3365</v>
      </c>
      <c r="BB50" s="60">
        <f t="shared" si="2"/>
        <v>3365</v>
      </c>
      <c r="BC50" s="56" t="str">
        <f t="shared" si="3"/>
        <v>INR  Three Thousand Three Hundred &amp; Sixty Five  Only</v>
      </c>
      <c r="IA50" s="22">
        <v>5.05</v>
      </c>
      <c r="IB50" s="22" t="s">
        <v>279</v>
      </c>
      <c r="IC50" s="22" t="s">
        <v>148</v>
      </c>
      <c r="ID50" s="22">
        <v>10.2</v>
      </c>
      <c r="IE50" s="23" t="s">
        <v>73</v>
      </c>
      <c r="IF50" s="23"/>
      <c r="IG50" s="23"/>
      <c r="IH50" s="23"/>
      <c r="II50" s="23"/>
    </row>
    <row r="51" spans="1:243" s="22" customFormat="1" ht="188.25" customHeight="1">
      <c r="A51" s="66">
        <v>5.06</v>
      </c>
      <c r="B51" s="67" t="s">
        <v>90</v>
      </c>
      <c r="C51" s="39" t="s">
        <v>149</v>
      </c>
      <c r="D51" s="68">
        <v>14.5</v>
      </c>
      <c r="E51" s="69" t="s">
        <v>52</v>
      </c>
      <c r="F51" s="70">
        <v>903.37</v>
      </c>
      <c r="G51" s="40"/>
      <c r="H51" s="24"/>
      <c r="I51" s="47" t="s">
        <v>38</v>
      </c>
      <c r="J51" s="48">
        <f t="shared" si="0"/>
        <v>1</v>
      </c>
      <c r="K51" s="24" t="s">
        <v>39</v>
      </c>
      <c r="L51" s="24" t="s">
        <v>4</v>
      </c>
      <c r="M51" s="41"/>
      <c r="N51" s="24"/>
      <c r="O51" s="24"/>
      <c r="P51" s="46"/>
      <c r="Q51" s="24"/>
      <c r="R51" s="24"/>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59"/>
      <c r="BA51" s="42">
        <f t="shared" si="1"/>
        <v>13099</v>
      </c>
      <c r="BB51" s="60">
        <f t="shared" si="2"/>
        <v>13099</v>
      </c>
      <c r="BC51" s="56" t="str">
        <f t="shared" si="3"/>
        <v>INR  Thirteen Thousand  &amp;Ninety Nine  Only</v>
      </c>
      <c r="IA51" s="22">
        <v>5.06</v>
      </c>
      <c r="IB51" s="22" t="s">
        <v>90</v>
      </c>
      <c r="IC51" s="22" t="s">
        <v>149</v>
      </c>
      <c r="ID51" s="22">
        <v>14.5</v>
      </c>
      <c r="IE51" s="23" t="s">
        <v>52</v>
      </c>
      <c r="IF51" s="23"/>
      <c r="IG51" s="23"/>
      <c r="IH51" s="23"/>
      <c r="II51" s="23"/>
    </row>
    <row r="52" spans="1:243" s="22" customFormat="1" ht="18" customHeight="1">
      <c r="A52" s="66">
        <v>6</v>
      </c>
      <c r="B52" s="67" t="s">
        <v>78</v>
      </c>
      <c r="C52" s="39" t="s">
        <v>150</v>
      </c>
      <c r="D52" s="79"/>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1"/>
      <c r="IA52" s="22">
        <v>6</v>
      </c>
      <c r="IB52" s="22" t="s">
        <v>78</v>
      </c>
      <c r="IC52" s="22" t="s">
        <v>150</v>
      </c>
      <c r="IE52" s="23"/>
      <c r="IF52" s="23"/>
      <c r="IG52" s="23"/>
      <c r="IH52" s="23"/>
      <c r="II52" s="23"/>
    </row>
    <row r="53" spans="1:243" s="22" customFormat="1" ht="114">
      <c r="A53" s="66">
        <v>6.01</v>
      </c>
      <c r="B53" s="67" t="s">
        <v>91</v>
      </c>
      <c r="C53" s="39" t="s">
        <v>151</v>
      </c>
      <c r="D53" s="79"/>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1"/>
      <c r="IA53" s="22">
        <v>6.01</v>
      </c>
      <c r="IB53" s="22" t="s">
        <v>91</v>
      </c>
      <c r="IC53" s="22" t="s">
        <v>151</v>
      </c>
      <c r="IE53" s="23"/>
      <c r="IF53" s="23"/>
      <c r="IG53" s="23"/>
      <c r="IH53" s="23"/>
      <c r="II53" s="23"/>
    </row>
    <row r="54" spans="1:243" s="22" customFormat="1" ht="35.25" customHeight="1">
      <c r="A54" s="66">
        <v>6.02</v>
      </c>
      <c r="B54" s="67" t="s">
        <v>200</v>
      </c>
      <c r="C54" s="39" t="s">
        <v>152</v>
      </c>
      <c r="D54" s="68">
        <v>0.28</v>
      </c>
      <c r="E54" s="69" t="s">
        <v>64</v>
      </c>
      <c r="F54" s="70">
        <v>114145.59</v>
      </c>
      <c r="G54" s="40"/>
      <c r="H54" s="24"/>
      <c r="I54" s="47" t="s">
        <v>38</v>
      </c>
      <c r="J54" s="48">
        <f t="shared" si="0"/>
        <v>1</v>
      </c>
      <c r="K54" s="24" t="s">
        <v>39</v>
      </c>
      <c r="L54" s="24" t="s">
        <v>4</v>
      </c>
      <c r="M54" s="41"/>
      <c r="N54" s="24"/>
      <c r="O54" s="24"/>
      <c r="P54" s="46"/>
      <c r="Q54" s="24"/>
      <c r="R54" s="24"/>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59"/>
      <c r="BA54" s="42">
        <f t="shared" si="1"/>
        <v>31961</v>
      </c>
      <c r="BB54" s="60">
        <f t="shared" si="2"/>
        <v>31961</v>
      </c>
      <c r="BC54" s="56" t="str">
        <f t="shared" si="3"/>
        <v>INR  Thirty One Thousand Nine Hundred &amp; Sixty One  Only</v>
      </c>
      <c r="IA54" s="22">
        <v>6.02</v>
      </c>
      <c r="IB54" s="22" t="s">
        <v>200</v>
      </c>
      <c r="IC54" s="22" t="s">
        <v>152</v>
      </c>
      <c r="ID54" s="22">
        <v>0.28</v>
      </c>
      <c r="IE54" s="23" t="s">
        <v>64</v>
      </c>
      <c r="IF54" s="23"/>
      <c r="IG54" s="23"/>
      <c r="IH54" s="23"/>
      <c r="II54" s="23"/>
    </row>
    <row r="55" spans="1:243" s="22" customFormat="1" ht="85.5">
      <c r="A55" s="66">
        <v>6.03</v>
      </c>
      <c r="B55" s="67" t="s">
        <v>199</v>
      </c>
      <c r="C55" s="39" t="s">
        <v>153</v>
      </c>
      <c r="D55" s="79"/>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1"/>
      <c r="IA55" s="22">
        <v>6.03</v>
      </c>
      <c r="IB55" s="22" t="s">
        <v>199</v>
      </c>
      <c r="IC55" s="22" t="s">
        <v>153</v>
      </c>
      <c r="IE55" s="23"/>
      <c r="IF55" s="23"/>
      <c r="IG55" s="23"/>
      <c r="IH55" s="23"/>
      <c r="II55" s="23"/>
    </row>
    <row r="56" spans="1:243" s="22" customFormat="1" ht="21" customHeight="1">
      <c r="A56" s="66">
        <v>6.04</v>
      </c>
      <c r="B56" s="71" t="s">
        <v>200</v>
      </c>
      <c r="C56" s="39" t="s">
        <v>154</v>
      </c>
      <c r="D56" s="79"/>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1"/>
      <c r="IA56" s="22">
        <v>6.04</v>
      </c>
      <c r="IB56" s="22" t="s">
        <v>200</v>
      </c>
      <c r="IC56" s="22" t="s">
        <v>154</v>
      </c>
      <c r="IE56" s="23"/>
      <c r="IF56" s="23"/>
      <c r="IG56" s="23"/>
      <c r="IH56" s="23"/>
      <c r="II56" s="23"/>
    </row>
    <row r="57" spans="1:243" s="22" customFormat="1" ht="35.25" customHeight="1">
      <c r="A57" s="66">
        <v>6.05</v>
      </c>
      <c r="B57" s="71" t="s">
        <v>201</v>
      </c>
      <c r="C57" s="39" t="s">
        <v>155</v>
      </c>
      <c r="D57" s="68">
        <v>4</v>
      </c>
      <c r="E57" s="69" t="s">
        <v>52</v>
      </c>
      <c r="F57" s="70">
        <v>3817.4</v>
      </c>
      <c r="G57" s="40"/>
      <c r="H57" s="24"/>
      <c r="I57" s="47" t="s">
        <v>38</v>
      </c>
      <c r="J57" s="48">
        <f t="shared" si="0"/>
        <v>1</v>
      </c>
      <c r="K57" s="24" t="s">
        <v>39</v>
      </c>
      <c r="L57" s="24" t="s">
        <v>4</v>
      </c>
      <c r="M57" s="41"/>
      <c r="N57" s="24"/>
      <c r="O57" s="24"/>
      <c r="P57" s="46"/>
      <c r="Q57" s="24"/>
      <c r="R57" s="24"/>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59"/>
      <c r="BA57" s="42">
        <f t="shared" si="1"/>
        <v>15270</v>
      </c>
      <c r="BB57" s="60">
        <f t="shared" si="2"/>
        <v>15270</v>
      </c>
      <c r="BC57" s="56" t="str">
        <f t="shared" si="3"/>
        <v>INR  Fifteen Thousand Two Hundred &amp; Seventy  Only</v>
      </c>
      <c r="IA57" s="22">
        <v>6.05</v>
      </c>
      <c r="IB57" s="22" t="s">
        <v>201</v>
      </c>
      <c r="IC57" s="22" t="s">
        <v>155</v>
      </c>
      <c r="ID57" s="22">
        <v>4</v>
      </c>
      <c r="IE57" s="23" t="s">
        <v>52</v>
      </c>
      <c r="IF57" s="23"/>
      <c r="IG57" s="23"/>
      <c r="IH57" s="23"/>
      <c r="II57" s="23"/>
    </row>
    <row r="58" spans="1:243" s="22" customFormat="1" ht="42.75">
      <c r="A58" s="70">
        <v>6.06</v>
      </c>
      <c r="B58" s="67" t="s">
        <v>280</v>
      </c>
      <c r="C58" s="39" t="s">
        <v>156</v>
      </c>
      <c r="D58" s="79"/>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1"/>
      <c r="IA58" s="22">
        <v>6.06</v>
      </c>
      <c r="IB58" s="22" t="s">
        <v>280</v>
      </c>
      <c r="IC58" s="22" t="s">
        <v>156</v>
      </c>
      <c r="IE58" s="23"/>
      <c r="IF58" s="23"/>
      <c r="IG58" s="23"/>
      <c r="IH58" s="23"/>
      <c r="II58" s="23"/>
    </row>
    <row r="59" spans="1:243" s="22" customFormat="1" ht="22.5" customHeight="1">
      <c r="A59" s="66">
        <v>6.07</v>
      </c>
      <c r="B59" s="67" t="s">
        <v>281</v>
      </c>
      <c r="C59" s="39" t="s">
        <v>157</v>
      </c>
      <c r="D59" s="68">
        <v>2</v>
      </c>
      <c r="E59" s="69" t="s">
        <v>65</v>
      </c>
      <c r="F59" s="70">
        <v>149.05</v>
      </c>
      <c r="G59" s="40"/>
      <c r="H59" s="24"/>
      <c r="I59" s="47" t="s">
        <v>38</v>
      </c>
      <c r="J59" s="48">
        <f t="shared" si="0"/>
        <v>1</v>
      </c>
      <c r="K59" s="24" t="s">
        <v>39</v>
      </c>
      <c r="L59" s="24" t="s">
        <v>4</v>
      </c>
      <c r="M59" s="41"/>
      <c r="N59" s="24"/>
      <c r="O59" s="24"/>
      <c r="P59" s="46"/>
      <c r="Q59" s="24"/>
      <c r="R59" s="24"/>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59"/>
      <c r="BA59" s="42">
        <f t="shared" si="1"/>
        <v>298</v>
      </c>
      <c r="BB59" s="60">
        <f t="shared" si="2"/>
        <v>298</v>
      </c>
      <c r="BC59" s="56" t="str">
        <f t="shared" si="3"/>
        <v>INR  Two Hundred &amp; Ninety Eight  Only</v>
      </c>
      <c r="IA59" s="22">
        <v>6.07</v>
      </c>
      <c r="IB59" s="22" t="s">
        <v>281</v>
      </c>
      <c r="IC59" s="22" t="s">
        <v>157</v>
      </c>
      <c r="ID59" s="22">
        <v>2</v>
      </c>
      <c r="IE59" s="23" t="s">
        <v>65</v>
      </c>
      <c r="IF59" s="23"/>
      <c r="IG59" s="23"/>
      <c r="IH59" s="23"/>
      <c r="II59" s="23"/>
    </row>
    <row r="60" spans="1:243" s="22" customFormat="1" ht="48" customHeight="1">
      <c r="A60" s="66">
        <v>6.08</v>
      </c>
      <c r="B60" s="67" t="s">
        <v>202</v>
      </c>
      <c r="C60" s="39" t="s">
        <v>158</v>
      </c>
      <c r="D60" s="79"/>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1"/>
      <c r="IA60" s="22">
        <v>6.08</v>
      </c>
      <c r="IB60" s="22" t="s">
        <v>202</v>
      </c>
      <c r="IC60" s="22" t="s">
        <v>158</v>
      </c>
      <c r="IE60" s="23"/>
      <c r="IF60" s="23"/>
      <c r="IG60" s="23"/>
      <c r="IH60" s="23"/>
      <c r="II60" s="23"/>
    </row>
    <row r="61" spans="1:243" s="22" customFormat="1" ht="20.25" customHeight="1">
      <c r="A61" s="70">
        <v>6.09</v>
      </c>
      <c r="B61" s="67" t="s">
        <v>282</v>
      </c>
      <c r="C61" s="39" t="s">
        <v>159</v>
      </c>
      <c r="D61" s="68">
        <v>2</v>
      </c>
      <c r="E61" s="69" t="s">
        <v>65</v>
      </c>
      <c r="F61" s="70">
        <v>46.07</v>
      </c>
      <c r="G61" s="40"/>
      <c r="H61" s="24"/>
      <c r="I61" s="47" t="s">
        <v>38</v>
      </c>
      <c r="J61" s="48">
        <f t="shared" si="0"/>
        <v>1</v>
      </c>
      <c r="K61" s="24" t="s">
        <v>39</v>
      </c>
      <c r="L61" s="24" t="s">
        <v>4</v>
      </c>
      <c r="M61" s="41"/>
      <c r="N61" s="24"/>
      <c r="O61" s="24"/>
      <c r="P61" s="46"/>
      <c r="Q61" s="24"/>
      <c r="R61" s="24"/>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59"/>
      <c r="BA61" s="42">
        <f t="shared" si="1"/>
        <v>92</v>
      </c>
      <c r="BB61" s="60">
        <f t="shared" si="2"/>
        <v>92</v>
      </c>
      <c r="BC61" s="56" t="str">
        <f t="shared" si="3"/>
        <v>INR  Ninety Two Only</v>
      </c>
      <c r="IA61" s="22">
        <v>6.09</v>
      </c>
      <c r="IB61" s="22" t="s">
        <v>282</v>
      </c>
      <c r="IC61" s="22" t="s">
        <v>159</v>
      </c>
      <c r="ID61" s="22">
        <v>2</v>
      </c>
      <c r="IE61" s="23" t="s">
        <v>65</v>
      </c>
      <c r="IF61" s="23"/>
      <c r="IG61" s="23"/>
      <c r="IH61" s="23"/>
      <c r="II61" s="23"/>
    </row>
    <row r="62" spans="1:243" s="22" customFormat="1" ht="28.5">
      <c r="A62" s="66">
        <v>6.1</v>
      </c>
      <c r="B62" s="71" t="s">
        <v>203</v>
      </c>
      <c r="C62" s="39" t="s">
        <v>160</v>
      </c>
      <c r="D62" s="68">
        <v>20</v>
      </c>
      <c r="E62" s="69" t="s">
        <v>65</v>
      </c>
      <c r="F62" s="70">
        <v>33.93</v>
      </c>
      <c r="G62" s="40"/>
      <c r="H62" s="24"/>
      <c r="I62" s="47" t="s">
        <v>38</v>
      </c>
      <c r="J62" s="48">
        <f t="shared" si="0"/>
        <v>1</v>
      </c>
      <c r="K62" s="24" t="s">
        <v>39</v>
      </c>
      <c r="L62" s="24" t="s">
        <v>4</v>
      </c>
      <c r="M62" s="41"/>
      <c r="N62" s="24"/>
      <c r="O62" s="24"/>
      <c r="P62" s="46"/>
      <c r="Q62" s="24"/>
      <c r="R62" s="2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59"/>
      <c r="BA62" s="42">
        <f t="shared" si="1"/>
        <v>679</v>
      </c>
      <c r="BB62" s="60">
        <f t="shared" si="2"/>
        <v>679</v>
      </c>
      <c r="BC62" s="56" t="str">
        <f t="shared" si="3"/>
        <v>INR  Six Hundred &amp; Seventy Nine  Only</v>
      </c>
      <c r="IA62" s="22">
        <v>6.1</v>
      </c>
      <c r="IB62" s="22" t="s">
        <v>203</v>
      </c>
      <c r="IC62" s="22" t="s">
        <v>160</v>
      </c>
      <c r="ID62" s="22">
        <v>20</v>
      </c>
      <c r="IE62" s="23" t="s">
        <v>65</v>
      </c>
      <c r="IF62" s="23"/>
      <c r="IG62" s="23"/>
      <c r="IH62" s="23"/>
      <c r="II62" s="23"/>
    </row>
    <row r="63" spans="1:243" s="22" customFormat="1" ht="57">
      <c r="A63" s="66">
        <v>6.11</v>
      </c>
      <c r="B63" s="71" t="s">
        <v>204</v>
      </c>
      <c r="C63" s="39" t="s">
        <v>161</v>
      </c>
      <c r="D63" s="79"/>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1"/>
      <c r="IA63" s="22">
        <v>6.11</v>
      </c>
      <c r="IB63" s="22" t="s">
        <v>204</v>
      </c>
      <c r="IC63" s="22" t="s">
        <v>161</v>
      </c>
      <c r="IE63" s="23"/>
      <c r="IF63" s="23"/>
      <c r="IG63" s="23"/>
      <c r="IH63" s="23"/>
      <c r="II63" s="23"/>
    </row>
    <row r="64" spans="1:243" s="22" customFormat="1" ht="23.25" customHeight="1">
      <c r="A64" s="70">
        <v>6.12</v>
      </c>
      <c r="B64" s="67" t="s">
        <v>79</v>
      </c>
      <c r="C64" s="39" t="s">
        <v>162</v>
      </c>
      <c r="D64" s="68">
        <v>2</v>
      </c>
      <c r="E64" s="69" t="s">
        <v>65</v>
      </c>
      <c r="F64" s="70">
        <v>30.55</v>
      </c>
      <c r="G64" s="40"/>
      <c r="H64" s="24"/>
      <c r="I64" s="47" t="s">
        <v>38</v>
      </c>
      <c r="J64" s="48">
        <f t="shared" si="0"/>
        <v>1</v>
      </c>
      <c r="K64" s="24" t="s">
        <v>39</v>
      </c>
      <c r="L64" s="24" t="s">
        <v>4</v>
      </c>
      <c r="M64" s="41"/>
      <c r="N64" s="24"/>
      <c r="O64" s="24"/>
      <c r="P64" s="46"/>
      <c r="Q64" s="24"/>
      <c r="R64" s="24"/>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59"/>
      <c r="BA64" s="42">
        <f t="shared" si="1"/>
        <v>61</v>
      </c>
      <c r="BB64" s="60">
        <f t="shared" si="2"/>
        <v>61</v>
      </c>
      <c r="BC64" s="56" t="str">
        <f t="shared" si="3"/>
        <v>INR  Sixty One Only</v>
      </c>
      <c r="IA64" s="22">
        <v>6.12</v>
      </c>
      <c r="IB64" s="22" t="s">
        <v>79</v>
      </c>
      <c r="IC64" s="22" t="s">
        <v>162</v>
      </c>
      <c r="ID64" s="22">
        <v>2</v>
      </c>
      <c r="IE64" s="23" t="s">
        <v>65</v>
      </c>
      <c r="IF64" s="23"/>
      <c r="IG64" s="23"/>
      <c r="IH64" s="23"/>
      <c r="II64" s="23"/>
    </row>
    <row r="65" spans="1:243" s="22" customFormat="1" ht="28.5">
      <c r="A65" s="66">
        <v>6.13</v>
      </c>
      <c r="B65" s="67" t="s">
        <v>205</v>
      </c>
      <c r="C65" s="39" t="s">
        <v>163</v>
      </c>
      <c r="D65" s="68">
        <v>16</v>
      </c>
      <c r="E65" s="69" t="s">
        <v>65</v>
      </c>
      <c r="F65" s="70">
        <v>24.5</v>
      </c>
      <c r="G65" s="40"/>
      <c r="H65" s="24"/>
      <c r="I65" s="47" t="s">
        <v>38</v>
      </c>
      <c r="J65" s="48">
        <f t="shared" si="0"/>
        <v>1</v>
      </c>
      <c r="K65" s="24" t="s">
        <v>39</v>
      </c>
      <c r="L65" s="24" t="s">
        <v>4</v>
      </c>
      <c r="M65" s="41"/>
      <c r="N65" s="24"/>
      <c r="O65" s="24"/>
      <c r="P65" s="46"/>
      <c r="Q65" s="24"/>
      <c r="R65" s="24"/>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59"/>
      <c r="BA65" s="42">
        <f t="shared" si="1"/>
        <v>392</v>
      </c>
      <c r="BB65" s="60">
        <f t="shared" si="2"/>
        <v>392</v>
      </c>
      <c r="BC65" s="56" t="str">
        <f t="shared" si="3"/>
        <v>INR  Three Hundred &amp; Ninety Two  Only</v>
      </c>
      <c r="IA65" s="22">
        <v>6.13</v>
      </c>
      <c r="IB65" s="22" t="s">
        <v>205</v>
      </c>
      <c r="IC65" s="22" t="s">
        <v>163</v>
      </c>
      <c r="ID65" s="22">
        <v>16</v>
      </c>
      <c r="IE65" s="23" t="s">
        <v>65</v>
      </c>
      <c r="IF65" s="23"/>
      <c r="IG65" s="23"/>
      <c r="IH65" s="23"/>
      <c r="II65" s="23"/>
    </row>
    <row r="66" spans="1:243" s="22" customFormat="1" ht="33" customHeight="1">
      <c r="A66" s="66">
        <v>6.14</v>
      </c>
      <c r="B66" s="67" t="s">
        <v>92</v>
      </c>
      <c r="C66" s="39" t="s">
        <v>164</v>
      </c>
      <c r="D66" s="79"/>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1"/>
      <c r="IA66" s="22">
        <v>6.14</v>
      </c>
      <c r="IB66" s="22" t="s">
        <v>92</v>
      </c>
      <c r="IC66" s="22" t="s">
        <v>164</v>
      </c>
      <c r="IE66" s="23"/>
      <c r="IF66" s="23"/>
      <c r="IG66" s="23"/>
      <c r="IH66" s="23"/>
      <c r="II66" s="23"/>
    </row>
    <row r="67" spans="1:243" s="22" customFormat="1" ht="28.5">
      <c r="A67" s="70">
        <v>6.15</v>
      </c>
      <c r="B67" s="67" t="s">
        <v>281</v>
      </c>
      <c r="C67" s="39" t="s">
        <v>165</v>
      </c>
      <c r="D67" s="68">
        <v>4</v>
      </c>
      <c r="E67" s="69" t="s">
        <v>65</v>
      </c>
      <c r="F67" s="70">
        <v>203.15</v>
      </c>
      <c r="G67" s="40"/>
      <c r="H67" s="24"/>
      <c r="I67" s="47" t="s">
        <v>38</v>
      </c>
      <c r="J67" s="48">
        <f t="shared" si="0"/>
        <v>1</v>
      </c>
      <c r="K67" s="24" t="s">
        <v>39</v>
      </c>
      <c r="L67" s="24" t="s">
        <v>4</v>
      </c>
      <c r="M67" s="41"/>
      <c r="N67" s="24"/>
      <c r="O67" s="24"/>
      <c r="P67" s="46"/>
      <c r="Q67" s="24"/>
      <c r="R67" s="24"/>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59"/>
      <c r="BA67" s="42">
        <f t="shared" si="1"/>
        <v>813</v>
      </c>
      <c r="BB67" s="60">
        <f t="shared" si="2"/>
        <v>813</v>
      </c>
      <c r="BC67" s="56" t="str">
        <f t="shared" si="3"/>
        <v>INR  Eight Hundred &amp; Thirteen  Only</v>
      </c>
      <c r="IA67" s="22">
        <v>6.15</v>
      </c>
      <c r="IB67" s="22" t="s">
        <v>281</v>
      </c>
      <c r="IC67" s="22" t="s">
        <v>165</v>
      </c>
      <c r="ID67" s="22">
        <v>4</v>
      </c>
      <c r="IE67" s="23" t="s">
        <v>65</v>
      </c>
      <c r="IF67" s="23"/>
      <c r="IG67" s="23"/>
      <c r="IH67" s="23"/>
      <c r="II67" s="23"/>
    </row>
    <row r="68" spans="1:243" s="22" customFormat="1" ht="85.5">
      <c r="A68" s="66">
        <v>6.16</v>
      </c>
      <c r="B68" s="71" t="s">
        <v>93</v>
      </c>
      <c r="C68" s="39" t="s">
        <v>166</v>
      </c>
      <c r="D68" s="79"/>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1"/>
      <c r="IA68" s="22">
        <v>6.16</v>
      </c>
      <c r="IB68" s="22" t="s">
        <v>93</v>
      </c>
      <c r="IC68" s="22" t="s">
        <v>166</v>
      </c>
      <c r="IE68" s="23"/>
      <c r="IF68" s="23"/>
      <c r="IG68" s="23"/>
      <c r="IH68" s="23"/>
      <c r="II68" s="23"/>
    </row>
    <row r="69" spans="1:243" s="22" customFormat="1" ht="28.5">
      <c r="A69" s="66">
        <v>6.17</v>
      </c>
      <c r="B69" s="71" t="s">
        <v>283</v>
      </c>
      <c r="C69" s="39" t="s">
        <v>167</v>
      </c>
      <c r="D69" s="68">
        <v>4</v>
      </c>
      <c r="E69" s="69" t="s">
        <v>65</v>
      </c>
      <c r="F69" s="70">
        <v>78.91</v>
      </c>
      <c r="G69" s="40"/>
      <c r="H69" s="24"/>
      <c r="I69" s="47" t="s">
        <v>38</v>
      </c>
      <c r="J69" s="48">
        <f t="shared" si="0"/>
        <v>1</v>
      </c>
      <c r="K69" s="24" t="s">
        <v>39</v>
      </c>
      <c r="L69" s="24" t="s">
        <v>4</v>
      </c>
      <c r="M69" s="41"/>
      <c r="N69" s="24"/>
      <c r="O69" s="24"/>
      <c r="P69" s="46"/>
      <c r="Q69" s="24"/>
      <c r="R69" s="24"/>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59"/>
      <c r="BA69" s="42">
        <f t="shared" si="1"/>
        <v>316</v>
      </c>
      <c r="BB69" s="60">
        <f t="shared" si="2"/>
        <v>316</v>
      </c>
      <c r="BC69" s="56" t="str">
        <f t="shared" si="3"/>
        <v>INR  Three Hundred &amp; Sixteen  Only</v>
      </c>
      <c r="IA69" s="22">
        <v>6.17</v>
      </c>
      <c r="IB69" s="22" t="s">
        <v>283</v>
      </c>
      <c r="IC69" s="22" t="s">
        <v>167</v>
      </c>
      <c r="ID69" s="22">
        <v>4</v>
      </c>
      <c r="IE69" s="23" t="s">
        <v>65</v>
      </c>
      <c r="IF69" s="23"/>
      <c r="IG69" s="23"/>
      <c r="IH69" s="23"/>
      <c r="II69" s="23"/>
    </row>
    <row r="70" spans="1:243" s="22" customFormat="1" ht="28.5">
      <c r="A70" s="70">
        <v>6.18</v>
      </c>
      <c r="B70" s="67" t="s">
        <v>282</v>
      </c>
      <c r="C70" s="39" t="s">
        <v>168</v>
      </c>
      <c r="D70" s="68">
        <v>22</v>
      </c>
      <c r="E70" s="69" t="s">
        <v>65</v>
      </c>
      <c r="F70" s="70">
        <v>65.76</v>
      </c>
      <c r="G70" s="40"/>
      <c r="H70" s="24"/>
      <c r="I70" s="47" t="s">
        <v>38</v>
      </c>
      <c r="J70" s="48">
        <f t="shared" si="0"/>
        <v>1</v>
      </c>
      <c r="K70" s="24" t="s">
        <v>39</v>
      </c>
      <c r="L70" s="24" t="s">
        <v>4</v>
      </c>
      <c r="M70" s="41"/>
      <c r="N70" s="24"/>
      <c r="O70" s="24"/>
      <c r="P70" s="46"/>
      <c r="Q70" s="24"/>
      <c r="R70" s="24"/>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59"/>
      <c r="BA70" s="42">
        <f t="shared" si="1"/>
        <v>1447</v>
      </c>
      <c r="BB70" s="60">
        <f t="shared" si="2"/>
        <v>1447</v>
      </c>
      <c r="BC70" s="56" t="str">
        <f t="shared" si="3"/>
        <v>INR  One Thousand Four Hundred &amp; Forty Seven  Only</v>
      </c>
      <c r="IA70" s="22">
        <v>6.18</v>
      </c>
      <c r="IB70" s="22" t="s">
        <v>282</v>
      </c>
      <c r="IC70" s="22" t="s">
        <v>168</v>
      </c>
      <c r="ID70" s="22">
        <v>22</v>
      </c>
      <c r="IE70" s="23" t="s">
        <v>65</v>
      </c>
      <c r="IF70" s="23"/>
      <c r="IG70" s="23"/>
      <c r="IH70" s="23"/>
      <c r="II70" s="23"/>
    </row>
    <row r="71" spans="1:243" s="22" customFormat="1" ht="32.25" customHeight="1">
      <c r="A71" s="66">
        <v>6.19</v>
      </c>
      <c r="B71" s="67" t="s">
        <v>203</v>
      </c>
      <c r="C71" s="39" t="s">
        <v>169</v>
      </c>
      <c r="D71" s="68">
        <v>22</v>
      </c>
      <c r="E71" s="69" t="s">
        <v>65</v>
      </c>
      <c r="F71" s="70">
        <v>50.98</v>
      </c>
      <c r="G71" s="40"/>
      <c r="H71" s="24"/>
      <c r="I71" s="47" t="s">
        <v>38</v>
      </c>
      <c r="J71" s="48">
        <f t="shared" si="0"/>
        <v>1</v>
      </c>
      <c r="K71" s="24" t="s">
        <v>39</v>
      </c>
      <c r="L71" s="24" t="s">
        <v>4</v>
      </c>
      <c r="M71" s="41"/>
      <c r="N71" s="24"/>
      <c r="O71" s="24"/>
      <c r="P71" s="46"/>
      <c r="Q71" s="24"/>
      <c r="R71" s="24"/>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59"/>
      <c r="BA71" s="42">
        <f t="shared" si="1"/>
        <v>1122</v>
      </c>
      <c r="BB71" s="60">
        <f t="shared" si="2"/>
        <v>1122</v>
      </c>
      <c r="BC71" s="56" t="str">
        <f t="shared" si="3"/>
        <v>INR  One Thousand One Hundred &amp; Twenty Two  Only</v>
      </c>
      <c r="IA71" s="22">
        <v>6.19</v>
      </c>
      <c r="IB71" s="22" t="s">
        <v>203</v>
      </c>
      <c r="IC71" s="22" t="s">
        <v>169</v>
      </c>
      <c r="ID71" s="22">
        <v>22</v>
      </c>
      <c r="IE71" s="23" t="s">
        <v>65</v>
      </c>
      <c r="IF71" s="23"/>
      <c r="IG71" s="23"/>
      <c r="IH71" s="23"/>
      <c r="II71" s="23"/>
    </row>
    <row r="72" spans="1:243" s="22" customFormat="1" ht="99.75">
      <c r="A72" s="66">
        <v>6.2</v>
      </c>
      <c r="B72" s="67" t="s">
        <v>94</v>
      </c>
      <c r="C72" s="39" t="s">
        <v>170</v>
      </c>
      <c r="D72" s="79"/>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1"/>
      <c r="IA72" s="22">
        <v>6.2</v>
      </c>
      <c r="IB72" s="22" t="s">
        <v>94</v>
      </c>
      <c r="IC72" s="22" t="s">
        <v>170</v>
      </c>
      <c r="IE72" s="23"/>
      <c r="IF72" s="23"/>
      <c r="IG72" s="23"/>
      <c r="IH72" s="23"/>
      <c r="II72" s="23"/>
    </row>
    <row r="73" spans="1:243" s="22" customFormat="1" ht="28.5">
      <c r="A73" s="70">
        <v>6.21</v>
      </c>
      <c r="B73" s="67" t="s">
        <v>79</v>
      </c>
      <c r="C73" s="39" t="s">
        <v>171</v>
      </c>
      <c r="D73" s="68">
        <v>8</v>
      </c>
      <c r="E73" s="69" t="s">
        <v>65</v>
      </c>
      <c r="F73" s="70">
        <v>52.3</v>
      </c>
      <c r="G73" s="40"/>
      <c r="H73" s="24"/>
      <c r="I73" s="47" t="s">
        <v>38</v>
      </c>
      <c r="J73" s="48">
        <f t="shared" si="0"/>
        <v>1</v>
      </c>
      <c r="K73" s="24" t="s">
        <v>39</v>
      </c>
      <c r="L73" s="24" t="s">
        <v>4</v>
      </c>
      <c r="M73" s="41"/>
      <c r="N73" s="24"/>
      <c r="O73" s="24"/>
      <c r="P73" s="46"/>
      <c r="Q73" s="24"/>
      <c r="R73" s="24"/>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59"/>
      <c r="BA73" s="42">
        <f t="shared" si="1"/>
        <v>418</v>
      </c>
      <c r="BB73" s="60">
        <f t="shared" si="2"/>
        <v>418</v>
      </c>
      <c r="BC73" s="56" t="str">
        <f t="shared" si="3"/>
        <v>INR  Four Hundred &amp; Eighteen  Only</v>
      </c>
      <c r="IA73" s="22">
        <v>6.21</v>
      </c>
      <c r="IB73" s="22" t="s">
        <v>79</v>
      </c>
      <c r="IC73" s="22" t="s">
        <v>171</v>
      </c>
      <c r="ID73" s="22">
        <v>8</v>
      </c>
      <c r="IE73" s="23" t="s">
        <v>65</v>
      </c>
      <c r="IF73" s="23"/>
      <c r="IG73" s="23"/>
      <c r="IH73" s="23"/>
      <c r="II73" s="23"/>
    </row>
    <row r="74" spans="1:243" s="22" customFormat="1" ht="20.25" customHeight="1">
      <c r="A74" s="66">
        <v>6.22</v>
      </c>
      <c r="B74" s="71" t="s">
        <v>205</v>
      </c>
      <c r="C74" s="39" t="s">
        <v>172</v>
      </c>
      <c r="D74" s="68">
        <v>30</v>
      </c>
      <c r="E74" s="69" t="s">
        <v>65</v>
      </c>
      <c r="F74" s="70">
        <v>46.33</v>
      </c>
      <c r="G74" s="40"/>
      <c r="H74" s="24"/>
      <c r="I74" s="47" t="s">
        <v>38</v>
      </c>
      <c r="J74" s="48">
        <f t="shared" si="0"/>
        <v>1</v>
      </c>
      <c r="K74" s="24" t="s">
        <v>39</v>
      </c>
      <c r="L74" s="24" t="s">
        <v>4</v>
      </c>
      <c r="M74" s="41"/>
      <c r="N74" s="24"/>
      <c r="O74" s="24"/>
      <c r="P74" s="46"/>
      <c r="Q74" s="24"/>
      <c r="R74" s="24"/>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59"/>
      <c r="BA74" s="42">
        <f t="shared" si="1"/>
        <v>1390</v>
      </c>
      <c r="BB74" s="60">
        <f t="shared" si="2"/>
        <v>1390</v>
      </c>
      <c r="BC74" s="56" t="str">
        <f t="shared" si="3"/>
        <v>INR  One Thousand Three Hundred &amp; Ninety  Only</v>
      </c>
      <c r="IA74" s="22">
        <v>6.22</v>
      </c>
      <c r="IB74" s="22" t="s">
        <v>205</v>
      </c>
      <c r="IC74" s="22" t="s">
        <v>172</v>
      </c>
      <c r="ID74" s="22">
        <v>30</v>
      </c>
      <c r="IE74" s="23" t="s">
        <v>65</v>
      </c>
      <c r="IF74" s="23"/>
      <c r="IG74" s="23"/>
      <c r="IH74" s="23"/>
      <c r="II74" s="23"/>
    </row>
    <row r="75" spans="1:243" s="22" customFormat="1" ht="99.75">
      <c r="A75" s="66">
        <v>6.23</v>
      </c>
      <c r="B75" s="71" t="s">
        <v>95</v>
      </c>
      <c r="C75" s="39" t="s">
        <v>173</v>
      </c>
      <c r="D75" s="79"/>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1"/>
      <c r="IA75" s="22">
        <v>6.23</v>
      </c>
      <c r="IB75" s="22" t="s">
        <v>95</v>
      </c>
      <c r="IC75" s="22" t="s">
        <v>173</v>
      </c>
      <c r="IE75" s="23"/>
      <c r="IF75" s="23"/>
      <c r="IG75" s="23"/>
      <c r="IH75" s="23"/>
      <c r="II75" s="23"/>
    </row>
    <row r="76" spans="1:243" s="22" customFormat="1" ht="23.25" customHeight="1">
      <c r="A76" s="70">
        <v>6.24</v>
      </c>
      <c r="B76" s="67" t="s">
        <v>96</v>
      </c>
      <c r="C76" s="39" t="s">
        <v>174</v>
      </c>
      <c r="D76" s="68">
        <v>12</v>
      </c>
      <c r="E76" s="69" t="s">
        <v>65</v>
      </c>
      <c r="F76" s="70">
        <v>54.4</v>
      </c>
      <c r="G76" s="40"/>
      <c r="H76" s="24"/>
      <c r="I76" s="47" t="s">
        <v>38</v>
      </c>
      <c r="J76" s="48">
        <f t="shared" si="0"/>
        <v>1</v>
      </c>
      <c r="K76" s="24" t="s">
        <v>39</v>
      </c>
      <c r="L76" s="24" t="s">
        <v>4</v>
      </c>
      <c r="M76" s="41"/>
      <c r="N76" s="24"/>
      <c r="O76" s="24"/>
      <c r="P76" s="46"/>
      <c r="Q76" s="24"/>
      <c r="R76" s="24"/>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59"/>
      <c r="BA76" s="42">
        <f t="shared" si="1"/>
        <v>653</v>
      </c>
      <c r="BB76" s="60">
        <f t="shared" si="2"/>
        <v>653</v>
      </c>
      <c r="BC76" s="56" t="str">
        <f t="shared" si="3"/>
        <v>INR  Six Hundred &amp; Fifty Three  Only</v>
      </c>
      <c r="IA76" s="22">
        <v>6.24</v>
      </c>
      <c r="IB76" s="22" t="s">
        <v>96</v>
      </c>
      <c r="IC76" s="22" t="s">
        <v>174</v>
      </c>
      <c r="ID76" s="22">
        <v>12</v>
      </c>
      <c r="IE76" s="23" t="s">
        <v>65</v>
      </c>
      <c r="IF76" s="23"/>
      <c r="IG76" s="23"/>
      <c r="IH76" s="23"/>
      <c r="II76" s="23"/>
    </row>
    <row r="77" spans="1:243" s="22" customFormat="1" ht="88.5" customHeight="1">
      <c r="A77" s="66">
        <v>6.25</v>
      </c>
      <c r="B77" s="67" t="s">
        <v>206</v>
      </c>
      <c r="C77" s="39" t="s">
        <v>175</v>
      </c>
      <c r="D77" s="79"/>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1"/>
      <c r="IA77" s="22">
        <v>6.25</v>
      </c>
      <c r="IB77" s="22" t="s">
        <v>206</v>
      </c>
      <c r="IC77" s="22" t="s">
        <v>175</v>
      </c>
      <c r="IE77" s="23"/>
      <c r="IF77" s="23"/>
      <c r="IG77" s="23"/>
      <c r="IH77" s="23"/>
      <c r="II77" s="23"/>
    </row>
    <row r="78" spans="1:243" s="22" customFormat="1" ht="15.75">
      <c r="A78" s="66">
        <v>6.26</v>
      </c>
      <c r="B78" s="67" t="s">
        <v>207</v>
      </c>
      <c r="C78" s="39" t="s">
        <v>176</v>
      </c>
      <c r="D78" s="79"/>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1"/>
      <c r="IA78" s="22">
        <v>6.26</v>
      </c>
      <c r="IB78" s="22" t="s">
        <v>207</v>
      </c>
      <c r="IC78" s="22" t="s">
        <v>176</v>
      </c>
      <c r="IE78" s="23"/>
      <c r="IF78" s="23"/>
      <c r="IG78" s="23"/>
      <c r="IH78" s="23"/>
      <c r="II78" s="23"/>
    </row>
    <row r="79" spans="1:243" s="22" customFormat="1" ht="28.5">
      <c r="A79" s="70">
        <v>6.27</v>
      </c>
      <c r="B79" s="67" t="s">
        <v>208</v>
      </c>
      <c r="C79" s="39" t="s">
        <v>177</v>
      </c>
      <c r="D79" s="79"/>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1"/>
      <c r="IA79" s="22">
        <v>6.27</v>
      </c>
      <c r="IB79" s="22" t="s">
        <v>208</v>
      </c>
      <c r="IC79" s="22" t="s">
        <v>177</v>
      </c>
      <c r="IE79" s="23"/>
      <c r="IF79" s="23"/>
      <c r="IG79" s="23"/>
      <c r="IH79" s="23"/>
      <c r="II79" s="23"/>
    </row>
    <row r="80" spans="1:243" s="22" customFormat="1" ht="28.5">
      <c r="A80" s="66">
        <v>6.28</v>
      </c>
      <c r="B80" s="71" t="s">
        <v>200</v>
      </c>
      <c r="C80" s="39" t="s">
        <v>178</v>
      </c>
      <c r="D80" s="68">
        <v>20</v>
      </c>
      <c r="E80" s="69" t="s">
        <v>52</v>
      </c>
      <c r="F80" s="70">
        <v>3816.04</v>
      </c>
      <c r="G80" s="40"/>
      <c r="H80" s="24"/>
      <c r="I80" s="47" t="s">
        <v>38</v>
      </c>
      <c r="J80" s="48">
        <f t="shared" si="0"/>
        <v>1</v>
      </c>
      <c r="K80" s="24" t="s">
        <v>39</v>
      </c>
      <c r="L80" s="24" t="s">
        <v>4</v>
      </c>
      <c r="M80" s="41"/>
      <c r="N80" s="24"/>
      <c r="O80" s="24"/>
      <c r="P80" s="46"/>
      <c r="Q80" s="24"/>
      <c r="R80" s="24"/>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59"/>
      <c r="BA80" s="42">
        <f t="shared" si="1"/>
        <v>76321</v>
      </c>
      <c r="BB80" s="60">
        <f t="shared" si="2"/>
        <v>76321</v>
      </c>
      <c r="BC80" s="56" t="str">
        <f t="shared" si="3"/>
        <v>INR  Seventy Six Thousand Three Hundred &amp; Twenty One  Only</v>
      </c>
      <c r="IA80" s="22">
        <v>6.28</v>
      </c>
      <c r="IB80" s="22" t="s">
        <v>200</v>
      </c>
      <c r="IC80" s="22" t="s">
        <v>178</v>
      </c>
      <c r="ID80" s="22">
        <v>20</v>
      </c>
      <c r="IE80" s="23" t="s">
        <v>52</v>
      </c>
      <c r="IF80" s="23"/>
      <c r="IG80" s="23"/>
      <c r="IH80" s="23"/>
      <c r="II80" s="23"/>
    </row>
    <row r="81" spans="1:243" s="22" customFormat="1" ht="15.75">
      <c r="A81" s="66">
        <v>7</v>
      </c>
      <c r="B81" s="71" t="s">
        <v>209</v>
      </c>
      <c r="C81" s="39" t="s">
        <v>179</v>
      </c>
      <c r="D81" s="79"/>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1"/>
      <c r="IA81" s="22">
        <v>7</v>
      </c>
      <c r="IB81" s="22" t="s">
        <v>209</v>
      </c>
      <c r="IC81" s="22" t="s">
        <v>179</v>
      </c>
      <c r="IE81" s="23"/>
      <c r="IF81" s="23"/>
      <c r="IG81" s="23"/>
      <c r="IH81" s="23"/>
      <c r="II81" s="23"/>
    </row>
    <row r="82" spans="1:243" s="22" customFormat="1" ht="60" customHeight="1">
      <c r="A82" s="70">
        <v>7.01</v>
      </c>
      <c r="B82" s="67" t="s">
        <v>284</v>
      </c>
      <c r="C82" s="39" t="s">
        <v>180</v>
      </c>
      <c r="D82" s="68">
        <v>18</v>
      </c>
      <c r="E82" s="69" t="s">
        <v>66</v>
      </c>
      <c r="F82" s="70">
        <v>89.21</v>
      </c>
      <c r="G82" s="40"/>
      <c r="H82" s="24"/>
      <c r="I82" s="47" t="s">
        <v>38</v>
      </c>
      <c r="J82" s="48">
        <f t="shared" si="0"/>
        <v>1</v>
      </c>
      <c r="K82" s="24" t="s">
        <v>39</v>
      </c>
      <c r="L82" s="24" t="s">
        <v>4</v>
      </c>
      <c r="M82" s="41"/>
      <c r="N82" s="24"/>
      <c r="O82" s="24"/>
      <c r="P82" s="46"/>
      <c r="Q82" s="24"/>
      <c r="R82" s="24"/>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59"/>
      <c r="BA82" s="42">
        <f t="shared" si="1"/>
        <v>1606</v>
      </c>
      <c r="BB82" s="60">
        <f t="shared" si="2"/>
        <v>1606</v>
      </c>
      <c r="BC82" s="56" t="str">
        <f t="shared" si="3"/>
        <v>INR  One Thousand Six Hundred &amp; Six  Only</v>
      </c>
      <c r="IA82" s="22">
        <v>7.01</v>
      </c>
      <c r="IB82" s="22" t="s">
        <v>284</v>
      </c>
      <c r="IC82" s="22" t="s">
        <v>180</v>
      </c>
      <c r="ID82" s="22">
        <v>18</v>
      </c>
      <c r="IE82" s="23" t="s">
        <v>66</v>
      </c>
      <c r="IF82" s="23"/>
      <c r="IG82" s="23"/>
      <c r="IH82" s="23"/>
      <c r="II82" s="23"/>
    </row>
    <row r="83" spans="1:243" s="22" customFormat="1" ht="87.75" customHeight="1">
      <c r="A83" s="66">
        <v>7.02</v>
      </c>
      <c r="B83" s="67" t="s">
        <v>285</v>
      </c>
      <c r="C83" s="39" t="s">
        <v>181</v>
      </c>
      <c r="D83" s="79"/>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1"/>
      <c r="IA83" s="22">
        <v>7.02</v>
      </c>
      <c r="IB83" s="22" t="s">
        <v>285</v>
      </c>
      <c r="IC83" s="22" t="s">
        <v>181</v>
      </c>
      <c r="IE83" s="23"/>
      <c r="IF83" s="23"/>
      <c r="IG83" s="23"/>
      <c r="IH83" s="23"/>
      <c r="II83" s="23"/>
    </row>
    <row r="84" spans="1:243" s="22" customFormat="1" ht="40.5" customHeight="1">
      <c r="A84" s="66">
        <v>7.03</v>
      </c>
      <c r="B84" s="67" t="s">
        <v>286</v>
      </c>
      <c r="C84" s="39" t="s">
        <v>182</v>
      </c>
      <c r="D84" s="68">
        <v>1.7</v>
      </c>
      <c r="E84" s="69" t="s">
        <v>52</v>
      </c>
      <c r="F84" s="70">
        <v>3882.63</v>
      </c>
      <c r="G84" s="40"/>
      <c r="H84" s="24"/>
      <c r="I84" s="47" t="s">
        <v>38</v>
      </c>
      <c r="J84" s="48">
        <f t="shared" si="0"/>
        <v>1</v>
      </c>
      <c r="K84" s="24" t="s">
        <v>39</v>
      </c>
      <c r="L84" s="24" t="s">
        <v>4</v>
      </c>
      <c r="M84" s="41"/>
      <c r="N84" s="24"/>
      <c r="O84" s="24"/>
      <c r="P84" s="46"/>
      <c r="Q84" s="24"/>
      <c r="R84" s="24"/>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59"/>
      <c r="BA84" s="42">
        <f t="shared" si="1"/>
        <v>6600</v>
      </c>
      <c r="BB84" s="60">
        <f t="shared" si="2"/>
        <v>6600</v>
      </c>
      <c r="BC84" s="56" t="str">
        <f t="shared" si="3"/>
        <v>INR  Six Thousand Six Hundred    Only</v>
      </c>
      <c r="IA84" s="22">
        <v>7.03</v>
      </c>
      <c r="IB84" s="22" t="s">
        <v>286</v>
      </c>
      <c r="IC84" s="22" t="s">
        <v>182</v>
      </c>
      <c r="ID84" s="22">
        <v>1.7</v>
      </c>
      <c r="IE84" s="23" t="s">
        <v>52</v>
      </c>
      <c r="IF84" s="23"/>
      <c r="IG84" s="23"/>
      <c r="IH84" s="23"/>
      <c r="II84" s="23"/>
    </row>
    <row r="85" spans="1:243" s="22" customFormat="1" ht="19.5" customHeight="1">
      <c r="A85" s="70">
        <v>7.04</v>
      </c>
      <c r="B85" s="67" t="s">
        <v>287</v>
      </c>
      <c r="C85" s="39" t="s">
        <v>183</v>
      </c>
      <c r="D85" s="79"/>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1"/>
      <c r="IA85" s="22">
        <v>7.04</v>
      </c>
      <c r="IB85" s="22" t="s">
        <v>287</v>
      </c>
      <c r="IC85" s="22" t="s">
        <v>183</v>
      </c>
      <c r="IE85" s="23"/>
      <c r="IF85" s="23"/>
      <c r="IG85" s="23"/>
      <c r="IH85" s="23"/>
      <c r="II85" s="23"/>
    </row>
    <row r="86" spans="1:243" s="22" customFormat="1" ht="42.75">
      <c r="A86" s="66">
        <v>7.05</v>
      </c>
      <c r="B86" s="71" t="s">
        <v>288</v>
      </c>
      <c r="C86" s="39" t="s">
        <v>184</v>
      </c>
      <c r="D86" s="68">
        <v>784</v>
      </c>
      <c r="E86" s="69" t="s">
        <v>66</v>
      </c>
      <c r="F86" s="70">
        <v>114.86</v>
      </c>
      <c r="G86" s="40"/>
      <c r="H86" s="24"/>
      <c r="I86" s="47" t="s">
        <v>38</v>
      </c>
      <c r="J86" s="48">
        <f t="shared" si="0"/>
        <v>1</v>
      </c>
      <c r="K86" s="24" t="s">
        <v>39</v>
      </c>
      <c r="L86" s="24" t="s">
        <v>4</v>
      </c>
      <c r="M86" s="41"/>
      <c r="N86" s="24"/>
      <c r="O86" s="24"/>
      <c r="P86" s="46"/>
      <c r="Q86" s="24"/>
      <c r="R86" s="24"/>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59"/>
      <c r="BA86" s="42">
        <f t="shared" si="1"/>
        <v>90050</v>
      </c>
      <c r="BB86" s="60">
        <f aca="true" t="shared" si="4" ref="BB85:BB148">BA86+SUM(N86:AZ86)</f>
        <v>90050</v>
      </c>
      <c r="BC86" s="56" t="str">
        <f aca="true" t="shared" si="5" ref="BC85:BC148">SpellNumber(L86,BB86)</f>
        <v>INR  Ninety Thousand  &amp;Fifty  Only</v>
      </c>
      <c r="IA86" s="22">
        <v>7.05</v>
      </c>
      <c r="IB86" s="22" t="s">
        <v>288</v>
      </c>
      <c r="IC86" s="22" t="s">
        <v>184</v>
      </c>
      <c r="ID86" s="22">
        <v>784</v>
      </c>
      <c r="IE86" s="23" t="s">
        <v>66</v>
      </c>
      <c r="IF86" s="23"/>
      <c r="IG86" s="23"/>
      <c r="IH86" s="23"/>
      <c r="II86" s="23"/>
    </row>
    <row r="87" spans="1:243" s="22" customFormat="1" ht="85.5">
      <c r="A87" s="66">
        <v>7.06</v>
      </c>
      <c r="B87" s="71" t="s">
        <v>289</v>
      </c>
      <c r="C87" s="39" t="s">
        <v>185</v>
      </c>
      <c r="D87" s="79"/>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1"/>
      <c r="IA87" s="22">
        <v>7.06</v>
      </c>
      <c r="IB87" s="22" t="s">
        <v>289</v>
      </c>
      <c r="IC87" s="22" t="s">
        <v>185</v>
      </c>
      <c r="IE87" s="23"/>
      <c r="IF87" s="23"/>
      <c r="IG87" s="23"/>
      <c r="IH87" s="23"/>
      <c r="II87" s="23"/>
    </row>
    <row r="88" spans="1:243" s="22" customFormat="1" ht="27" customHeight="1">
      <c r="A88" s="70">
        <v>7.07</v>
      </c>
      <c r="B88" s="67" t="s">
        <v>290</v>
      </c>
      <c r="C88" s="39" t="s">
        <v>186</v>
      </c>
      <c r="D88" s="68">
        <v>230</v>
      </c>
      <c r="E88" s="69" t="s">
        <v>66</v>
      </c>
      <c r="F88" s="70">
        <v>127.7</v>
      </c>
      <c r="G88" s="40"/>
      <c r="H88" s="24"/>
      <c r="I88" s="47" t="s">
        <v>38</v>
      </c>
      <c r="J88" s="48">
        <f t="shared" si="0"/>
        <v>1</v>
      </c>
      <c r="K88" s="24" t="s">
        <v>39</v>
      </c>
      <c r="L88" s="24" t="s">
        <v>4</v>
      </c>
      <c r="M88" s="41"/>
      <c r="N88" s="24"/>
      <c r="O88" s="24"/>
      <c r="P88" s="46"/>
      <c r="Q88" s="24"/>
      <c r="R88" s="24"/>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59"/>
      <c r="BA88" s="42">
        <f t="shared" si="1"/>
        <v>29371</v>
      </c>
      <c r="BB88" s="60">
        <f t="shared" si="4"/>
        <v>29371</v>
      </c>
      <c r="BC88" s="56" t="str">
        <f t="shared" si="5"/>
        <v>INR  Twenty Nine Thousand Three Hundred &amp; Seventy One  Only</v>
      </c>
      <c r="IA88" s="22">
        <v>7.07</v>
      </c>
      <c r="IB88" s="22" t="s">
        <v>290</v>
      </c>
      <c r="IC88" s="22" t="s">
        <v>186</v>
      </c>
      <c r="ID88" s="22">
        <v>230</v>
      </c>
      <c r="IE88" s="23" t="s">
        <v>66</v>
      </c>
      <c r="IF88" s="23"/>
      <c r="IG88" s="23"/>
      <c r="IH88" s="23"/>
      <c r="II88" s="23"/>
    </row>
    <row r="89" spans="1:243" s="22" customFormat="1" ht="142.5">
      <c r="A89" s="66">
        <v>7.08</v>
      </c>
      <c r="B89" s="67" t="s">
        <v>291</v>
      </c>
      <c r="C89" s="39" t="s">
        <v>187</v>
      </c>
      <c r="D89" s="79"/>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1"/>
      <c r="IA89" s="22">
        <v>7.08</v>
      </c>
      <c r="IB89" s="22" t="s">
        <v>291</v>
      </c>
      <c r="IC89" s="22" t="s">
        <v>187</v>
      </c>
      <c r="IE89" s="23"/>
      <c r="IF89" s="23"/>
      <c r="IG89" s="23"/>
      <c r="IH89" s="23"/>
      <c r="II89" s="23"/>
    </row>
    <row r="90" spans="1:243" s="22" customFormat="1" ht="15.75" customHeight="1">
      <c r="A90" s="66">
        <v>7.09</v>
      </c>
      <c r="B90" s="67" t="s">
        <v>292</v>
      </c>
      <c r="C90" s="39" t="s">
        <v>188</v>
      </c>
      <c r="D90" s="68">
        <v>280</v>
      </c>
      <c r="E90" s="69" t="s">
        <v>65</v>
      </c>
      <c r="F90" s="70">
        <v>127.7</v>
      </c>
      <c r="G90" s="40"/>
      <c r="H90" s="24"/>
      <c r="I90" s="47" t="s">
        <v>38</v>
      </c>
      <c r="J90" s="48">
        <f t="shared" si="0"/>
        <v>1</v>
      </c>
      <c r="K90" s="24" t="s">
        <v>39</v>
      </c>
      <c r="L90" s="24" t="s">
        <v>4</v>
      </c>
      <c r="M90" s="41"/>
      <c r="N90" s="24"/>
      <c r="O90" s="24"/>
      <c r="P90" s="46"/>
      <c r="Q90" s="24"/>
      <c r="R90" s="24"/>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59"/>
      <c r="BA90" s="42">
        <f t="shared" si="1"/>
        <v>35756</v>
      </c>
      <c r="BB90" s="60">
        <f t="shared" si="4"/>
        <v>35756</v>
      </c>
      <c r="BC90" s="56" t="str">
        <f t="shared" si="5"/>
        <v>INR  Thirty Five Thousand Seven Hundred &amp; Fifty Six  Only</v>
      </c>
      <c r="IA90" s="22">
        <v>7.09</v>
      </c>
      <c r="IB90" s="22" t="s">
        <v>292</v>
      </c>
      <c r="IC90" s="22" t="s">
        <v>188</v>
      </c>
      <c r="ID90" s="22">
        <v>280</v>
      </c>
      <c r="IE90" s="23" t="s">
        <v>65</v>
      </c>
      <c r="IF90" s="23"/>
      <c r="IG90" s="23"/>
      <c r="IH90" s="23"/>
      <c r="II90" s="23"/>
    </row>
    <row r="91" spans="1:243" s="22" customFormat="1" ht="15.75">
      <c r="A91" s="70">
        <v>8</v>
      </c>
      <c r="B91" s="67" t="s">
        <v>210</v>
      </c>
      <c r="C91" s="39" t="s">
        <v>189</v>
      </c>
      <c r="D91" s="79"/>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1"/>
      <c r="IA91" s="22">
        <v>8</v>
      </c>
      <c r="IB91" s="22" t="s">
        <v>210</v>
      </c>
      <c r="IC91" s="22" t="s">
        <v>189</v>
      </c>
      <c r="IE91" s="23"/>
      <c r="IF91" s="23"/>
      <c r="IG91" s="23"/>
      <c r="IH91" s="23"/>
      <c r="II91" s="23"/>
    </row>
    <row r="92" spans="1:243" s="22" customFormat="1" ht="85.5">
      <c r="A92" s="66">
        <v>8.01</v>
      </c>
      <c r="B92" s="71" t="s">
        <v>293</v>
      </c>
      <c r="C92" s="39" t="s">
        <v>190</v>
      </c>
      <c r="D92" s="79"/>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1"/>
      <c r="IA92" s="22">
        <v>8.01</v>
      </c>
      <c r="IB92" s="22" t="s">
        <v>293</v>
      </c>
      <c r="IC92" s="22" t="s">
        <v>190</v>
      </c>
      <c r="IE92" s="23"/>
      <c r="IF92" s="23"/>
      <c r="IG92" s="23"/>
      <c r="IH92" s="23"/>
      <c r="II92" s="23"/>
    </row>
    <row r="93" spans="1:243" s="22" customFormat="1" ht="28.5">
      <c r="A93" s="66">
        <v>8.02</v>
      </c>
      <c r="B93" s="71" t="s">
        <v>294</v>
      </c>
      <c r="C93" s="39" t="s">
        <v>191</v>
      </c>
      <c r="D93" s="68">
        <v>3.4</v>
      </c>
      <c r="E93" s="69" t="s">
        <v>52</v>
      </c>
      <c r="F93" s="70">
        <v>727.26</v>
      </c>
      <c r="G93" s="40"/>
      <c r="H93" s="24"/>
      <c r="I93" s="47" t="s">
        <v>38</v>
      </c>
      <c r="J93" s="48">
        <f t="shared" si="0"/>
        <v>1</v>
      </c>
      <c r="K93" s="24" t="s">
        <v>39</v>
      </c>
      <c r="L93" s="24" t="s">
        <v>4</v>
      </c>
      <c r="M93" s="41"/>
      <c r="N93" s="24"/>
      <c r="O93" s="24"/>
      <c r="P93" s="46"/>
      <c r="Q93" s="24"/>
      <c r="R93" s="24"/>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59"/>
      <c r="BA93" s="42">
        <f t="shared" si="1"/>
        <v>2473</v>
      </c>
      <c r="BB93" s="60">
        <f t="shared" si="4"/>
        <v>2473</v>
      </c>
      <c r="BC93" s="56" t="str">
        <f t="shared" si="5"/>
        <v>INR  Two Thousand Four Hundred &amp; Seventy Three  Only</v>
      </c>
      <c r="IA93" s="22">
        <v>8.02</v>
      </c>
      <c r="IB93" s="22" t="s">
        <v>294</v>
      </c>
      <c r="IC93" s="22" t="s">
        <v>191</v>
      </c>
      <c r="ID93" s="22">
        <v>3.4</v>
      </c>
      <c r="IE93" s="23" t="s">
        <v>52</v>
      </c>
      <c r="IF93" s="23"/>
      <c r="IG93" s="23"/>
      <c r="IH93" s="23"/>
      <c r="II93" s="23"/>
    </row>
    <row r="94" spans="1:243" s="22" customFormat="1" ht="99.75">
      <c r="A94" s="70">
        <v>8.03</v>
      </c>
      <c r="B94" s="67" t="s">
        <v>295</v>
      </c>
      <c r="C94" s="39" t="s">
        <v>192</v>
      </c>
      <c r="D94" s="79"/>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1"/>
      <c r="IA94" s="22">
        <v>8.03</v>
      </c>
      <c r="IB94" s="22" t="s">
        <v>295</v>
      </c>
      <c r="IC94" s="22" t="s">
        <v>192</v>
      </c>
      <c r="IE94" s="23"/>
      <c r="IF94" s="23"/>
      <c r="IG94" s="23"/>
      <c r="IH94" s="23"/>
      <c r="II94" s="23"/>
    </row>
    <row r="95" spans="1:243" s="22" customFormat="1" ht="28.5" customHeight="1">
      <c r="A95" s="66">
        <v>8.04</v>
      </c>
      <c r="B95" s="67" t="s">
        <v>296</v>
      </c>
      <c r="C95" s="39" t="s">
        <v>193</v>
      </c>
      <c r="D95" s="68">
        <v>66</v>
      </c>
      <c r="E95" s="69" t="s">
        <v>52</v>
      </c>
      <c r="F95" s="70">
        <v>436.95</v>
      </c>
      <c r="G95" s="40"/>
      <c r="H95" s="24"/>
      <c r="I95" s="47" t="s">
        <v>38</v>
      </c>
      <c r="J95" s="48">
        <f t="shared" si="0"/>
        <v>1</v>
      </c>
      <c r="K95" s="24" t="s">
        <v>39</v>
      </c>
      <c r="L95" s="24" t="s">
        <v>4</v>
      </c>
      <c r="M95" s="41"/>
      <c r="N95" s="24"/>
      <c r="O95" s="24"/>
      <c r="P95" s="46"/>
      <c r="Q95" s="24"/>
      <c r="R95" s="24"/>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59"/>
      <c r="BA95" s="42">
        <f t="shared" si="1"/>
        <v>28839</v>
      </c>
      <c r="BB95" s="60">
        <f t="shared" si="4"/>
        <v>28839</v>
      </c>
      <c r="BC95" s="56" t="str">
        <f t="shared" si="5"/>
        <v>INR  Twenty Eight Thousand Eight Hundred &amp; Thirty Nine  Only</v>
      </c>
      <c r="IA95" s="22">
        <v>8.04</v>
      </c>
      <c r="IB95" s="72" t="s">
        <v>296</v>
      </c>
      <c r="IC95" s="22" t="s">
        <v>193</v>
      </c>
      <c r="ID95" s="22">
        <v>66</v>
      </c>
      <c r="IE95" s="23" t="s">
        <v>52</v>
      </c>
      <c r="IF95" s="23"/>
      <c r="IG95" s="23"/>
      <c r="IH95" s="23"/>
      <c r="II95" s="23"/>
    </row>
    <row r="96" spans="1:237" ht="57">
      <c r="A96" s="66">
        <v>8.05</v>
      </c>
      <c r="B96" s="67" t="s">
        <v>297</v>
      </c>
      <c r="C96" s="39" t="s">
        <v>369</v>
      </c>
      <c r="D96" s="79"/>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1"/>
      <c r="IA96" s="1">
        <v>8.05</v>
      </c>
      <c r="IB96" s="1" t="s">
        <v>297</v>
      </c>
      <c r="IC96" s="1" t="s">
        <v>369</v>
      </c>
    </row>
    <row r="97" spans="1:239" ht="27.75" customHeight="1">
      <c r="A97" s="70">
        <v>8.06</v>
      </c>
      <c r="B97" s="67" t="s">
        <v>298</v>
      </c>
      <c r="C97" s="39" t="s">
        <v>370</v>
      </c>
      <c r="D97" s="68">
        <v>1.5</v>
      </c>
      <c r="E97" s="69" t="s">
        <v>52</v>
      </c>
      <c r="F97" s="70">
        <v>456.94</v>
      </c>
      <c r="G97" s="40"/>
      <c r="H97" s="24"/>
      <c r="I97" s="47" t="s">
        <v>38</v>
      </c>
      <c r="J97" s="48">
        <f t="shared" si="0"/>
        <v>1</v>
      </c>
      <c r="K97" s="24" t="s">
        <v>39</v>
      </c>
      <c r="L97" s="24" t="s">
        <v>4</v>
      </c>
      <c r="M97" s="41"/>
      <c r="N97" s="24"/>
      <c r="O97" s="24"/>
      <c r="P97" s="46"/>
      <c r="Q97" s="24"/>
      <c r="R97" s="24"/>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59"/>
      <c r="BA97" s="42">
        <f t="shared" si="1"/>
        <v>685</v>
      </c>
      <c r="BB97" s="60">
        <f t="shared" si="4"/>
        <v>685</v>
      </c>
      <c r="BC97" s="56" t="str">
        <f t="shared" si="5"/>
        <v>INR  Six Hundred &amp; Eighty Five  Only</v>
      </c>
      <c r="IA97" s="1">
        <v>8.06</v>
      </c>
      <c r="IB97" s="1" t="s">
        <v>298</v>
      </c>
      <c r="IC97" s="1" t="s">
        <v>370</v>
      </c>
      <c r="ID97" s="1">
        <v>1.5</v>
      </c>
      <c r="IE97" s="3" t="s">
        <v>52</v>
      </c>
    </row>
    <row r="98" spans="1:237" ht="42.75">
      <c r="A98" s="66">
        <v>8.07</v>
      </c>
      <c r="B98" s="71" t="s">
        <v>299</v>
      </c>
      <c r="C98" s="39" t="s">
        <v>371</v>
      </c>
      <c r="D98" s="79"/>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1"/>
      <c r="IA98" s="1">
        <v>8.07</v>
      </c>
      <c r="IB98" s="1" t="s">
        <v>299</v>
      </c>
      <c r="IC98" s="1" t="s">
        <v>371</v>
      </c>
    </row>
    <row r="99" spans="1:239" ht="28.5">
      <c r="A99" s="66">
        <v>8.08</v>
      </c>
      <c r="B99" s="71" t="s">
        <v>300</v>
      </c>
      <c r="C99" s="39" t="s">
        <v>372</v>
      </c>
      <c r="D99" s="68">
        <v>72.3</v>
      </c>
      <c r="E99" s="69" t="s">
        <v>73</v>
      </c>
      <c r="F99" s="70">
        <v>65.89</v>
      </c>
      <c r="G99" s="40"/>
      <c r="H99" s="24"/>
      <c r="I99" s="47" t="s">
        <v>38</v>
      </c>
      <c r="J99" s="48">
        <f t="shared" si="0"/>
        <v>1</v>
      </c>
      <c r="K99" s="24" t="s">
        <v>39</v>
      </c>
      <c r="L99" s="24" t="s">
        <v>4</v>
      </c>
      <c r="M99" s="41"/>
      <c r="N99" s="24"/>
      <c r="O99" s="24"/>
      <c r="P99" s="46"/>
      <c r="Q99" s="24"/>
      <c r="R99" s="24"/>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59"/>
      <c r="BA99" s="42">
        <f t="shared" si="1"/>
        <v>4764</v>
      </c>
      <c r="BB99" s="60">
        <f t="shared" si="4"/>
        <v>4764</v>
      </c>
      <c r="BC99" s="56" t="str">
        <f t="shared" si="5"/>
        <v>INR  Four Thousand Seven Hundred &amp; Sixty Four  Only</v>
      </c>
      <c r="IA99" s="1">
        <v>8.08</v>
      </c>
      <c r="IB99" s="1" t="s">
        <v>300</v>
      </c>
      <c r="IC99" s="1" t="s">
        <v>372</v>
      </c>
      <c r="ID99" s="1">
        <v>72.3</v>
      </c>
      <c r="IE99" s="3" t="s">
        <v>73</v>
      </c>
    </row>
    <row r="100" spans="1:239" ht="185.25">
      <c r="A100" s="70">
        <v>8.09</v>
      </c>
      <c r="B100" s="67" t="s">
        <v>301</v>
      </c>
      <c r="C100" s="39" t="s">
        <v>373</v>
      </c>
      <c r="D100" s="68">
        <v>9.4</v>
      </c>
      <c r="E100" s="69" t="s">
        <v>52</v>
      </c>
      <c r="F100" s="70">
        <v>812.71</v>
      </c>
      <c r="G100" s="40"/>
      <c r="H100" s="24"/>
      <c r="I100" s="47" t="s">
        <v>38</v>
      </c>
      <c r="J100" s="48">
        <f t="shared" si="0"/>
        <v>1</v>
      </c>
      <c r="K100" s="24" t="s">
        <v>39</v>
      </c>
      <c r="L100" s="24" t="s">
        <v>4</v>
      </c>
      <c r="M100" s="41"/>
      <c r="N100" s="24"/>
      <c r="O100" s="24"/>
      <c r="P100" s="46"/>
      <c r="Q100" s="24"/>
      <c r="R100" s="24"/>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59"/>
      <c r="BA100" s="42">
        <f t="shared" si="1"/>
        <v>7639</v>
      </c>
      <c r="BB100" s="60">
        <f t="shared" si="4"/>
        <v>7639</v>
      </c>
      <c r="BC100" s="56" t="str">
        <f t="shared" si="5"/>
        <v>INR  Seven Thousand Six Hundred &amp; Thirty Nine  Only</v>
      </c>
      <c r="IA100" s="1">
        <v>8.09</v>
      </c>
      <c r="IB100" s="1" t="s">
        <v>301</v>
      </c>
      <c r="IC100" s="1" t="s">
        <v>373</v>
      </c>
      <c r="ID100" s="1">
        <v>9.4</v>
      </c>
      <c r="IE100" s="3" t="s">
        <v>52</v>
      </c>
    </row>
    <row r="101" spans="1:237" ht="162.75" customHeight="1">
      <c r="A101" s="66">
        <v>8.1</v>
      </c>
      <c r="B101" s="67" t="s">
        <v>302</v>
      </c>
      <c r="C101" s="39" t="s">
        <v>374</v>
      </c>
      <c r="D101" s="79"/>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1"/>
      <c r="IA101" s="1">
        <v>8.1</v>
      </c>
      <c r="IB101" s="1" t="s">
        <v>302</v>
      </c>
      <c r="IC101" s="1" t="s">
        <v>374</v>
      </c>
    </row>
    <row r="102" spans="1:239" ht="42.75">
      <c r="A102" s="66">
        <v>8.11</v>
      </c>
      <c r="B102" s="67" t="s">
        <v>303</v>
      </c>
      <c r="C102" s="39" t="s">
        <v>375</v>
      </c>
      <c r="D102" s="68">
        <v>130.9</v>
      </c>
      <c r="E102" s="69" t="s">
        <v>52</v>
      </c>
      <c r="F102" s="70">
        <v>1315.69</v>
      </c>
      <c r="G102" s="40"/>
      <c r="H102" s="24"/>
      <c r="I102" s="47" t="s">
        <v>38</v>
      </c>
      <c r="J102" s="48">
        <f t="shared" si="0"/>
        <v>1</v>
      </c>
      <c r="K102" s="24" t="s">
        <v>39</v>
      </c>
      <c r="L102" s="24" t="s">
        <v>4</v>
      </c>
      <c r="M102" s="41"/>
      <c r="N102" s="24"/>
      <c r="O102" s="24"/>
      <c r="P102" s="46"/>
      <c r="Q102" s="24"/>
      <c r="R102" s="24"/>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59"/>
      <c r="BA102" s="42">
        <f t="shared" si="1"/>
        <v>172224</v>
      </c>
      <c r="BB102" s="60">
        <f t="shared" si="4"/>
        <v>172224</v>
      </c>
      <c r="BC102" s="56" t="str">
        <f t="shared" si="5"/>
        <v>INR  One Lakh Seventy Two Thousand Two Hundred &amp; Twenty Four  Only</v>
      </c>
      <c r="IA102" s="1">
        <v>8.11</v>
      </c>
      <c r="IB102" s="1" t="s">
        <v>303</v>
      </c>
      <c r="IC102" s="1" t="s">
        <v>375</v>
      </c>
      <c r="ID102" s="1">
        <v>130.9</v>
      </c>
      <c r="IE102" s="3" t="s">
        <v>52</v>
      </c>
    </row>
    <row r="103" spans="1:237" ht="161.25" customHeight="1">
      <c r="A103" s="70">
        <v>8.12</v>
      </c>
      <c r="B103" s="67" t="s">
        <v>304</v>
      </c>
      <c r="C103" s="39" t="s">
        <v>376</v>
      </c>
      <c r="D103" s="79"/>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1"/>
      <c r="IA103" s="1">
        <v>8.12</v>
      </c>
      <c r="IB103" s="1" t="s">
        <v>304</v>
      </c>
      <c r="IC103" s="1" t="s">
        <v>376</v>
      </c>
    </row>
    <row r="104" spans="1:239" ht="28.5">
      <c r="A104" s="66">
        <v>8.13</v>
      </c>
      <c r="B104" s="67" t="s">
        <v>303</v>
      </c>
      <c r="C104" s="39" t="s">
        <v>377</v>
      </c>
      <c r="D104" s="68">
        <v>14.1</v>
      </c>
      <c r="E104" s="69" t="s">
        <v>52</v>
      </c>
      <c r="F104" s="70">
        <v>1355.41</v>
      </c>
      <c r="G104" s="40"/>
      <c r="H104" s="24"/>
      <c r="I104" s="47" t="s">
        <v>38</v>
      </c>
      <c r="J104" s="48">
        <f t="shared" si="0"/>
        <v>1</v>
      </c>
      <c r="K104" s="24" t="s">
        <v>39</v>
      </c>
      <c r="L104" s="24" t="s">
        <v>4</v>
      </c>
      <c r="M104" s="41"/>
      <c r="N104" s="24"/>
      <c r="O104" s="24"/>
      <c r="P104" s="46"/>
      <c r="Q104" s="24"/>
      <c r="R104" s="24"/>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59"/>
      <c r="BA104" s="42">
        <f t="shared" si="1"/>
        <v>19111</v>
      </c>
      <c r="BB104" s="60">
        <f t="shared" si="4"/>
        <v>19111</v>
      </c>
      <c r="BC104" s="56" t="str">
        <f t="shared" si="5"/>
        <v>INR  Nineteen Thousand One Hundred &amp; Eleven  Only</v>
      </c>
      <c r="IA104" s="1">
        <v>8.13</v>
      </c>
      <c r="IB104" s="1" t="s">
        <v>303</v>
      </c>
      <c r="IC104" s="1" t="s">
        <v>377</v>
      </c>
      <c r="ID104" s="1">
        <v>14.1</v>
      </c>
      <c r="IE104" s="3" t="s">
        <v>52</v>
      </c>
    </row>
    <row r="105" spans="1:237" ht="15.75">
      <c r="A105" s="66">
        <v>9</v>
      </c>
      <c r="B105" s="67" t="s">
        <v>72</v>
      </c>
      <c r="C105" s="39" t="s">
        <v>378</v>
      </c>
      <c r="D105" s="79"/>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1"/>
      <c r="IA105" s="1">
        <v>9</v>
      </c>
      <c r="IB105" s="1" t="s">
        <v>72</v>
      </c>
      <c r="IC105" s="1" t="s">
        <v>378</v>
      </c>
    </row>
    <row r="106" spans="1:239" ht="156.75">
      <c r="A106" s="66">
        <v>9.01</v>
      </c>
      <c r="B106" s="67" t="s">
        <v>305</v>
      </c>
      <c r="C106" s="39" t="s">
        <v>379</v>
      </c>
      <c r="D106" s="68">
        <v>1</v>
      </c>
      <c r="E106" s="69" t="s">
        <v>65</v>
      </c>
      <c r="F106" s="70">
        <v>213.98</v>
      </c>
      <c r="G106" s="40"/>
      <c r="H106" s="24"/>
      <c r="I106" s="47" t="s">
        <v>38</v>
      </c>
      <c r="J106" s="48">
        <f t="shared" si="0"/>
        <v>1</v>
      </c>
      <c r="K106" s="24" t="s">
        <v>39</v>
      </c>
      <c r="L106" s="24" t="s">
        <v>4</v>
      </c>
      <c r="M106" s="41"/>
      <c r="N106" s="24"/>
      <c r="O106" s="24"/>
      <c r="P106" s="46"/>
      <c r="Q106" s="24"/>
      <c r="R106" s="24"/>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59"/>
      <c r="BA106" s="42">
        <f t="shared" si="1"/>
        <v>214</v>
      </c>
      <c r="BB106" s="60">
        <f t="shared" si="4"/>
        <v>214</v>
      </c>
      <c r="BC106" s="56" t="str">
        <f t="shared" si="5"/>
        <v>INR  Two Hundred &amp; Fourteen  Only</v>
      </c>
      <c r="IA106" s="1">
        <v>9.01</v>
      </c>
      <c r="IB106" s="1" t="s">
        <v>305</v>
      </c>
      <c r="IC106" s="1" t="s">
        <v>379</v>
      </c>
      <c r="ID106" s="1">
        <v>1</v>
      </c>
      <c r="IE106" s="3" t="s">
        <v>65</v>
      </c>
    </row>
    <row r="107" spans="1:237" ht="99.75">
      <c r="A107" s="66">
        <v>9.02</v>
      </c>
      <c r="B107" s="67" t="s">
        <v>306</v>
      </c>
      <c r="C107" s="39" t="s">
        <v>380</v>
      </c>
      <c r="D107" s="79"/>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1"/>
      <c r="IA107" s="1">
        <v>9.02</v>
      </c>
      <c r="IB107" s="1" t="s">
        <v>306</v>
      </c>
      <c r="IC107" s="1" t="s">
        <v>380</v>
      </c>
    </row>
    <row r="108" spans="1:239" ht="28.5">
      <c r="A108" s="66">
        <v>9.03</v>
      </c>
      <c r="B108" s="67" t="s">
        <v>307</v>
      </c>
      <c r="C108" s="39" t="s">
        <v>381</v>
      </c>
      <c r="D108" s="68">
        <v>1</v>
      </c>
      <c r="E108" s="69" t="s">
        <v>73</v>
      </c>
      <c r="F108" s="70">
        <v>267.47</v>
      </c>
      <c r="G108" s="40"/>
      <c r="H108" s="24"/>
      <c r="I108" s="47" t="s">
        <v>38</v>
      </c>
      <c r="J108" s="48">
        <f t="shared" si="0"/>
        <v>1</v>
      </c>
      <c r="K108" s="24" t="s">
        <v>39</v>
      </c>
      <c r="L108" s="24" t="s">
        <v>4</v>
      </c>
      <c r="M108" s="41"/>
      <c r="N108" s="24"/>
      <c r="O108" s="24"/>
      <c r="P108" s="46"/>
      <c r="Q108" s="24"/>
      <c r="R108" s="24"/>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59"/>
      <c r="BA108" s="42">
        <f t="shared" si="1"/>
        <v>267</v>
      </c>
      <c r="BB108" s="60">
        <f t="shared" si="4"/>
        <v>267</v>
      </c>
      <c r="BC108" s="56" t="str">
        <f t="shared" si="5"/>
        <v>INR  Two Hundred &amp; Sixty Seven  Only</v>
      </c>
      <c r="IA108" s="1">
        <v>9.03</v>
      </c>
      <c r="IB108" s="1" t="s">
        <v>307</v>
      </c>
      <c r="IC108" s="1" t="s">
        <v>381</v>
      </c>
      <c r="ID108" s="1">
        <v>1</v>
      </c>
      <c r="IE108" s="3" t="s">
        <v>73</v>
      </c>
    </row>
    <row r="109" spans="1:237" ht="15.75">
      <c r="A109" s="66">
        <v>10</v>
      </c>
      <c r="B109" s="67" t="s">
        <v>53</v>
      </c>
      <c r="C109" s="39" t="s">
        <v>382</v>
      </c>
      <c r="D109" s="79"/>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1"/>
      <c r="IA109" s="1">
        <v>10</v>
      </c>
      <c r="IB109" s="1" t="s">
        <v>53</v>
      </c>
      <c r="IC109" s="1" t="s">
        <v>382</v>
      </c>
    </row>
    <row r="110" spans="1:237" ht="15.75">
      <c r="A110" s="66">
        <v>10.01</v>
      </c>
      <c r="B110" s="67" t="s">
        <v>308</v>
      </c>
      <c r="C110" s="39" t="s">
        <v>383</v>
      </c>
      <c r="D110" s="79"/>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1"/>
      <c r="IA110" s="1">
        <v>10.01</v>
      </c>
      <c r="IB110" s="1" t="s">
        <v>308</v>
      </c>
      <c r="IC110" s="1" t="s">
        <v>383</v>
      </c>
    </row>
    <row r="111" spans="1:239" ht="28.5">
      <c r="A111" s="66">
        <v>10.02</v>
      </c>
      <c r="B111" s="67" t="s">
        <v>212</v>
      </c>
      <c r="C111" s="39" t="s">
        <v>384</v>
      </c>
      <c r="D111" s="68">
        <v>45</v>
      </c>
      <c r="E111" s="69" t="s">
        <v>52</v>
      </c>
      <c r="F111" s="70">
        <v>231.08</v>
      </c>
      <c r="G111" s="40"/>
      <c r="H111" s="24"/>
      <c r="I111" s="47" t="s">
        <v>38</v>
      </c>
      <c r="J111" s="48">
        <f t="shared" si="0"/>
        <v>1</v>
      </c>
      <c r="K111" s="24" t="s">
        <v>39</v>
      </c>
      <c r="L111" s="24" t="s">
        <v>4</v>
      </c>
      <c r="M111" s="41"/>
      <c r="N111" s="24"/>
      <c r="O111" s="24"/>
      <c r="P111" s="46"/>
      <c r="Q111" s="24"/>
      <c r="R111" s="24"/>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59"/>
      <c r="BA111" s="42">
        <f t="shared" si="1"/>
        <v>10399</v>
      </c>
      <c r="BB111" s="60">
        <f t="shared" si="4"/>
        <v>10399</v>
      </c>
      <c r="BC111" s="56" t="str">
        <f t="shared" si="5"/>
        <v>INR  Ten Thousand Three Hundred &amp; Ninety Nine  Only</v>
      </c>
      <c r="IA111" s="1">
        <v>10.02</v>
      </c>
      <c r="IB111" s="1" t="s">
        <v>212</v>
      </c>
      <c r="IC111" s="1" t="s">
        <v>384</v>
      </c>
      <c r="ID111" s="1">
        <v>45</v>
      </c>
      <c r="IE111" s="3" t="s">
        <v>52</v>
      </c>
    </row>
    <row r="112" spans="1:237" ht="28.5">
      <c r="A112" s="66">
        <v>10.03</v>
      </c>
      <c r="B112" s="67" t="s">
        <v>211</v>
      </c>
      <c r="C112" s="39" t="s">
        <v>385</v>
      </c>
      <c r="D112" s="79"/>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1"/>
      <c r="IA112" s="1">
        <v>10.03</v>
      </c>
      <c r="IB112" s="1" t="s">
        <v>211</v>
      </c>
      <c r="IC112" s="1" t="s">
        <v>385</v>
      </c>
    </row>
    <row r="113" spans="1:239" ht="28.5">
      <c r="A113" s="66">
        <v>10.04</v>
      </c>
      <c r="B113" s="67" t="s">
        <v>212</v>
      </c>
      <c r="C113" s="39" t="s">
        <v>386</v>
      </c>
      <c r="D113" s="68">
        <v>50</v>
      </c>
      <c r="E113" s="69" t="s">
        <v>52</v>
      </c>
      <c r="F113" s="70">
        <v>266.46</v>
      </c>
      <c r="G113" s="40"/>
      <c r="H113" s="24"/>
      <c r="I113" s="47" t="s">
        <v>38</v>
      </c>
      <c r="J113" s="48">
        <f t="shared" si="0"/>
        <v>1</v>
      </c>
      <c r="K113" s="24" t="s">
        <v>39</v>
      </c>
      <c r="L113" s="24" t="s">
        <v>4</v>
      </c>
      <c r="M113" s="41"/>
      <c r="N113" s="24"/>
      <c r="O113" s="24"/>
      <c r="P113" s="46"/>
      <c r="Q113" s="24"/>
      <c r="R113" s="24"/>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59"/>
      <c r="BA113" s="42">
        <f t="shared" si="1"/>
        <v>13323</v>
      </c>
      <c r="BB113" s="60">
        <f t="shared" si="4"/>
        <v>13323</v>
      </c>
      <c r="BC113" s="56" t="str">
        <f t="shared" si="5"/>
        <v>INR  Thirteen Thousand Three Hundred &amp; Twenty Three  Only</v>
      </c>
      <c r="IA113" s="1">
        <v>10.04</v>
      </c>
      <c r="IB113" s="1" t="s">
        <v>212</v>
      </c>
      <c r="IC113" s="1" t="s">
        <v>386</v>
      </c>
      <c r="ID113" s="1">
        <v>50</v>
      </c>
      <c r="IE113" s="3" t="s">
        <v>52</v>
      </c>
    </row>
    <row r="114" spans="1:237" ht="57">
      <c r="A114" s="66">
        <v>10.05</v>
      </c>
      <c r="B114" s="67" t="s">
        <v>213</v>
      </c>
      <c r="C114" s="39" t="s">
        <v>387</v>
      </c>
      <c r="D114" s="79"/>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1"/>
      <c r="IA114" s="1">
        <v>10.05</v>
      </c>
      <c r="IB114" s="1" t="s">
        <v>213</v>
      </c>
      <c r="IC114" s="1" t="s">
        <v>387</v>
      </c>
    </row>
    <row r="115" spans="1:239" ht="28.5">
      <c r="A115" s="66">
        <v>10.06</v>
      </c>
      <c r="B115" s="67" t="s">
        <v>214</v>
      </c>
      <c r="C115" s="39" t="s">
        <v>388</v>
      </c>
      <c r="D115" s="68">
        <v>34</v>
      </c>
      <c r="E115" s="69" t="s">
        <v>52</v>
      </c>
      <c r="F115" s="70">
        <v>323.8</v>
      </c>
      <c r="G115" s="40"/>
      <c r="H115" s="24"/>
      <c r="I115" s="47" t="s">
        <v>38</v>
      </c>
      <c r="J115" s="48">
        <f t="shared" si="0"/>
        <v>1</v>
      </c>
      <c r="K115" s="24" t="s">
        <v>39</v>
      </c>
      <c r="L115" s="24" t="s">
        <v>4</v>
      </c>
      <c r="M115" s="41"/>
      <c r="N115" s="24"/>
      <c r="O115" s="24"/>
      <c r="P115" s="46"/>
      <c r="Q115" s="24"/>
      <c r="R115" s="24"/>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59"/>
      <c r="BA115" s="42">
        <f t="shared" si="1"/>
        <v>11009</v>
      </c>
      <c r="BB115" s="60">
        <f t="shared" si="4"/>
        <v>11009</v>
      </c>
      <c r="BC115" s="56" t="str">
        <f t="shared" si="5"/>
        <v>INR  Eleven Thousand  &amp;Nine  Only</v>
      </c>
      <c r="IA115" s="1">
        <v>10.06</v>
      </c>
      <c r="IB115" s="1" t="s">
        <v>214</v>
      </c>
      <c r="IC115" s="1" t="s">
        <v>388</v>
      </c>
      <c r="ID115" s="1">
        <v>34</v>
      </c>
      <c r="IE115" s="3" t="s">
        <v>52</v>
      </c>
    </row>
    <row r="116" spans="1:237" ht="15.75">
      <c r="A116" s="66">
        <v>10.07</v>
      </c>
      <c r="B116" s="67" t="s">
        <v>80</v>
      </c>
      <c r="C116" s="39" t="s">
        <v>389</v>
      </c>
      <c r="D116" s="79"/>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1"/>
      <c r="IA116" s="1">
        <v>10.07</v>
      </c>
      <c r="IB116" s="1" t="s">
        <v>80</v>
      </c>
      <c r="IC116" s="1" t="s">
        <v>389</v>
      </c>
    </row>
    <row r="117" spans="1:239" ht="28.5">
      <c r="A117" s="66">
        <v>10.08</v>
      </c>
      <c r="B117" s="67" t="s">
        <v>81</v>
      </c>
      <c r="C117" s="39" t="s">
        <v>390</v>
      </c>
      <c r="D117" s="68">
        <v>15</v>
      </c>
      <c r="E117" s="69" t="s">
        <v>52</v>
      </c>
      <c r="F117" s="70">
        <v>199.34</v>
      </c>
      <c r="G117" s="40"/>
      <c r="H117" s="24"/>
      <c r="I117" s="47" t="s">
        <v>38</v>
      </c>
      <c r="J117" s="48">
        <f t="shared" si="0"/>
        <v>1</v>
      </c>
      <c r="K117" s="24" t="s">
        <v>39</v>
      </c>
      <c r="L117" s="24" t="s">
        <v>4</v>
      </c>
      <c r="M117" s="41"/>
      <c r="N117" s="24"/>
      <c r="O117" s="24"/>
      <c r="P117" s="46"/>
      <c r="Q117" s="24"/>
      <c r="R117" s="24"/>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59"/>
      <c r="BA117" s="42">
        <f t="shared" si="1"/>
        <v>2990</v>
      </c>
      <c r="BB117" s="60">
        <f t="shared" si="4"/>
        <v>2990</v>
      </c>
      <c r="BC117" s="56" t="str">
        <f t="shared" si="5"/>
        <v>INR  Two Thousand Nine Hundred &amp; Ninety  Only</v>
      </c>
      <c r="IA117" s="1">
        <v>10.08</v>
      </c>
      <c r="IB117" s="1" t="s">
        <v>81</v>
      </c>
      <c r="IC117" s="1" t="s">
        <v>390</v>
      </c>
      <c r="ID117" s="1">
        <v>15</v>
      </c>
      <c r="IE117" s="3" t="s">
        <v>52</v>
      </c>
    </row>
    <row r="118" spans="1:237" ht="42.75">
      <c r="A118" s="66">
        <v>10.09</v>
      </c>
      <c r="B118" s="67" t="s">
        <v>309</v>
      </c>
      <c r="C118" s="39" t="s">
        <v>391</v>
      </c>
      <c r="D118" s="79"/>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1"/>
      <c r="IA118" s="1">
        <v>10.09</v>
      </c>
      <c r="IB118" s="1" t="s">
        <v>309</v>
      </c>
      <c r="IC118" s="1" t="s">
        <v>391</v>
      </c>
    </row>
    <row r="119" spans="1:239" ht="28.5">
      <c r="A119" s="66">
        <v>10.1</v>
      </c>
      <c r="B119" s="67" t="s">
        <v>310</v>
      </c>
      <c r="C119" s="39" t="s">
        <v>392</v>
      </c>
      <c r="D119" s="68">
        <v>3.5</v>
      </c>
      <c r="E119" s="69" t="s">
        <v>52</v>
      </c>
      <c r="F119" s="70">
        <v>167.95</v>
      </c>
      <c r="G119" s="65">
        <v>37800</v>
      </c>
      <c r="H119" s="50"/>
      <c r="I119" s="51" t="s">
        <v>38</v>
      </c>
      <c r="J119" s="52">
        <f t="shared" si="0"/>
        <v>1</v>
      </c>
      <c r="K119" s="50" t="s">
        <v>39</v>
      </c>
      <c r="L119" s="50" t="s">
        <v>4</v>
      </c>
      <c r="M119" s="53"/>
      <c r="N119" s="50"/>
      <c r="O119" s="50"/>
      <c r="P119" s="54"/>
      <c r="Q119" s="50"/>
      <c r="R119" s="50"/>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42">
        <f t="shared" si="1"/>
        <v>588</v>
      </c>
      <c r="BB119" s="55">
        <f t="shared" si="4"/>
        <v>588</v>
      </c>
      <c r="BC119" s="56" t="str">
        <f t="shared" si="5"/>
        <v>INR  Five Hundred &amp; Eighty Eight  Only</v>
      </c>
      <c r="IA119" s="1">
        <v>10.1</v>
      </c>
      <c r="IB119" s="1" t="s">
        <v>310</v>
      </c>
      <c r="IC119" s="1" t="s">
        <v>392</v>
      </c>
      <c r="ID119" s="1">
        <v>3.5</v>
      </c>
      <c r="IE119" s="3" t="s">
        <v>52</v>
      </c>
    </row>
    <row r="120" spans="1:237" ht="85.5">
      <c r="A120" s="66">
        <v>10.11</v>
      </c>
      <c r="B120" s="67" t="s">
        <v>97</v>
      </c>
      <c r="C120" s="39" t="s">
        <v>393</v>
      </c>
      <c r="D120" s="79"/>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1"/>
      <c r="IA120" s="1">
        <v>10.11</v>
      </c>
      <c r="IB120" s="1" t="s">
        <v>97</v>
      </c>
      <c r="IC120" s="1" t="s">
        <v>393</v>
      </c>
    </row>
    <row r="121" spans="1:239" ht="28.5">
      <c r="A121" s="66">
        <v>10.12</v>
      </c>
      <c r="B121" s="67" t="s">
        <v>83</v>
      </c>
      <c r="C121" s="39" t="s">
        <v>394</v>
      </c>
      <c r="D121" s="68">
        <v>222</v>
      </c>
      <c r="E121" s="69" t="s">
        <v>52</v>
      </c>
      <c r="F121" s="70">
        <v>76.41</v>
      </c>
      <c r="G121" s="65">
        <v>37800</v>
      </c>
      <c r="H121" s="50"/>
      <c r="I121" s="51" t="s">
        <v>38</v>
      </c>
      <c r="J121" s="52">
        <f t="shared" si="0"/>
        <v>1</v>
      </c>
      <c r="K121" s="50" t="s">
        <v>39</v>
      </c>
      <c r="L121" s="50" t="s">
        <v>4</v>
      </c>
      <c r="M121" s="53"/>
      <c r="N121" s="50"/>
      <c r="O121" s="50"/>
      <c r="P121" s="54"/>
      <c r="Q121" s="50"/>
      <c r="R121" s="50"/>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42">
        <f t="shared" si="1"/>
        <v>16963</v>
      </c>
      <c r="BB121" s="55">
        <f t="shared" si="4"/>
        <v>16963</v>
      </c>
      <c r="BC121" s="56" t="str">
        <f t="shared" si="5"/>
        <v>INR  Sixteen Thousand Nine Hundred &amp; Sixty Three  Only</v>
      </c>
      <c r="IA121" s="1">
        <v>10.12</v>
      </c>
      <c r="IB121" s="1" t="s">
        <v>83</v>
      </c>
      <c r="IC121" s="1" t="s">
        <v>394</v>
      </c>
      <c r="ID121" s="1">
        <v>222</v>
      </c>
      <c r="IE121" s="3" t="s">
        <v>52</v>
      </c>
    </row>
    <row r="122" spans="1:237" ht="42.75">
      <c r="A122" s="66">
        <v>10.13</v>
      </c>
      <c r="B122" s="67" t="s">
        <v>311</v>
      </c>
      <c r="C122" s="39" t="s">
        <v>395</v>
      </c>
      <c r="D122" s="79"/>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1"/>
      <c r="IA122" s="1">
        <v>10.13</v>
      </c>
      <c r="IB122" s="1" t="s">
        <v>311</v>
      </c>
      <c r="IC122" s="1" t="s">
        <v>395</v>
      </c>
    </row>
    <row r="123" spans="1:239" ht="57">
      <c r="A123" s="66">
        <v>10.14</v>
      </c>
      <c r="B123" s="67" t="s">
        <v>312</v>
      </c>
      <c r="C123" s="39" t="s">
        <v>396</v>
      </c>
      <c r="D123" s="68">
        <v>145</v>
      </c>
      <c r="E123" s="69" t="s">
        <v>52</v>
      </c>
      <c r="F123" s="70">
        <v>141.29</v>
      </c>
      <c r="G123" s="40"/>
      <c r="H123" s="24"/>
      <c r="I123" s="47" t="s">
        <v>38</v>
      </c>
      <c r="J123" s="48">
        <f t="shared" si="0"/>
        <v>1</v>
      </c>
      <c r="K123" s="24" t="s">
        <v>39</v>
      </c>
      <c r="L123" s="24" t="s">
        <v>4</v>
      </c>
      <c r="M123" s="41"/>
      <c r="N123" s="24"/>
      <c r="O123" s="24"/>
      <c r="P123" s="46"/>
      <c r="Q123" s="24"/>
      <c r="R123" s="24"/>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59"/>
      <c r="BA123" s="42">
        <f t="shared" si="1"/>
        <v>20487</v>
      </c>
      <c r="BB123" s="60">
        <f t="shared" si="4"/>
        <v>20487</v>
      </c>
      <c r="BC123" s="56" t="str">
        <f t="shared" si="5"/>
        <v>INR  Twenty Thousand Four Hundred &amp; Eighty Seven  Only</v>
      </c>
      <c r="IA123" s="1">
        <v>10.14</v>
      </c>
      <c r="IB123" s="1" t="s">
        <v>312</v>
      </c>
      <c r="IC123" s="1" t="s">
        <v>396</v>
      </c>
      <c r="ID123" s="1">
        <v>145</v>
      </c>
      <c r="IE123" s="3" t="s">
        <v>52</v>
      </c>
    </row>
    <row r="124" spans="1:237" ht="42.75">
      <c r="A124" s="66">
        <v>10.15</v>
      </c>
      <c r="B124" s="67" t="s">
        <v>82</v>
      </c>
      <c r="C124" s="39" t="s">
        <v>397</v>
      </c>
      <c r="D124" s="79"/>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1"/>
      <c r="IA124" s="1">
        <v>10.15</v>
      </c>
      <c r="IB124" s="1" t="s">
        <v>82</v>
      </c>
      <c r="IC124" s="1" t="s">
        <v>397</v>
      </c>
    </row>
    <row r="125" spans="1:239" ht="28.5">
      <c r="A125" s="66">
        <v>10.16</v>
      </c>
      <c r="B125" s="67" t="s">
        <v>83</v>
      </c>
      <c r="C125" s="39" t="s">
        <v>398</v>
      </c>
      <c r="D125" s="68">
        <v>55</v>
      </c>
      <c r="E125" s="69" t="s">
        <v>52</v>
      </c>
      <c r="F125" s="70">
        <v>106.57</v>
      </c>
      <c r="G125" s="65">
        <v>37800</v>
      </c>
      <c r="H125" s="50"/>
      <c r="I125" s="51" t="s">
        <v>38</v>
      </c>
      <c r="J125" s="52">
        <f t="shared" si="0"/>
        <v>1</v>
      </c>
      <c r="K125" s="50" t="s">
        <v>39</v>
      </c>
      <c r="L125" s="50" t="s">
        <v>4</v>
      </c>
      <c r="M125" s="53"/>
      <c r="N125" s="50"/>
      <c r="O125" s="50"/>
      <c r="P125" s="54"/>
      <c r="Q125" s="50"/>
      <c r="R125" s="50"/>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c r="AY125" s="54"/>
      <c r="AZ125" s="54"/>
      <c r="BA125" s="42">
        <f t="shared" si="1"/>
        <v>5861</v>
      </c>
      <c r="BB125" s="55">
        <f t="shared" si="4"/>
        <v>5861</v>
      </c>
      <c r="BC125" s="56" t="str">
        <f t="shared" si="5"/>
        <v>INR  Five Thousand Eight Hundred &amp; Sixty One  Only</v>
      </c>
      <c r="IA125" s="1">
        <v>10.16</v>
      </c>
      <c r="IB125" s="1" t="s">
        <v>83</v>
      </c>
      <c r="IC125" s="1" t="s">
        <v>398</v>
      </c>
      <c r="ID125" s="1">
        <v>55</v>
      </c>
      <c r="IE125" s="3" t="s">
        <v>52</v>
      </c>
    </row>
    <row r="126" spans="1:237" ht="57">
      <c r="A126" s="66">
        <v>10.17</v>
      </c>
      <c r="B126" s="67" t="s">
        <v>98</v>
      </c>
      <c r="C126" s="39" t="s">
        <v>399</v>
      </c>
      <c r="D126" s="79"/>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1"/>
      <c r="IA126" s="1">
        <v>10.17</v>
      </c>
      <c r="IB126" s="1" t="s">
        <v>98</v>
      </c>
      <c r="IC126" s="1" t="s">
        <v>399</v>
      </c>
    </row>
    <row r="127" spans="1:239" ht="57">
      <c r="A127" s="66">
        <v>10.18</v>
      </c>
      <c r="B127" s="67" t="s">
        <v>99</v>
      </c>
      <c r="C127" s="39" t="s">
        <v>400</v>
      </c>
      <c r="D127" s="68">
        <v>44.6</v>
      </c>
      <c r="E127" s="69" t="s">
        <v>52</v>
      </c>
      <c r="F127" s="70">
        <v>155.32</v>
      </c>
      <c r="G127" s="65">
        <v>37800</v>
      </c>
      <c r="H127" s="50"/>
      <c r="I127" s="51" t="s">
        <v>38</v>
      </c>
      <c r="J127" s="52">
        <f t="shared" si="0"/>
        <v>1</v>
      </c>
      <c r="K127" s="50" t="s">
        <v>39</v>
      </c>
      <c r="L127" s="50" t="s">
        <v>4</v>
      </c>
      <c r="M127" s="53"/>
      <c r="N127" s="50"/>
      <c r="O127" s="50"/>
      <c r="P127" s="54"/>
      <c r="Q127" s="50"/>
      <c r="R127" s="50"/>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42">
        <f t="shared" si="1"/>
        <v>6927</v>
      </c>
      <c r="BB127" s="55">
        <f t="shared" si="4"/>
        <v>6927</v>
      </c>
      <c r="BC127" s="56" t="str">
        <f t="shared" si="5"/>
        <v>INR  Six Thousand Nine Hundred &amp; Twenty Seven  Only</v>
      </c>
      <c r="IA127" s="1">
        <v>10.18</v>
      </c>
      <c r="IB127" s="1" t="s">
        <v>99</v>
      </c>
      <c r="IC127" s="1" t="s">
        <v>400</v>
      </c>
      <c r="ID127" s="1">
        <v>44.6</v>
      </c>
      <c r="IE127" s="3" t="s">
        <v>52</v>
      </c>
    </row>
    <row r="128" spans="1:239" ht="85.5">
      <c r="A128" s="66">
        <v>10.19</v>
      </c>
      <c r="B128" s="67" t="s">
        <v>100</v>
      </c>
      <c r="C128" s="39" t="s">
        <v>401</v>
      </c>
      <c r="D128" s="68">
        <v>222</v>
      </c>
      <c r="E128" s="69" t="s">
        <v>52</v>
      </c>
      <c r="F128" s="70">
        <v>100.96</v>
      </c>
      <c r="G128" s="65">
        <v>37800</v>
      </c>
      <c r="H128" s="50"/>
      <c r="I128" s="51" t="s">
        <v>38</v>
      </c>
      <c r="J128" s="52">
        <f t="shared" si="0"/>
        <v>1</v>
      </c>
      <c r="K128" s="50" t="s">
        <v>39</v>
      </c>
      <c r="L128" s="50" t="s">
        <v>4</v>
      </c>
      <c r="M128" s="53"/>
      <c r="N128" s="50"/>
      <c r="O128" s="50"/>
      <c r="P128" s="54"/>
      <c r="Q128" s="50"/>
      <c r="R128" s="50"/>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42">
        <f t="shared" si="1"/>
        <v>22413</v>
      </c>
      <c r="BB128" s="55">
        <f t="shared" si="4"/>
        <v>22413</v>
      </c>
      <c r="BC128" s="56" t="str">
        <f t="shared" si="5"/>
        <v>INR  Twenty Two Thousand Four Hundred &amp; Thirteen  Only</v>
      </c>
      <c r="IA128" s="1">
        <v>10.19</v>
      </c>
      <c r="IB128" s="1" t="s">
        <v>100</v>
      </c>
      <c r="IC128" s="1" t="s">
        <v>401</v>
      </c>
      <c r="ID128" s="1">
        <v>222</v>
      </c>
      <c r="IE128" s="3" t="s">
        <v>52</v>
      </c>
    </row>
    <row r="129" spans="1:237" ht="28.5">
      <c r="A129" s="66">
        <v>10.2</v>
      </c>
      <c r="B129" s="67" t="s">
        <v>313</v>
      </c>
      <c r="C129" s="39" t="s">
        <v>402</v>
      </c>
      <c r="D129" s="79"/>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1"/>
      <c r="IA129" s="1">
        <v>10.2</v>
      </c>
      <c r="IB129" s="1" t="s">
        <v>313</v>
      </c>
      <c r="IC129" s="1" t="s">
        <v>402</v>
      </c>
    </row>
    <row r="130" spans="1:239" ht="28.5">
      <c r="A130" s="66">
        <v>10.21</v>
      </c>
      <c r="B130" s="67" t="s">
        <v>314</v>
      </c>
      <c r="C130" s="39" t="s">
        <v>403</v>
      </c>
      <c r="D130" s="68">
        <v>245</v>
      </c>
      <c r="E130" s="69" t="s">
        <v>52</v>
      </c>
      <c r="F130" s="70">
        <v>14.68</v>
      </c>
      <c r="G130" s="65">
        <v>37800</v>
      </c>
      <c r="H130" s="50"/>
      <c r="I130" s="51" t="s">
        <v>38</v>
      </c>
      <c r="J130" s="52">
        <f t="shared" si="0"/>
        <v>1</v>
      </c>
      <c r="K130" s="50" t="s">
        <v>39</v>
      </c>
      <c r="L130" s="50" t="s">
        <v>4</v>
      </c>
      <c r="M130" s="53"/>
      <c r="N130" s="50"/>
      <c r="O130" s="50"/>
      <c r="P130" s="54"/>
      <c r="Q130" s="50"/>
      <c r="R130" s="50"/>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42">
        <f t="shared" si="1"/>
        <v>3597</v>
      </c>
      <c r="BB130" s="55">
        <f t="shared" si="4"/>
        <v>3597</v>
      </c>
      <c r="BC130" s="56" t="str">
        <f t="shared" si="5"/>
        <v>INR  Three Thousand Five Hundred &amp; Ninety Seven  Only</v>
      </c>
      <c r="IA130" s="1">
        <v>10.21</v>
      </c>
      <c r="IB130" s="1" t="s">
        <v>314</v>
      </c>
      <c r="IC130" s="1" t="s">
        <v>403</v>
      </c>
      <c r="ID130" s="1">
        <v>245</v>
      </c>
      <c r="IE130" s="3" t="s">
        <v>52</v>
      </c>
    </row>
    <row r="131" spans="1:239" ht="47.25" customHeight="1">
      <c r="A131" s="66">
        <v>10.22</v>
      </c>
      <c r="B131" s="67" t="s">
        <v>215</v>
      </c>
      <c r="C131" s="39" t="s">
        <v>404</v>
      </c>
      <c r="D131" s="68">
        <v>245</v>
      </c>
      <c r="E131" s="69" t="s">
        <v>52</v>
      </c>
      <c r="F131" s="70">
        <v>12.45</v>
      </c>
      <c r="G131" s="40"/>
      <c r="H131" s="24"/>
      <c r="I131" s="47" t="s">
        <v>38</v>
      </c>
      <c r="J131" s="48">
        <f t="shared" si="0"/>
        <v>1</v>
      </c>
      <c r="K131" s="24" t="s">
        <v>39</v>
      </c>
      <c r="L131" s="24" t="s">
        <v>4</v>
      </c>
      <c r="M131" s="41"/>
      <c r="N131" s="24"/>
      <c r="O131" s="24"/>
      <c r="P131" s="46"/>
      <c r="Q131" s="24"/>
      <c r="R131" s="24"/>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59"/>
      <c r="BA131" s="42">
        <f t="shared" si="1"/>
        <v>3050</v>
      </c>
      <c r="BB131" s="60">
        <f t="shared" si="4"/>
        <v>3050</v>
      </c>
      <c r="BC131" s="56" t="str">
        <f t="shared" si="5"/>
        <v>INR  Three Thousand  &amp;Fifty  Only</v>
      </c>
      <c r="IA131" s="1">
        <v>10.22</v>
      </c>
      <c r="IB131" s="1" t="s">
        <v>215</v>
      </c>
      <c r="IC131" s="1" t="s">
        <v>404</v>
      </c>
      <c r="ID131" s="1">
        <v>245</v>
      </c>
      <c r="IE131" s="3" t="s">
        <v>52</v>
      </c>
    </row>
    <row r="132" spans="1:237" ht="71.25" customHeight="1">
      <c r="A132" s="66">
        <v>10.23</v>
      </c>
      <c r="B132" s="67" t="s">
        <v>315</v>
      </c>
      <c r="C132" s="39" t="s">
        <v>405</v>
      </c>
      <c r="D132" s="79"/>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1"/>
      <c r="IA132" s="1">
        <v>10.23</v>
      </c>
      <c r="IB132" s="1" t="s">
        <v>315</v>
      </c>
      <c r="IC132" s="1" t="s">
        <v>405</v>
      </c>
    </row>
    <row r="133" spans="1:239" ht="28.5">
      <c r="A133" s="66">
        <v>10.24</v>
      </c>
      <c r="B133" s="67" t="s">
        <v>316</v>
      </c>
      <c r="C133" s="39" t="s">
        <v>406</v>
      </c>
      <c r="D133" s="68">
        <v>122</v>
      </c>
      <c r="E133" s="69" t="s">
        <v>52</v>
      </c>
      <c r="F133" s="70">
        <v>47.61</v>
      </c>
      <c r="G133" s="40"/>
      <c r="H133" s="24"/>
      <c r="I133" s="47" t="s">
        <v>38</v>
      </c>
      <c r="J133" s="48">
        <f t="shared" si="0"/>
        <v>1</v>
      </c>
      <c r="K133" s="24" t="s">
        <v>39</v>
      </c>
      <c r="L133" s="24" t="s">
        <v>4</v>
      </c>
      <c r="M133" s="41"/>
      <c r="N133" s="24"/>
      <c r="O133" s="24"/>
      <c r="P133" s="46"/>
      <c r="Q133" s="24"/>
      <c r="R133" s="24"/>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59"/>
      <c r="BA133" s="42">
        <f t="shared" si="1"/>
        <v>5808</v>
      </c>
      <c r="BB133" s="60">
        <f t="shared" si="4"/>
        <v>5808</v>
      </c>
      <c r="BC133" s="56" t="str">
        <f t="shared" si="5"/>
        <v>INR  Five Thousand Eight Hundred &amp; Eight  Only</v>
      </c>
      <c r="IA133" s="1">
        <v>10.24</v>
      </c>
      <c r="IB133" s="1" t="s">
        <v>316</v>
      </c>
      <c r="IC133" s="1" t="s">
        <v>406</v>
      </c>
      <c r="ID133" s="1">
        <v>122</v>
      </c>
      <c r="IE133" s="3" t="s">
        <v>52</v>
      </c>
    </row>
    <row r="134" spans="1:239" ht="85.5">
      <c r="A134" s="70">
        <v>10.25</v>
      </c>
      <c r="B134" s="67" t="s">
        <v>101</v>
      </c>
      <c r="C134" s="39" t="s">
        <v>407</v>
      </c>
      <c r="D134" s="68">
        <v>222</v>
      </c>
      <c r="E134" s="69" t="s">
        <v>52</v>
      </c>
      <c r="F134" s="70">
        <v>16</v>
      </c>
      <c r="G134" s="40"/>
      <c r="H134" s="24"/>
      <c r="I134" s="47" t="s">
        <v>38</v>
      </c>
      <c r="J134" s="48">
        <f t="shared" si="0"/>
        <v>1</v>
      </c>
      <c r="K134" s="24" t="s">
        <v>39</v>
      </c>
      <c r="L134" s="24" t="s">
        <v>4</v>
      </c>
      <c r="M134" s="41"/>
      <c r="N134" s="24"/>
      <c r="O134" s="24"/>
      <c r="P134" s="46"/>
      <c r="Q134" s="24"/>
      <c r="R134" s="24"/>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59"/>
      <c r="BA134" s="42">
        <f t="shared" si="1"/>
        <v>3552</v>
      </c>
      <c r="BB134" s="60">
        <f t="shared" si="4"/>
        <v>3552</v>
      </c>
      <c r="BC134" s="56" t="str">
        <f t="shared" si="5"/>
        <v>INR  Three Thousand Five Hundred &amp; Fifty Two  Only</v>
      </c>
      <c r="IA134" s="1">
        <v>10.25</v>
      </c>
      <c r="IB134" s="1" t="s">
        <v>101</v>
      </c>
      <c r="IC134" s="1" t="s">
        <v>407</v>
      </c>
      <c r="ID134" s="1">
        <v>222</v>
      </c>
      <c r="IE134" s="3" t="s">
        <v>52</v>
      </c>
    </row>
    <row r="135" spans="1:237" ht="57">
      <c r="A135" s="66">
        <v>10.26</v>
      </c>
      <c r="B135" s="67" t="s">
        <v>98</v>
      </c>
      <c r="C135" s="39" t="s">
        <v>408</v>
      </c>
      <c r="D135" s="79"/>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1"/>
      <c r="IA135" s="1">
        <v>10.26</v>
      </c>
      <c r="IB135" s="1" t="s">
        <v>98</v>
      </c>
      <c r="IC135" s="1" t="s">
        <v>408</v>
      </c>
    </row>
    <row r="136" spans="1:239" ht="28.5">
      <c r="A136" s="66">
        <v>10.27</v>
      </c>
      <c r="B136" s="67" t="s">
        <v>102</v>
      </c>
      <c r="C136" s="39" t="s">
        <v>409</v>
      </c>
      <c r="D136" s="68">
        <v>159</v>
      </c>
      <c r="E136" s="69" t="s">
        <v>52</v>
      </c>
      <c r="F136" s="70">
        <v>70.1</v>
      </c>
      <c r="G136" s="40"/>
      <c r="H136" s="24"/>
      <c r="I136" s="47" t="s">
        <v>38</v>
      </c>
      <c r="J136" s="48">
        <f t="shared" si="0"/>
        <v>1</v>
      </c>
      <c r="K136" s="24" t="s">
        <v>39</v>
      </c>
      <c r="L136" s="24" t="s">
        <v>4</v>
      </c>
      <c r="M136" s="41"/>
      <c r="N136" s="24"/>
      <c r="O136" s="24"/>
      <c r="P136" s="46"/>
      <c r="Q136" s="24"/>
      <c r="R136" s="24"/>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59"/>
      <c r="BA136" s="42">
        <f t="shared" si="1"/>
        <v>11146</v>
      </c>
      <c r="BB136" s="60">
        <f t="shared" si="4"/>
        <v>11146</v>
      </c>
      <c r="BC136" s="56" t="str">
        <f t="shared" si="5"/>
        <v>INR  Eleven Thousand One Hundred &amp; Forty Six  Only</v>
      </c>
      <c r="IA136" s="1">
        <v>10.27</v>
      </c>
      <c r="IB136" s="1" t="s">
        <v>102</v>
      </c>
      <c r="IC136" s="1" t="s">
        <v>409</v>
      </c>
      <c r="ID136" s="1">
        <v>159</v>
      </c>
      <c r="IE136" s="3" t="s">
        <v>52</v>
      </c>
    </row>
    <row r="137" spans="1:237" ht="15.75">
      <c r="A137" s="66">
        <v>11</v>
      </c>
      <c r="B137" s="67" t="s">
        <v>103</v>
      </c>
      <c r="C137" s="39" t="s">
        <v>410</v>
      </c>
      <c r="D137" s="79"/>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80"/>
      <c r="BB137" s="80"/>
      <c r="BC137" s="81"/>
      <c r="IA137" s="1">
        <v>11</v>
      </c>
      <c r="IB137" s="1" t="s">
        <v>103</v>
      </c>
      <c r="IC137" s="1" t="s">
        <v>410</v>
      </c>
    </row>
    <row r="138" spans="1:237" ht="142.5">
      <c r="A138" s="66">
        <v>11.01</v>
      </c>
      <c r="B138" s="67" t="s">
        <v>104</v>
      </c>
      <c r="C138" s="39" t="s">
        <v>411</v>
      </c>
      <c r="D138" s="79"/>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0"/>
      <c r="BB138" s="80"/>
      <c r="BC138" s="81"/>
      <c r="IA138" s="1">
        <v>11.01</v>
      </c>
      <c r="IB138" s="1" t="s">
        <v>104</v>
      </c>
      <c r="IC138" s="1" t="s">
        <v>411</v>
      </c>
    </row>
    <row r="139" spans="1:239" ht="28.5">
      <c r="A139" s="66">
        <v>11.02</v>
      </c>
      <c r="B139" s="67" t="s">
        <v>105</v>
      </c>
      <c r="C139" s="39" t="s">
        <v>412</v>
      </c>
      <c r="D139" s="68">
        <v>17.5</v>
      </c>
      <c r="E139" s="69" t="s">
        <v>52</v>
      </c>
      <c r="F139" s="70">
        <v>376.67</v>
      </c>
      <c r="G139" s="40"/>
      <c r="H139" s="24"/>
      <c r="I139" s="47" t="s">
        <v>38</v>
      </c>
      <c r="J139" s="48">
        <f t="shared" si="0"/>
        <v>1</v>
      </c>
      <c r="K139" s="24" t="s">
        <v>39</v>
      </c>
      <c r="L139" s="24" t="s">
        <v>4</v>
      </c>
      <c r="M139" s="41"/>
      <c r="N139" s="24"/>
      <c r="O139" s="24"/>
      <c r="P139" s="46"/>
      <c r="Q139" s="24"/>
      <c r="R139" s="24"/>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59"/>
      <c r="BA139" s="42">
        <f t="shared" si="1"/>
        <v>6592</v>
      </c>
      <c r="BB139" s="60">
        <f t="shared" si="4"/>
        <v>6592</v>
      </c>
      <c r="BC139" s="56" t="str">
        <f t="shared" si="5"/>
        <v>INR  Six Thousand Five Hundred &amp; Ninety Two  Only</v>
      </c>
      <c r="IA139" s="1">
        <v>11.02</v>
      </c>
      <c r="IB139" s="1" t="s">
        <v>105</v>
      </c>
      <c r="IC139" s="1" t="s">
        <v>412</v>
      </c>
      <c r="ID139" s="1">
        <v>17.5</v>
      </c>
      <c r="IE139" s="3" t="s">
        <v>52</v>
      </c>
    </row>
    <row r="140" spans="1:237" ht="228">
      <c r="A140" s="66">
        <v>11.03</v>
      </c>
      <c r="B140" s="67" t="s">
        <v>317</v>
      </c>
      <c r="C140" s="39" t="s">
        <v>413</v>
      </c>
      <c r="D140" s="79"/>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c r="BC140" s="81"/>
      <c r="IA140" s="1">
        <v>11.03</v>
      </c>
      <c r="IB140" s="1" t="s">
        <v>317</v>
      </c>
      <c r="IC140" s="1" t="s">
        <v>413</v>
      </c>
    </row>
    <row r="141" spans="1:239" ht="28.5">
      <c r="A141" s="66">
        <v>11.04</v>
      </c>
      <c r="B141" s="67" t="s">
        <v>318</v>
      </c>
      <c r="C141" s="39" t="s">
        <v>414</v>
      </c>
      <c r="D141" s="68">
        <v>1</v>
      </c>
      <c r="E141" s="69" t="s">
        <v>65</v>
      </c>
      <c r="F141" s="70">
        <v>1198.46</v>
      </c>
      <c r="G141" s="40"/>
      <c r="H141" s="24"/>
      <c r="I141" s="47" t="s">
        <v>38</v>
      </c>
      <c r="J141" s="48">
        <f t="shared" si="0"/>
        <v>1</v>
      </c>
      <c r="K141" s="24" t="s">
        <v>39</v>
      </c>
      <c r="L141" s="24" t="s">
        <v>4</v>
      </c>
      <c r="M141" s="41"/>
      <c r="N141" s="24"/>
      <c r="O141" s="24"/>
      <c r="P141" s="46"/>
      <c r="Q141" s="24"/>
      <c r="R141" s="24"/>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59"/>
      <c r="BA141" s="42">
        <f t="shared" si="1"/>
        <v>1198</v>
      </c>
      <c r="BB141" s="60">
        <f t="shared" si="4"/>
        <v>1198</v>
      </c>
      <c r="BC141" s="56" t="str">
        <f t="shared" si="5"/>
        <v>INR  One Thousand One Hundred &amp; Ninety Eight  Only</v>
      </c>
      <c r="IA141" s="1">
        <v>11.04</v>
      </c>
      <c r="IB141" s="1" t="s">
        <v>318</v>
      </c>
      <c r="IC141" s="1" t="s">
        <v>414</v>
      </c>
      <c r="ID141" s="1">
        <v>1</v>
      </c>
      <c r="IE141" s="3" t="s">
        <v>65</v>
      </c>
    </row>
    <row r="142" spans="1:239" ht="28.5">
      <c r="A142" s="66">
        <v>11.05</v>
      </c>
      <c r="B142" s="67" t="s">
        <v>319</v>
      </c>
      <c r="C142" s="39" t="s">
        <v>415</v>
      </c>
      <c r="D142" s="68">
        <v>2</v>
      </c>
      <c r="E142" s="69" t="s">
        <v>65</v>
      </c>
      <c r="F142" s="70">
        <v>753.09</v>
      </c>
      <c r="G142" s="40"/>
      <c r="H142" s="24"/>
      <c r="I142" s="47" t="s">
        <v>38</v>
      </c>
      <c r="J142" s="48">
        <f t="shared" si="0"/>
        <v>1</v>
      </c>
      <c r="K142" s="24" t="s">
        <v>39</v>
      </c>
      <c r="L142" s="24" t="s">
        <v>4</v>
      </c>
      <c r="M142" s="41"/>
      <c r="N142" s="24"/>
      <c r="O142" s="24"/>
      <c r="P142" s="46"/>
      <c r="Q142" s="24"/>
      <c r="R142" s="24"/>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59"/>
      <c r="BA142" s="42">
        <f t="shared" si="1"/>
        <v>1506</v>
      </c>
      <c r="BB142" s="60">
        <f t="shared" si="4"/>
        <v>1506</v>
      </c>
      <c r="BC142" s="56" t="str">
        <f t="shared" si="5"/>
        <v>INR  One Thousand Five Hundred &amp; Six  Only</v>
      </c>
      <c r="IA142" s="1">
        <v>11.05</v>
      </c>
      <c r="IB142" s="1" t="s">
        <v>319</v>
      </c>
      <c r="IC142" s="1" t="s">
        <v>415</v>
      </c>
      <c r="ID142" s="1">
        <v>2</v>
      </c>
      <c r="IE142" s="3" t="s">
        <v>65</v>
      </c>
    </row>
    <row r="143" spans="1:237" ht="28.5">
      <c r="A143" s="66">
        <v>11.06</v>
      </c>
      <c r="B143" s="67" t="s">
        <v>320</v>
      </c>
      <c r="C143" s="39" t="s">
        <v>416</v>
      </c>
      <c r="D143" s="79"/>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80"/>
      <c r="BB143" s="80"/>
      <c r="BC143" s="81"/>
      <c r="IA143" s="1">
        <v>11.06</v>
      </c>
      <c r="IB143" s="1" t="s">
        <v>320</v>
      </c>
      <c r="IC143" s="1" t="s">
        <v>416</v>
      </c>
    </row>
    <row r="144" spans="1:239" ht="42.75">
      <c r="A144" s="66">
        <v>11.07</v>
      </c>
      <c r="B144" s="67" t="s">
        <v>106</v>
      </c>
      <c r="C144" s="39" t="s">
        <v>417</v>
      </c>
      <c r="D144" s="68">
        <v>0.9</v>
      </c>
      <c r="E144" s="69" t="s">
        <v>52</v>
      </c>
      <c r="F144" s="70">
        <v>1107.4</v>
      </c>
      <c r="G144" s="40"/>
      <c r="H144" s="24"/>
      <c r="I144" s="47" t="s">
        <v>38</v>
      </c>
      <c r="J144" s="48">
        <f t="shared" si="0"/>
        <v>1</v>
      </c>
      <c r="K144" s="24" t="s">
        <v>39</v>
      </c>
      <c r="L144" s="24" t="s">
        <v>4</v>
      </c>
      <c r="M144" s="41"/>
      <c r="N144" s="24"/>
      <c r="O144" s="24"/>
      <c r="P144" s="46"/>
      <c r="Q144" s="24"/>
      <c r="R144" s="24"/>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59"/>
      <c r="BA144" s="42">
        <f t="shared" si="1"/>
        <v>997</v>
      </c>
      <c r="BB144" s="60">
        <f t="shared" si="4"/>
        <v>997</v>
      </c>
      <c r="BC144" s="56" t="str">
        <f t="shared" si="5"/>
        <v>INR  Nine Hundred &amp; Ninety Seven  Only</v>
      </c>
      <c r="IA144" s="1">
        <v>11.07</v>
      </c>
      <c r="IB144" s="1" t="s">
        <v>106</v>
      </c>
      <c r="IC144" s="1" t="s">
        <v>417</v>
      </c>
      <c r="ID144" s="1">
        <v>0.9</v>
      </c>
      <c r="IE144" s="3" t="s">
        <v>52</v>
      </c>
    </row>
    <row r="145" spans="1:239" ht="57">
      <c r="A145" s="66">
        <v>11.08</v>
      </c>
      <c r="B145" s="67" t="s">
        <v>321</v>
      </c>
      <c r="C145" s="39" t="s">
        <v>418</v>
      </c>
      <c r="D145" s="68">
        <v>196</v>
      </c>
      <c r="E145" s="69" t="s">
        <v>52</v>
      </c>
      <c r="F145" s="70">
        <v>2.19</v>
      </c>
      <c r="G145" s="40"/>
      <c r="H145" s="24"/>
      <c r="I145" s="47" t="s">
        <v>38</v>
      </c>
      <c r="J145" s="48">
        <f t="shared" si="0"/>
        <v>1</v>
      </c>
      <c r="K145" s="24" t="s">
        <v>39</v>
      </c>
      <c r="L145" s="24" t="s">
        <v>4</v>
      </c>
      <c r="M145" s="41"/>
      <c r="N145" s="24"/>
      <c r="O145" s="24"/>
      <c r="P145" s="46"/>
      <c r="Q145" s="24"/>
      <c r="R145" s="24"/>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59"/>
      <c r="BA145" s="42">
        <f t="shared" si="1"/>
        <v>429</v>
      </c>
      <c r="BB145" s="60">
        <f t="shared" si="4"/>
        <v>429</v>
      </c>
      <c r="BC145" s="56" t="str">
        <f t="shared" si="5"/>
        <v>INR  Four Hundred &amp; Twenty Nine  Only</v>
      </c>
      <c r="IA145" s="1">
        <v>11.08</v>
      </c>
      <c r="IB145" s="1" t="s">
        <v>321</v>
      </c>
      <c r="IC145" s="1" t="s">
        <v>418</v>
      </c>
      <c r="ID145" s="1">
        <v>196</v>
      </c>
      <c r="IE145" s="3" t="s">
        <v>52</v>
      </c>
    </row>
    <row r="146" spans="1:239" ht="114">
      <c r="A146" s="66">
        <v>11.09</v>
      </c>
      <c r="B146" s="71" t="s">
        <v>322</v>
      </c>
      <c r="C146" s="39" t="s">
        <v>419</v>
      </c>
      <c r="D146" s="68">
        <v>12</v>
      </c>
      <c r="E146" s="69" t="s">
        <v>65</v>
      </c>
      <c r="F146" s="70">
        <v>261.15</v>
      </c>
      <c r="G146" s="40"/>
      <c r="H146" s="24"/>
      <c r="I146" s="47" t="s">
        <v>38</v>
      </c>
      <c r="J146" s="48">
        <f t="shared" si="0"/>
        <v>1</v>
      </c>
      <c r="K146" s="24" t="s">
        <v>39</v>
      </c>
      <c r="L146" s="24" t="s">
        <v>4</v>
      </c>
      <c r="M146" s="41"/>
      <c r="N146" s="24"/>
      <c r="O146" s="24"/>
      <c r="P146" s="46"/>
      <c r="Q146" s="24"/>
      <c r="R146" s="24"/>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59"/>
      <c r="BA146" s="42">
        <f t="shared" si="1"/>
        <v>3134</v>
      </c>
      <c r="BB146" s="60">
        <f t="shared" si="4"/>
        <v>3134</v>
      </c>
      <c r="BC146" s="56" t="str">
        <f t="shared" si="5"/>
        <v>INR  Three Thousand One Hundred &amp; Thirty Four  Only</v>
      </c>
      <c r="IA146" s="1">
        <v>11.09</v>
      </c>
      <c r="IB146" s="1" t="s">
        <v>322</v>
      </c>
      <c r="IC146" s="1" t="s">
        <v>419</v>
      </c>
      <c r="ID146" s="1">
        <v>12</v>
      </c>
      <c r="IE146" s="3" t="s">
        <v>65</v>
      </c>
    </row>
    <row r="147" spans="1:237" ht="15.75">
      <c r="A147" s="66">
        <v>12</v>
      </c>
      <c r="B147" s="71" t="s">
        <v>107</v>
      </c>
      <c r="C147" s="39" t="s">
        <v>420</v>
      </c>
      <c r="D147" s="79"/>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80"/>
      <c r="BB147" s="80"/>
      <c r="BC147" s="81"/>
      <c r="IA147" s="1">
        <v>12</v>
      </c>
      <c r="IB147" s="1" t="s">
        <v>107</v>
      </c>
      <c r="IC147" s="1" t="s">
        <v>420</v>
      </c>
    </row>
    <row r="148" spans="1:237" ht="71.25">
      <c r="A148" s="70">
        <v>12.01</v>
      </c>
      <c r="B148" s="67" t="s">
        <v>216</v>
      </c>
      <c r="C148" s="39" t="s">
        <v>421</v>
      </c>
      <c r="D148" s="79"/>
      <c r="E148" s="80"/>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80"/>
      <c r="BB148" s="80"/>
      <c r="BC148" s="81"/>
      <c r="IA148" s="1">
        <v>12.01</v>
      </c>
      <c r="IB148" s="1" t="s">
        <v>216</v>
      </c>
      <c r="IC148" s="1" t="s">
        <v>421</v>
      </c>
    </row>
    <row r="149" spans="1:239" ht="28.5">
      <c r="A149" s="66">
        <v>12.02</v>
      </c>
      <c r="B149" s="67" t="s">
        <v>217</v>
      </c>
      <c r="C149" s="39" t="s">
        <v>422</v>
      </c>
      <c r="D149" s="68">
        <v>0.66</v>
      </c>
      <c r="E149" s="69" t="s">
        <v>64</v>
      </c>
      <c r="F149" s="70">
        <v>1523.41</v>
      </c>
      <c r="G149" s="40"/>
      <c r="H149" s="24"/>
      <c r="I149" s="47" t="s">
        <v>38</v>
      </c>
      <c r="J149" s="48">
        <f t="shared" si="0"/>
        <v>1</v>
      </c>
      <c r="K149" s="24" t="s">
        <v>39</v>
      </c>
      <c r="L149" s="24" t="s">
        <v>4</v>
      </c>
      <c r="M149" s="41"/>
      <c r="N149" s="24"/>
      <c r="O149" s="24"/>
      <c r="P149" s="46"/>
      <c r="Q149" s="24"/>
      <c r="R149" s="24"/>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59"/>
      <c r="BA149" s="42">
        <f t="shared" si="1"/>
        <v>1005</v>
      </c>
      <c r="BB149" s="60">
        <f aca="true" t="shared" si="6" ref="BB149:BB156">BA149+SUM(N149:AZ149)</f>
        <v>1005</v>
      </c>
      <c r="BC149" s="56" t="str">
        <f aca="true" t="shared" si="7" ref="BC149:BC156">SpellNumber(L149,BB149)</f>
        <v>INR  One Thousand  &amp;Five  Only</v>
      </c>
      <c r="IA149" s="1">
        <v>12.02</v>
      </c>
      <c r="IB149" s="1" t="s">
        <v>217</v>
      </c>
      <c r="IC149" s="1" t="s">
        <v>422</v>
      </c>
      <c r="ID149" s="1">
        <v>0.66</v>
      </c>
      <c r="IE149" s="3" t="s">
        <v>64</v>
      </c>
    </row>
    <row r="150" spans="1:239" ht="28.5">
      <c r="A150" s="66">
        <v>12.03</v>
      </c>
      <c r="B150" s="67" t="s">
        <v>218</v>
      </c>
      <c r="C150" s="39" t="s">
        <v>423</v>
      </c>
      <c r="D150" s="68">
        <v>1.4</v>
      </c>
      <c r="E150" s="69" t="s">
        <v>64</v>
      </c>
      <c r="F150" s="70">
        <v>940.64</v>
      </c>
      <c r="G150" s="40"/>
      <c r="H150" s="24"/>
      <c r="I150" s="47" t="s">
        <v>38</v>
      </c>
      <c r="J150" s="48">
        <f t="shared" si="0"/>
        <v>1</v>
      </c>
      <c r="K150" s="24" t="s">
        <v>39</v>
      </c>
      <c r="L150" s="24" t="s">
        <v>4</v>
      </c>
      <c r="M150" s="41"/>
      <c r="N150" s="24"/>
      <c r="O150" s="24"/>
      <c r="P150" s="46"/>
      <c r="Q150" s="24"/>
      <c r="R150" s="24"/>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59"/>
      <c r="BA150" s="42">
        <f t="shared" si="1"/>
        <v>1317</v>
      </c>
      <c r="BB150" s="60">
        <f t="shared" si="6"/>
        <v>1317</v>
      </c>
      <c r="BC150" s="56" t="str">
        <f t="shared" si="7"/>
        <v>INR  One Thousand Three Hundred &amp; Seventeen  Only</v>
      </c>
      <c r="IA150" s="1">
        <v>12.03</v>
      </c>
      <c r="IB150" s="1" t="s">
        <v>218</v>
      </c>
      <c r="IC150" s="1" t="s">
        <v>423</v>
      </c>
      <c r="ID150" s="1">
        <v>1.4</v>
      </c>
      <c r="IE150" s="3" t="s">
        <v>64</v>
      </c>
    </row>
    <row r="151" spans="1:239" ht="85.5">
      <c r="A151" s="70">
        <v>12.04</v>
      </c>
      <c r="B151" s="67" t="s">
        <v>323</v>
      </c>
      <c r="C151" s="39" t="s">
        <v>424</v>
      </c>
      <c r="D151" s="68">
        <v>0.55</v>
      </c>
      <c r="E151" s="69" t="s">
        <v>64</v>
      </c>
      <c r="F151" s="70">
        <v>2222.44</v>
      </c>
      <c r="G151" s="40"/>
      <c r="H151" s="24"/>
      <c r="I151" s="47" t="s">
        <v>38</v>
      </c>
      <c r="J151" s="48">
        <f t="shared" si="0"/>
        <v>1</v>
      </c>
      <c r="K151" s="24" t="s">
        <v>39</v>
      </c>
      <c r="L151" s="24" t="s">
        <v>4</v>
      </c>
      <c r="M151" s="41"/>
      <c r="N151" s="24"/>
      <c r="O151" s="24"/>
      <c r="P151" s="46"/>
      <c r="Q151" s="24"/>
      <c r="R151" s="24"/>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59"/>
      <c r="BA151" s="42">
        <f t="shared" si="1"/>
        <v>1222</v>
      </c>
      <c r="BB151" s="60">
        <f t="shared" si="6"/>
        <v>1222</v>
      </c>
      <c r="BC151" s="56" t="str">
        <f t="shared" si="7"/>
        <v>INR  One Thousand Two Hundred &amp; Twenty Two  Only</v>
      </c>
      <c r="IA151" s="1">
        <v>12.04</v>
      </c>
      <c r="IB151" s="1" t="s">
        <v>323</v>
      </c>
      <c r="IC151" s="1" t="s">
        <v>424</v>
      </c>
      <c r="ID151" s="1">
        <v>0.55</v>
      </c>
      <c r="IE151" s="3" t="s">
        <v>64</v>
      </c>
    </row>
    <row r="152" spans="1:237" ht="85.5">
      <c r="A152" s="66">
        <v>12.05</v>
      </c>
      <c r="B152" s="71" t="s">
        <v>324</v>
      </c>
      <c r="C152" s="39" t="s">
        <v>425</v>
      </c>
      <c r="D152" s="79"/>
      <c r="E152" s="80"/>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c r="AZ152" s="80"/>
      <c r="BA152" s="80"/>
      <c r="BB152" s="80"/>
      <c r="BC152" s="81"/>
      <c r="IA152" s="1">
        <v>12.05</v>
      </c>
      <c r="IB152" s="1" t="s">
        <v>324</v>
      </c>
      <c r="IC152" s="1" t="s">
        <v>425</v>
      </c>
    </row>
    <row r="153" spans="1:239" ht="28.5">
      <c r="A153" s="66">
        <v>12.06</v>
      </c>
      <c r="B153" s="71" t="s">
        <v>325</v>
      </c>
      <c r="C153" s="39" t="s">
        <v>426</v>
      </c>
      <c r="D153" s="68">
        <v>0.75</v>
      </c>
      <c r="E153" s="69" t="s">
        <v>64</v>
      </c>
      <c r="F153" s="70">
        <v>1288.82</v>
      </c>
      <c r="G153" s="40"/>
      <c r="H153" s="24"/>
      <c r="I153" s="47" t="s">
        <v>38</v>
      </c>
      <c r="J153" s="48">
        <f t="shared" si="0"/>
        <v>1</v>
      </c>
      <c r="K153" s="24" t="s">
        <v>39</v>
      </c>
      <c r="L153" s="24" t="s">
        <v>4</v>
      </c>
      <c r="M153" s="41"/>
      <c r="N153" s="24"/>
      <c r="O153" s="24"/>
      <c r="P153" s="46"/>
      <c r="Q153" s="24"/>
      <c r="R153" s="24"/>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59"/>
      <c r="BA153" s="42">
        <f t="shared" si="1"/>
        <v>967</v>
      </c>
      <c r="BB153" s="60">
        <f t="shared" si="6"/>
        <v>967</v>
      </c>
      <c r="BC153" s="56" t="str">
        <f t="shared" si="7"/>
        <v>INR  Nine Hundred &amp; Sixty Seven  Only</v>
      </c>
      <c r="IA153" s="1">
        <v>12.06</v>
      </c>
      <c r="IB153" s="1" t="s">
        <v>325</v>
      </c>
      <c r="IC153" s="1" t="s">
        <v>426</v>
      </c>
      <c r="ID153" s="1">
        <v>0.75</v>
      </c>
      <c r="IE153" s="3" t="s">
        <v>64</v>
      </c>
    </row>
    <row r="154" spans="1:237" ht="71.25">
      <c r="A154" s="70">
        <v>12.07</v>
      </c>
      <c r="B154" s="67" t="s">
        <v>108</v>
      </c>
      <c r="C154" s="39" t="s">
        <v>427</v>
      </c>
      <c r="D154" s="79"/>
      <c r="E154" s="80"/>
      <c r="F154" s="80"/>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c r="AZ154" s="80"/>
      <c r="BA154" s="80"/>
      <c r="BB154" s="80"/>
      <c r="BC154" s="81"/>
      <c r="IA154" s="1">
        <v>12.07</v>
      </c>
      <c r="IB154" s="1" t="s">
        <v>108</v>
      </c>
      <c r="IC154" s="1" t="s">
        <v>427</v>
      </c>
    </row>
    <row r="155" spans="1:239" ht="28.5">
      <c r="A155" s="66">
        <v>12.08</v>
      </c>
      <c r="B155" s="67" t="s">
        <v>219</v>
      </c>
      <c r="C155" s="39" t="s">
        <v>428</v>
      </c>
      <c r="D155" s="68">
        <v>2</v>
      </c>
      <c r="E155" s="69" t="s">
        <v>65</v>
      </c>
      <c r="F155" s="70">
        <v>240.68</v>
      </c>
      <c r="G155" s="40"/>
      <c r="H155" s="24"/>
      <c r="I155" s="47" t="s">
        <v>38</v>
      </c>
      <c r="J155" s="48">
        <f t="shared" si="0"/>
        <v>1</v>
      </c>
      <c r="K155" s="24" t="s">
        <v>39</v>
      </c>
      <c r="L155" s="24" t="s">
        <v>4</v>
      </c>
      <c r="M155" s="41"/>
      <c r="N155" s="24"/>
      <c r="O155" s="24"/>
      <c r="P155" s="46"/>
      <c r="Q155" s="24"/>
      <c r="R155" s="24"/>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59"/>
      <c r="BA155" s="42">
        <f t="shared" si="1"/>
        <v>481</v>
      </c>
      <c r="BB155" s="60">
        <f t="shared" si="6"/>
        <v>481</v>
      </c>
      <c r="BC155" s="56" t="str">
        <f t="shared" si="7"/>
        <v>INR  Four Hundred &amp; Eighty One  Only</v>
      </c>
      <c r="IA155" s="1">
        <v>12.08</v>
      </c>
      <c r="IB155" s="1" t="s">
        <v>219</v>
      </c>
      <c r="IC155" s="1" t="s">
        <v>428</v>
      </c>
      <c r="ID155" s="1">
        <v>2</v>
      </c>
      <c r="IE155" s="3" t="s">
        <v>65</v>
      </c>
    </row>
    <row r="156" spans="1:237" ht="57">
      <c r="A156" s="66">
        <v>12.09</v>
      </c>
      <c r="B156" s="67" t="s">
        <v>326</v>
      </c>
      <c r="C156" s="39" t="s">
        <v>429</v>
      </c>
      <c r="D156" s="79"/>
      <c r="E156" s="80"/>
      <c r="F156" s="80"/>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80"/>
      <c r="AV156" s="80"/>
      <c r="AW156" s="80"/>
      <c r="AX156" s="80"/>
      <c r="AY156" s="80"/>
      <c r="AZ156" s="80"/>
      <c r="BA156" s="80"/>
      <c r="BB156" s="80"/>
      <c r="BC156" s="81"/>
      <c r="IA156" s="1">
        <v>12.09</v>
      </c>
      <c r="IB156" s="1" t="s">
        <v>326</v>
      </c>
      <c r="IC156" s="1" t="s">
        <v>429</v>
      </c>
    </row>
    <row r="157" spans="1:239" ht="28.5">
      <c r="A157" s="66">
        <v>12.1</v>
      </c>
      <c r="B157" s="67" t="s">
        <v>219</v>
      </c>
      <c r="C157" s="39" t="s">
        <v>430</v>
      </c>
      <c r="D157" s="68">
        <v>10</v>
      </c>
      <c r="E157" s="69" t="s">
        <v>65</v>
      </c>
      <c r="F157" s="70">
        <v>93.42</v>
      </c>
      <c r="G157" s="40"/>
      <c r="H157" s="24"/>
      <c r="I157" s="47" t="s">
        <v>38</v>
      </c>
      <c r="J157" s="48">
        <f t="shared" si="0"/>
        <v>1</v>
      </c>
      <c r="K157" s="24" t="s">
        <v>39</v>
      </c>
      <c r="L157" s="24" t="s">
        <v>4</v>
      </c>
      <c r="M157" s="41"/>
      <c r="N157" s="24"/>
      <c r="O157" s="24"/>
      <c r="P157" s="46"/>
      <c r="Q157" s="24"/>
      <c r="R157" s="24"/>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59"/>
      <c r="BA157" s="42">
        <f>ROUND(total_amount_ba($B$2,$D$2,D157,F157,J157,K157,M157),0)</f>
        <v>934</v>
      </c>
      <c r="BB157" s="60">
        <f>BA157+SUM(N157:AZ157)</f>
        <v>934</v>
      </c>
      <c r="BC157" s="56" t="str">
        <f>SpellNumber(L157,BB157)</f>
        <v>INR  Nine Hundred &amp; Thirty Four  Only</v>
      </c>
      <c r="IA157" s="1">
        <v>12.1</v>
      </c>
      <c r="IB157" s="1" t="s">
        <v>219</v>
      </c>
      <c r="IC157" s="1" t="s">
        <v>430</v>
      </c>
      <c r="ID157" s="1">
        <v>10</v>
      </c>
      <c r="IE157" s="3" t="s">
        <v>65</v>
      </c>
    </row>
    <row r="158" spans="1:237" ht="99.75">
      <c r="A158" s="66">
        <v>12.11</v>
      </c>
      <c r="B158" s="67" t="s">
        <v>327</v>
      </c>
      <c r="C158" s="39" t="s">
        <v>431</v>
      </c>
      <c r="D158" s="79"/>
      <c r="E158" s="80"/>
      <c r="F158" s="80"/>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L158" s="80"/>
      <c r="AM158" s="80"/>
      <c r="AN158" s="80"/>
      <c r="AO158" s="80"/>
      <c r="AP158" s="80"/>
      <c r="AQ158" s="80"/>
      <c r="AR158" s="80"/>
      <c r="AS158" s="80"/>
      <c r="AT158" s="80"/>
      <c r="AU158" s="80"/>
      <c r="AV158" s="80"/>
      <c r="AW158" s="80"/>
      <c r="AX158" s="80"/>
      <c r="AY158" s="80"/>
      <c r="AZ158" s="80"/>
      <c r="BA158" s="80"/>
      <c r="BB158" s="80"/>
      <c r="BC158" s="81"/>
      <c r="IA158" s="1">
        <v>12.11</v>
      </c>
      <c r="IB158" s="1" t="s">
        <v>327</v>
      </c>
      <c r="IC158" s="1" t="s">
        <v>431</v>
      </c>
    </row>
    <row r="159" spans="1:239" ht="15.75">
      <c r="A159" s="66">
        <v>12.12</v>
      </c>
      <c r="B159" s="71" t="s">
        <v>328</v>
      </c>
      <c r="C159" s="39" t="s">
        <v>432</v>
      </c>
      <c r="D159" s="68">
        <v>1</v>
      </c>
      <c r="E159" s="69" t="s">
        <v>73</v>
      </c>
      <c r="F159" s="70">
        <v>94.82</v>
      </c>
      <c r="G159" s="40"/>
      <c r="H159" s="24"/>
      <c r="I159" s="47" t="s">
        <v>38</v>
      </c>
      <c r="J159" s="48">
        <f t="shared" si="0"/>
        <v>1</v>
      </c>
      <c r="K159" s="24" t="s">
        <v>39</v>
      </c>
      <c r="L159" s="24" t="s">
        <v>4</v>
      </c>
      <c r="M159" s="41"/>
      <c r="N159" s="24"/>
      <c r="O159" s="24"/>
      <c r="P159" s="46"/>
      <c r="Q159" s="24"/>
      <c r="R159" s="24"/>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59"/>
      <c r="BA159" s="42">
        <f>ROUND(total_amount_ba($B$2,$D$2,D159,F159,J159,K159,M159),0)</f>
        <v>95</v>
      </c>
      <c r="BB159" s="60">
        <f>BA159+SUM(N159:AZ159)</f>
        <v>95</v>
      </c>
      <c r="BC159" s="56" t="str">
        <f>SpellNumber(L159,BB159)</f>
        <v>INR  Ninety Five Only</v>
      </c>
      <c r="IA159" s="1">
        <v>12.12</v>
      </c>
      <c r="IB159" s="1" t="s">
        <v>328</v>
      </c>
      <c r="IC159" s="1" t="s">
        <v>432</v>
      </c>
      <c r="ID159" s="1">
        <v>1</v>
      </c>
      <c r="IE159" s="3" t="s">
        <v>73</v>
      </c>
    </row>
    <row r="160" spans="1:239" ht="71.25">
      <c r="A160" s="66">
        <v>12.13</v>
      </c>
      <c r="B160" s="67" t="s">
        <v>220</v>
      </c>
      <c r="C160" s="39" t="s">
        <v>433</v>
      </c>
      <c r="D160" s="68">
        <v>38</v>
      </c>
      <c r="E160" s="69" t="s">
        <v>52</v>
      </c>
      <c r="F160" s="70">
        <v>34.19</v>
      </c>
      <c r="G160" s="40"/>
      <c r="H160" s="24"/>
      <c r="I160" s="47" t="s">
        <v>38</v>
      </c>
      <c r="J160" s="48">
        <f t="shared" si="0"/>
        <v>1</v>
      </c>
      <c r="K160" s="24" t="s">
        <v>39</v>
      </c>
      <c r="L160" s="24" t="s">
        <v>4</v>
      </c>
      <c r="M160" s="41"/>
      <c r="N160" s="24"/>
      <c r="O160" s="24"/>
      <c r="P160" s="46"/>
      <c r="Q160" s="24"/>
      <c r="R160" s="24"/>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59"/>
      <c r="BA160" s="42">
        <f>ROUND(total_amount_ba($B$2,$D$2,D160,F160,J160,K160,M160),0)</f>
        <v>1299</v>
      </c>
      <c r="BB160" s="60">
        <f>BA160+SUM(N160:AZ160)</f>
        <v>1299</v>
      </c>
      <c r="BC160" s="56" t="str">
        <f>SpellNumber(L160,BB160)</f>
        <v>INR  One Thousand Two Hundred &amp; Ninety Nine  Only</v>
      </c>
      <c r="IA160" s="1">
        <v>12.13</v>
      </c>
      <c r="IB160" s="1" t="s">
        <v>220</v>
      </c>
      <c r="IC160" s="1" t="s">
        <v>433</v>
      </c>
      <c r="ID160" s="1">
        <v>38</v>
      </c>
      <c r="IE160" s="3" t="s">
        <v>52</v>
      </c>
    </row>
    <row r="161" spans="1:239" ht="128.25">
      <c r="A161" s="66">
        <v>12.14</v>
      </c>
      <c r="B161" s="67" t="s">
        <v>329</v>
      </c>
      <c r="C161" s="39" t="s">
        <v>434</v>
      </c>
      <c r="D161" s="68">
        <v>4</v>
      </c>
      <c r="E161" s="69" t="s">
        <v>64</v>
      </c>
      <c r="F161" s="70">
        <v>121.74</v>
      </c>
      <c r="G161" s="40"/>
      <c r="H161" s="24"/>
      <c r="I161" s="47" t="s">
        <v>38</v>
      </c>
      <c r="J161" s="48">
        <f t="shared" si="0"/>
        <v>1</v>
      </c>
      <c r="K161" s="24" t="s">
        <v>39</v>
      </c>
      <c r="L161" s="24" t="s">
        <v>4</v>
      </c>
      <c r="M161" s="41"/>
      <c r="N161" s="24"/>
      <c r="O161" s="24"/>
      <c r="P161" s="46"/>
      <c r="Q161" s="24"/>
      <c r="R161" s="24"/>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59"/>
      <c r="BA161" s="42">
        <f>ROUND(total_amount_ba($B$2,$D$2,D161,F161,J161,K161,M161),0)</f>
        <v>487</v>
      </c>
      <c r="BB161" s="60">
        <f>BA161+SUM(N161:AZ161)</f>
        <v>487</v>
      </c>
      <c r="BC161" s="56" t="str">
        <f>SpellNumber(L161,BB161)</f>
        <v>INR  Four Hundred &amp; Eighty Seven  Only</v>
      </c>
      <c r="IA161" s="1">
        <v>12.14</v>
      </c>
      <c r="IB161" s="1" t="s">
        <v>329</v>
      </c>
      <c r="IC161" s="1" t="s">
        <v>434</v>
      </c>
      <c r="ID161" s="1">
        <v>4</v>
      </c>
      <c r="IE161" s="3" t="s">
        <v>64</v>
      </c>
    </row>
    <row r="162" spans="1:237" ht="15.75">
      <c r="A162" s="66">
        <v>13</v>
      </c>
      <c r="B162" s="67" t="s">
        <v>109</v>
      </c>
      <c r="C162" s="39" t="s">
        <v>435</v>
      </c>
      <c r="D162" s="79"/>
      <c r="E162" s="80"/>
      <c r="F162" s="80"/>
      <c r="G162" s="80"/>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80"/>
      <c r="BA162" s="80"/>
      <c r="BB162" s="80"/>
      <c r="BC162" s="81"/>
      <c r="IA162" s="1">
        <v>13</v>
      </c>
      <c r="IB162" s="1" t="s">
        <v>109</v>
      </c>
      <c r="IC162" s="1" t="s">
        <v>435</v>
      </c>
    </row>
    <row r="163" spans="1:237" ht="156.75">
      <c r="A163" s="66">
        <v>13.01</v>
      </c>
      <c r="B163" s="67" t="s">
        <v>221</v>
      </c>
      <c r="C163" s="39" t="s">
        <v>436</v>
      </c>
      <c r="D163" s="79"/>
      <c r="E163" s="80"/>
      <c r="F163" s="80"/>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c r="AX163" s="80"/>
      <c r="AY163" s="80"/>
      <c r="AZ163" s="80"/>
      <c r="BA163" s="80"/>
      <c r="BB163" s="80"/>
      <c r="BC163" s="81"/>
      <c r="IA163" s="1">
        <v>13.01</v>
      </c>
      <c r="IB163" s="1" t="s">
        <v>221</v>
      </c>
      <c r="IC163" s="1" t="s">
        <v>436</v>
      </c>
    </row>
    <row r="164" spans="1:239" ht="42.75">
      <c r="A164" s="66">
        <v>13.02</v>
      </c>
      <c r="B164" s="67" t="s">
        <v>222</v>
      </c>
      <c r="C164" s="39" t="s">
        <v>437</v>
      </c>
      <c r="D164" s="68">
        <v>1</v>
      </c>
      <c r="E164" s="69" t="s">
        <v>65</v>
      </c>
      <c r="F164" s="70">
        <v>4753.61</v>
      </c>
      <c r="G164" s="40"/>
      <c r="H164" s="24"/>
      <c r="I164" s="47" t="s">
        <v>38</v>
      </c>
      <c r="J164" s="48">
        <f t="shared" si="0"/>
        <v>1</v>
      </c>
      <c r="K164" s="24" t="s">
        <v>39</v>
      </c>
      <c r="L164" s="24" t="s">
        <v>4</v>
      </c>
      <c r="M164" s="41"/>
      <c r="N164" s="24"/>
      <c r="O164" s="24"/>
      <c r="P164" s="46"/>
      <c r="Q164" s="24"/>
      <c r="R164" s="24"/>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59"/>
      <c r="BA164" s="42">
        <f>ROUND(total_amount_ba($B$2,$D$2,D164,F164,J164,K164,M164),0)</f>
        <v>4754</v>
      </c>
      <c r="BB164" s="60">
        <f>BA164+SUM(N164:AZ164)</f>
        <v>4754</v>
      </c>
      <c r="BC164" s="56" t="str">
        <f>SpellNumber(L164,BB164)</f>
        <v>INR  Four Thousand Seven Hundred &amp; Fifty Four  Only</v>
      </c>
      <c r="IA164" s="1">
        <v>13.02</v>
      </c>
      <c r="IB164" s="1" t="s">
        <v>222</v>
      </c>
      <c r="IC164" s="1" t="s">
        <v>437</v>
      </c>
      <c r="ID164" s="1">
        <v>1</v>
      </c>
      <c r="IE164" s="3" t="s">
        <v>65</v>
      </c>
    </row>
    <row r="165" spans="1:237" ht="156.75">
      <c r="A165" s="66">
        <v>13.03</v>
      </c>
      <c r="B165" s="67" t="s">
        <v>223</v>
      </c>
      <c r="C165" s="39" t="s">
        <v>438</v>
      </c>
      <c r="D165" s="79"/>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Q165" s="80"/>
      <c r="AR165" s="80"/>
      <c r="AS165" s="80"/>
      <c r="AT165" s="80"/>
      <c r="AU165" s="80"/>
      <c r="AV165" s="80"/>
      <c r="AW165" s="80"/>
      <c r="AX165" s="80"/>
      <c r="AY165" s="80"/>
      <c r="AZ165" s="80"/>
      <c r="BA165" s="80"/>
      <c r="BB165" s="80"/>
      <c r="BC165" s="81"/>
      <c r="IA165" s="1">
        <v>13.03</v>
      </c>
      <c r="IB165" s="1" t="s">
        <v>223</v>
      </c>
      <c r="IC165" s="1" t="s">
        <v>438</v>
      </c>
    </row>
    <row r="166" spans="1:239" ht="28.5">
      <c r="A166" s="66">
        <v>13.04</v>
      </c>
      <c r="B166" s="67" t="s">
        <v>224</v>
      </c>
      <c r="C166" s="39" t="s">
        <v>439</v>
      </c>
      <c r="D166" s="68">
        <v>1</v>
      </c>
      <c r="E166" s="69" t="s">
        <v>65</v>
      </c>
      <c r="F166" s="70">
        <v>4612.84</v>
      </c>
      <c r="G166" s="40"/>
      <c r="H166" s="24"/>
      <c r="I166" s="47" t="s">
        <v>38</v>
      </c>
      <c r="J166" s="48">
        <f t="shared" si="0"/>
        <v>1</v>
      </c>
      <c r="K166" s="24" t="s">
        <v>39</v>
      </c>
      <c r="L166" s="24" t="s">
        <v>4</v>
      </c>
      <c r="M166" s="41"/>
      <c r="N166" s="24"/>
      <c r="O166" s="24"/>
      <c r="P166" s="46"/>
      <c r="Q166" s="24"/>
      <c r="R166" s="24"/>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59"/>
      <c r="BA166" s="42">
        <f>ROUND(total_amount_ba($B$2,$D$2,D166,F166,J166,K166,M166),0)</f>
        <v>4613</v>
      </c>
      <c r="BB166" s="60">
        <f>BA166+SUM(N166:AZ166)</f>
        <v>4613</v>
      </c>
      <c r="BC166" s="56" t="str">
        <f>SpellNumber(L166,BB166)</f>
        <v>INR  Four Thousand Six Hundred &amp; Thirteen  Only</v>
      </c>
      <c r="IA166" s="1">
        <v>13.04</v>
      </c>
      <c r="IB166" s="1" t="s">
        <v>224</v>
      </c>
      <c r="IC166" s="1" t="s">
        <v>439</v>
      </c>
      <c r="ID166" s="1">
        <v>1</v>
      </c>
      <c r="IE166" s="3" t="s">
        <v>65</v>
      </c>
    </row>
    <row r="167" spans="1:239" ht="57">
      <c r="A167" s="66">
        <v>13.05</v>
      </c>
      <c r="B167" s="67" t="s">
        <v>225</v>
      </c>
      <c r="C167" s="39" t="s">
        <v>440</v>
      </c>
      <c r="D167" s="68">
        <v>2</v>
      </c>
      <c r="E167" s="69" t="s">
        <v>65</v>
      </c>
      <c r="F167" s="70">
        <v>774.26</v>
      </c>
      <c r="G167" s="40"/>
      <c r="H167" s="24"/>
      <c r="I167" s="47" t="s">
        <v>38</v>
      </c>
      <c r="J167" s="48">
        <f t="shared" si="0"/>
        <v>1</v>
      </c>
      <c r="K167" s="24" t="s">
        <v>39</v>
      </c>
      <c r="L167" s="24" t="s">
        <v>4</v>
      </c>
      <c r="M167" s="41"/>
      <c r="N167" s="24"/>
      <c r="O167" s="24"/>
      <c r="P167" s="46"/>
      <c r="Q167" s="24"/>
      <c r="R167" s="24"/>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59"/>
      <c r="BA167" s="42">
        <f>ROUND(total_amount_ba($B$2,$D$2,D167,F167,J167,K167,M167),0)</f>
        <v>1549</v>
      </c>
      <c r="BB167" s="60">
        <f>BA167+SUM(N167:AZ167)</f>
        <v>1549</v>
      </c>
      <c r="BC167" s="56" t="str">
        <f>SpellNumber(L167,BB167)</f>
        <v>INR  One Thousand Five Hundred &amp; Forty Nine  Only</v>
      </c>
      <c r="IA167" s="1">
        <v>13.05</v>
      </c>
      <c r="IB167" s="1" t="s">
        <v>225</v>
      </c>
      <c r="IC167" s="1" t="s">
        <v>440</v>
      </c>
      <c r="ID167" s="1">
        <v>2</v>
      </c>
      <c r="IE167" s="3" t="s">
        <v>65</v>
      </c>
    </row>
    <row r="168" spans="1:239" ht="57">
      <c r="A168" s="66">
        <v>13.06</v>
      </c>
      <c r="B168" s="67" t="s">
        <v>226</v>
      </c>
      <c r="C168" s="39" t="s">
        <v>441</v>
      </c>
      <c r="D168" s="68">
        <v>2</v>
      </c>
      <c r="E168" s="69" t="s">
        <v>65</v>
      </c>
      <c r="F168" s="70">
        <v>5360.45</v>
      </c>
      <c r="G168" s="40"/>
      <c r="H168" s="24"/>
      <c r="I168" s="47" t="s">
        <v>38</v>
      </c>
      <c r="J168" s="48">
        <f t="shared" si="0"/>
        <v>1</v>
      </c>
      <c r="K168" s="24" t="s">
        <v>39</v>
      </c>
      <c r="L168" s="24" t="s">
        <v>4</v>
      </c>
      <c r="M168" s="41"/>
      <c r="N168" s="24"/>
      <c r="O168" s="24"/>
      <c r="P168" s="46"/>
      <c r="Q168" s="24"/>
      <c r="R168" s="24"/>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59"/>
      <c r="BA168" s="42">
        <f>ROUND(total_amount_ba($B$2,$D$2,D168,F168,J168,K168,M168),0)</f>
        <v>10721</v>
      </c>
      <c r="BB168" s="60">
        <f>BA168+SUM(N168:AZ168)</f>
        <v>10721</v>
      </c>
      <c r="BC168" s="56" t="str">
        <f>SpellNumber(L168,BB168)</f>
        <v>INR  Ten Thousand Seven Hundred &amp; Twenty One  Only</v>
      </c>
      <c r="IA168" s="1">
        <v>13.06</v>
      </c>
      <c r="IB168" s="1" t="s">
        <v>226</v>
      </c>
      <c r="IC168" s="1" t="s">
        <v>441</v>
      </c>
      <c r="ID168" s="1">
        <v>2</v>
      </c>
      <c r="IE168" s="3" t="s">
        <v>65</v>
      </c>
    </row>
    <row r="169" spans="1:237" ht="57">
      <c r="A169" s="66">
        <v>13.07</v>
      </c>
      <c r="B169" s="67" t="s">
        <v>227</v>
      </c>
      <c r="C169" s="39" t="s">
        <v>442</v>
      </c>
      <c r="D169" s="79"/>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80"/>
      <c r="BA169" s="80"/>
      <c r="BB169" s="80"/>
      <c r="BC169" s="81"/>
      <c r="IA169" s="1">
        <v>13.07</v>
      </c>
      <c r="IB169" s="1" t="s">
        <v>227</v>
      </c>
      <c r="IC169" s="1" t="s">
        <v>442</v>
      </c>
    </row>
    <row r="170" spans="1:239" ht="30" customHeight="1">
      <c r="A170" s="66">
        <v>13.08</v>
      </c>
      <c r="B170" s="67" t="s">
        <v>228</v>
      </c>
      <c r="C170" s="39" t="s">
        <v>443</v>
      </c>
      <c r="D170" s="68">
        <v>2</v>
      </c>
      <c r="E170" s="69" t="s">
        <v>65</v>
      </c>
      <c r="F170" s="70">
        <v>787.9</v>
      </c>
      <c r="G170" s="40"/>
      <c r="H170" s="24"/>
      <c r="I170" s="47" t="s">
        <v>38</v>
      </c>
      <c r="J170" s="48">
        <f t="shared" si="0"/>
        <v>1</v>
      </c>
      <c r="K170" s="24" t="s">
        <v>39</v>
      </c>
      <c r="L170" s="24" t="s">
        <v>4</v>
      </c>
      <c r="M170" s="41"/>
      <c r="N170" s="24"/>
      <c r="O170" s="24"/>
      <c r="P170" s="46"/>
      <c r="Q170" s="24"/>
      <c r="R170" s="24"/>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59"/>
      <c r="BA170" s="42">
        <f>ROUND(total_amount_ba($B$2,$D$2,D170,F170,J170,K170,M170),0)</f>
        <v>1576</v>
      </c>
      <c r="BB170" s="60">
        <f>BA170+SUM(N170:AZ170)</f>
        <v>1576</v>
      </c>
      <c r="BC170" s="56" t="str">
        <f>SpellNumber(L170,BB170)</f>
        <v>INR  One Thousand Five Hundred &amp; Seventy Six  Only</v>
      </c>
      <c r="IA170" s="1">
        <v>13.08</v>
      </c>
      <c r="IB170" s="1" t="s">
        <v>228</v>
      </c>
      <c r="IC170" s="1" t="s">
        <v>443</v>
      </c>
      <c r="ID170" s="1">
        <v>2</v>
      </c>
      <c r="IE170" s="3" t="s">
        <v>65</v>
      </c>
    </row>
    <row r="171" spans="1:239" ht="77.25" customHeight="1">
      <c r="A171" s="66">
        <v>13.09</v>
      </c>
      <c r="B171" s="67" t="s">
        <v>110</v>
      </c>
      <c r="C171" s="39" t="s">
        <v>444</v>
      </c>
      <c r="D171" s="68">
        <v>2</v>
      </c>
      <c r="E171" s="69" t="s">
        <v>65</v>
      </c>
      <c r="F171" s="70">
        <v>1124.98</v>
      </c>
      <c r="G171" s="40"/>
      <c r="H171" s="24"/>
      <c r="I171" s="47" t="s">
        <v>38</v>
      </c>
      <c r="J171" s="48">
        <f t="shared" si="0"/>
        <v>1</v>
      </c>
      <c r="K171" s="24" t="s">
        <v>39</v>
      </c>
      <c r="L171" s="24" t="s">
        <v>4</v>
      </c>
      <c r="M171" s="41"/>
      <c r="N171" s="24"/>
      <c r="O171" s="24"/>
      <c r="P171" s="46"/>
      <c r="Q171" s="24"/>
      <c r="R171" s="24"/>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59"/>
      <c r="BA171" s="42">
        <f>ROUND(total_amount_ba($B$2,$D$2,D171,F171,J171,K171,M171),0)</f>
        <v>2250</v>
      </c>
      <c r="BB171" s="60">
        <f>BA171+SUM(N171:AZ171)</f>
        <v>2250</v>
      </c>
      <c r="BC171" s="56" t="str">
        <f>SpellNumber(L171,BB171)</f>
        <v>INR  Two Thousand Two Hundred &amp; Fifty  Only</v>
      </c>
      <c r="IA171" s="1">
        <v>13.09</v>
      </c>
      <c r="IB171" s="1" t="s">
        <v>110</v>
      </c>
      <c r="IC171" s="1" t="s">
        <v>444</v>
      </c>
      <c r="ID171" s="1">
        <v>2</v>
      </c>
      <c r="IE171" s="3" t="s">
        <v>65</v>
      </c>
    </row>
    <row r="172" spans="1:237" ht="28.5">
      <c r="A172" s="66">
        <v>13.1</v>
      </c>
      <c r="B172" s="67" t="s">
        <v>229</v>
      </c>
      <c r="C172" s="39" t="s">
        <v>445</v>
      </c>
      <c r="D172" s="79"/>
      <c r="E172" s="80"/>
      <c r="F172" s="80"/>
      <c r="G172" s="80"/>
      <c r="H172" s="80"/>
      <c r="I172" s="80"/>
      <c r="J172" s="80"/>
      <c r="K172" s="80"/>
      <c r="L172" s="80"/>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80"/>
      <c r="AJ172" s="80"/>
      <c r="AK172" s="80"/>
      <c r="AL172" s="80"/>
      <c r="AM172" s="80"/>
      <c r="AN172" s="80"/>
      <c r="AO172" s="80"/>
      <c r="AP172" s="80"/>
      <c r="AQ172" s="80"/>
      <c r="AR172" s="80"/>
      <c r="AS172" s="80"/>
      <c r="AT172" s="80"/>
      <c r="AU172" s="80"/>
      <c r="AV172" s="80"/>
      <c r="AW172" s="80"/>
      <c r="AX172" s="80"/>
      <c r="AY172" s="80"/>
      <c r="AZ172" s="80"/>
      <c r="BA172" s="80"/>
      <c r="BB172" s="80"/>
      <c r="BC172" s="81"/>
      <c r="IA172" s="1">
        <v>13.1</v>
      </c>
      <c r="IB172" s="1" t="s">
        <v>229</v>
      </c>
      <c r="IC172" s="1" t="s">
        <v>445</v>
      </c>
    </row>
    <row r="173" spans="1:237" ht="15.75">
      <c r="A173" s="66">
        <v>13.11</v>
      </c>
      <c r="B173" s="67" t="s">
        <v>230</v>
      </c>
      <c r="C173" s="39" t="s">
        <v>446</v>
      </c>
      <c r="D173" s="79"/>
      <c r="E173" s="80"/>
      <c r="F173" s="80"/>
      <c r="G173" s="80"/>
      <c r="H173" s="80"/>
      <c r="I173" s="80"/>
      <c r="J173" s="80"/>
      <c r="K173" s="80"/>
      <c r="L173" s="80"/>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L173" s="80"/>
      <c r="AM173" s="80"/>
      <c r="AN173" s="80"/>
      <c r="AO173" s="80"/>
      <c r="AP173" s="80"/>
      <c r="AQ173" s="80"/>
      <c r="AR173" s="80"/>
      <c r="AS173" s="80"/>
      <c r="AT173" s="80"/>
      <c r="AU173" s="80"/>
      <c r="AV173" s="80"/>
      <c r="AW173" s="80"/>
      <c r="AX173" s="80"/>
      <c r="AY173" s="80"/>
      <c r="AZ173" s="80"/>
      <c r="BA173" s="80"/>
      <c r="BB173" s="80"/>
      <c r="BC173" s="81"/>
      <c r="IA173" s="1">
        <v>13.11</v>
      </c>
      <c r="IB173" s="1" t="s">
        <v>230</v>
      </c>
      <c r="IC173" s="1" t="s">
        <v>446</v>
      </c>
    </row>
    <row r="174" spans="1:239" ht="28.5">
      <c r="A174" s="70">
        <v>13.12</v>
      </c>
      <c r="B174" s="67" t="s">
        <v>330</v>
      </c>
      <c r="C174" s="39" t="s">
        <v>447</v>
      </c>
      <c r="D174" s="68">
        <v>1</v>
      </c>
      <c r="E174" s="69" t="s">
        <v>73</v>
      </c>
      <c r="F174" s="70">
        <v>883.99</v>
      </c>
      <c r="G174" s="40"/>
      <c r="H174" s="24"/>
      <c r="I174" s="47" t="s">
        <v>38</v>
      </c>
      <c r="J174" s="48">
        <f t="shared" si="0"/>
        <v>1</v>
      </c>
      <c r="K174" s="24" t="s">
        <v>39</v>
      </c>
      <c r="L174" s="24" t="s">
        <v>4</v>
      </c>
      <c r="M174" s="41"/>
      <c r="N174" s="24"/>
      <c r="O174" s="24"/>
      <c r="P174" s="46"/>
      <c r="Q174" s="24"/>
      <c r="R174" s="24"/>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59"/>
      <c r="BA174" s="42">
        <f>ROUND(total_amount_ba($B$2,$D$2,D174,F174,J174,K174,M174),0)</f>
        <v>884</v>
      </c>
      <c r="BB174" s="60">
        <f>BA174+SUM(N174:AZ174)</f>
        <v>884</v>
      </c>
      <c r="BC174" s="56" t="str">
        <f>SpellNumber(L174,BB174)</f>
        <v>INR  Eight Hundred &amp; Eighty Four  Only</v>
      </c>
      <c r="IA174" s="1">
        <v>13.12</v>
      </c>
      <c r="IB174" s="1" t="s">
        <v>330</v>
      </c>
      <c r="IC174" s="1" t="s">
        <v>447</v>
      </c>
      <c r="ID174" s="1">
        <v>1</v>
      </c>
      <c r="IE174" s="3" t="s">
        <v>73</v>
      </c>
    </row>
    <row r="175" spans="1:237" ht="15.75">
      <c r="A175" s="66">
        <v>13.13</v>
      </c>
      <c r="B175" s="67" t="s">
        <v>231</v>
      </c>
      <c r="C175" s="39" t="s">
        <v>448</v>
      </c>
      <c r="D175" s="79"/>
      <c r="E175" s="80"/>
      <c r="F175" s="80"/>
      <c r="G175" s="80"/>
      <c r="H175" s="80"/>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80"/>
      <c r="AX175" s="80"/>
      <c r="AY175" s="80"/>
      <c r="AZ175" s="80"/>
      <c r="BA175" s="80"/>
      <c r="BB175" s="80"/>
      <c r="BC175" s="81"/>
      <c r="IA175" s="1">
        <v>13.13</v>
      </c>
      <c r="IB175" s="1" t="s">
        <v>231</v>
      </c>
      <c r="IC175" s="1" t="s">
        <v>448</v>
      </c>
    </row>
    <row r="176" spans="1:239" ht="28.5">
      <c r="A176" s="66">
        <v>13.14</v>
      </c>
      <c r="B176" s="67" t="s">
        <v>330</v>
      </c>
      <c r="C176" s="39" t="s">
        <v>449</v>
      </c>
      <c r="D176" s="68">
        <v>1.8</v>
      </c>
      <c r="E176" s="69" t="s">
        <v>73</v>
      </c>
      <c r="F176" s="70">
        <v>809.51</v>
      </c>
      <c r="G176" s="40"/>
      <c r="H176" s="24"/>
      <c r="I176" s="47" t="s">
        <v>38</v>
      </c>
      <c r="J176" s="48">
        <f t="shared" si="0"/>
        <v>1</v>
      </c>
      <c r="K176" s="24" t="s">
        <v>39</v>
      </c>
      <c r="L176" s="24" t="s">
        <v>4</v>
      </c>
      <c r="M176" s="41"/>
      <c r="N176" s="24"/>
      <c r="O176" s="24"/>
      <c r="P176" s="46"/>
      <c r="Q176" s="24"/>
      <c r="R176" s="24"/>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59"/>
      <c r="BA176" s="42">
        <f>ROUND(total_amount_ba($B$2,$D$2,D176,F176,J176,K176,M176),0)</f>
        <v>1457</v>
      </c>
      <c r="BB176" s="60">
        <f>BA176+SUM(N176:AZ176)</f>
        <v>1457</v>
      </c>
      <c r="BC176" s="56" t="str">
        <f>SpellNumber(L176,BB176)</f>
        <v>INR  One Thousand Four Hundred &amp; Fifty Seven  Only</v>
      </c>
      <c r="IA176" s="1">
        <v>13.14</v>
      </c>
      <c r="IB176" s="1" t="s">
        <v>330</v>
      </c>
      <c r="IC176" s="1" t="s">
        <v>449</v>
      </c>
      <c r="ID176" s="1">
        <v>1.8</v>
      </c>
      <c r="IE176" s="3" t="s">
        <v>73</v>
      </c>
    </row>
    <row r="177" spans="1:237" ht="57">
      <c r="A177" s="66">
        <v>13.15</v>
      </c>
      <c r="B177" s="67" t="s">
        <v>331</v>
      </c>
      <c r="C177" s="39" t="s">
        <v>450</v>
      </c>
      <c r="D177" s="79"/>
      <c r="E177" s="80"/>
      <c r="F177" s="80"/>
      <c r="G177" s="80"/>
      <c r="H177" s="80"/>
      <c r="I177" s="80"/>
      <c r="J177" s="80"/>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80"/>
      <c r="BA177" s="80"/>
      <c r="BB177" s="80"/>
      <c r="BC177" s="81"/>
      <c r="IA177" s="1">
        <v>13.15</v>
      </c>
      <c r="IB177" s="1" t="s">
        <v>331</v>
      </c>
      <c r="IC177" s="1" t="s">
        <v>450</v>
      </c>
    </row>
    <row r="178" spans="1:237" ht="15.75">
      <c r="A178" s="66">
        <v>13.16</v>
      </c>
      <c r="B178" s="67" t="s">
        <v>230</v>
      </c>
      <c r="C178" s="39" t="s">
        <v>451</v>
      </c>
      <c r="D178" s="79"/>
      <c r="E178" s="80"/>
      <c r="F178" s="80"/>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1"/>
      <c r="IA178" s="1">
        <v>13.16</v>
      </c>
      <c r="IB178" s="1" t="s">
        <v>230</v>
      </c>
      <c r="IC178" s="1" t="s">
        <v>451</v>
      </c>
    </row>
    <row r="179" spans="1:239" ht="15.75">
      <c r="A179" s="66">
        <v>13.17</v>
      </c>
      <c r="B179" s="67" t="s">
        <v>332</v>
      </c>
      <c r="C179" s="39" t="s">
        <v>452</v>
      </c>
      <c r="D179" s="68">
        <v>1</v>
      </c>
      <c r="E179" s="69" t="s">
        <v>65</v>
      </c>
      <c r="F179" s="70">
        <v>404.77</v>
      </c>
      <c r="G179" s="40"/>
      <c r="H179" s="24"/>
      <c r="I179" s="47" t="s">
        <v>38</v>
      </c>
      <c r="J179" s="48">
        <f t="shared" si="0"/>
        <v>1</v>
      </c>
      <c r="K179" s="24" t="s">
        <v>39</v>
      </c>
      <c r="L179" s="24" t="s">
        <v>4</v>
      </c>
      <c r="M179" s="41"/>
      <c r="N179" s="24"/>
      <c r="O179" s="24"/>
      <c r="P179" s="46"/>
      <c r="Q179" s="24"/>
      <c r="R179" s="24"/>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59"/>
      <c r="BA179" s="42">
        <f>ROUND(total_amount_ba($B$2,$D$2,D179,F179,J179,K179,M179),0)</f>
        <v>405</v>
      </c>
      <c r="BB179" s="60">
        <f>BA179+SUM(N179:AZ179)</f>
        <v>405</v>
      </c>
      <c r="BC179" s="56" t="str">
        <f>SpellNumber(L179,BB179)</f>
        <v>INR  Four Hundred &amp; Five  Only</v>
      </c>
      <c r="IA179" s="1">
        <v>13.17</v>
      </c>
      <c r="IB179" s="1" t="s">
        <v>332</v>
      </c>
      <c r="IC179" s="1" t="s">
        <v>452</v>
      </c>
      <c r="ID179" s="1">
        <v>1</v>
      </c>
      <c r="IE179" s="3" t="s">
        <v>65</v>
      </c>
    </row>
    <row r="180" spans="1:237" ht="28.5">
      <c r="A180" s="66">
        <v>13.18</v>
      </c>
      <c r="B180" s="67" t="s">
        <v>232</v>
      </c>
      <c r="C180" s="39" t="s">
        <v>453</v>
      </c>
      <c r="D180" s="79"/>
      <c r="E180" s="80"/>
      <c r="F180" s="80"/>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80"/>
      <c r="BB180" s="80"/>
      <c r="BC180" s="81"/>
      <c r="IA180" s="1">
        <v>13.18</v>
      </c>
      <c r="IB180" s="1" t="s">
        <v>232</v>
      </c>
      <c r="IC180" s="1" t="s">
        <v>453</v>
      </c>
    </row>
    <row r="181" spans="1:237" ht="15.75">
      <c r="A181" s="70">
        <v>13.19</v>
      </c>
      <c r="B181" s="67" t="s">
        <v>230</v>
      </c>
      <c r="C181" s="39" t="s">
        <v>454</v>
      </c>
      <c r="D181" s="79"/>
      <c r="E181" s="80"/>
      <c r="F181" s="80"/>
      <c r="G181" s="80"/>
      <c r="H181" s="80"/>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80"/>
      <c r="AZ181" s="80"/>
      <c r="BA181" s="80"/>
      <c r="BB181" s="80"/>
      <c r="BC181" s="81"/>
      <c r="IA181" s="1">
        <v>13.19</v>
      </c>
      <c r="IB181" s="1" t="s">
        <v>230</v>
      </c>
      <c r="IC181" s="1" t="s">
        <v>454</v>
      </c>
    </row>
    <row r="182" spans="1:239" ht="28.5">
      <c r="A182" s="66">
        <v>13.2</v>
      </c>
      <c r="B182" s="67" t="s">
        <v>332</v>
      </c>
      <c r="C182" s="39" t="s">
        <v>455</v>
      </c>
      <c r="D182" s="68">
        <v>1</v>
      </c>
      <c r="E182" s="69" t="s">
        <v>65</v>
      </c>
      <c r="F182" s="70">
        <v>334.37</v>
      </c>
      <c r="G182" s="40"/>
      <c r="H182" s="24"/>
      <c r="I182" s="47" t="s">
        <v>38</v>
      </c>
      <c r="J182" s="48">
        <f aca="true" t="shared" si="8" ref="J182:J213">IF(I182="Less(-)",-1,1)</f>
        <v>1</v>
      </c>
      <c r="K182" s="24" t="s">
        <v>39</v>
      </c>
      <c r="L182" s="24" t="s">
        <v>4</v>
      </c>
      <c r="M182" s="41"/>
      <c r="N182" s="24"/>
      <c r="O182" s="24"/>
      <c r="P182" s="46"/>
      <c r="Q182" s="24"/>
      <c r="R182" s="24"/>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59"/>
      <c r="BA182" s="42">
        <f aca="true" t="shared" si="9" ref="BA182:BA213">ROUND(total_amount_ba($B$2,$D$2,D182,F182,J182,K182,M182),0)</f>
        <v>334</v>
      </c>
      <c r="BB182" s="60">
        <f aca="true" t="shared" si="10" ref="BB182:BB213">BA182+SUM(N182:AZ182)</f>
        <v>334</v>
      </c>
      <c r="BC182" s="56" t="str">
        <f aca="true" t="shared" si="11" ref="BC182:BC213">SpellNumber(L182,BB182)</f>
        <v>INR  Three Hundred &amp; Thirty Four  Only</v>
      </c>
      <c r="IA182" s="1">
        <v>13.2</v>
      </c>
      <c r="IB182" s="1" t="s">
        <v>332</v>
      </c>
      <c r="IC182" s="1" t="s">
        <v>455</v>
      </c>
      <c r="ID182" s="1">
        <v>1</v>
      </c>
      <c r="IE182" s="3" t="s">
        <v>65</v>
      </c>
    </row>
    <row r="183" spans="1:237" ht="15.75">
      <c r="A183" s="66">
        <v>13.21</v>
      </c>
      <c r="B183" s="67" t="s">
        <v>233</v>
      </c>
      <c r="C183" s="39" t="s">
        <v>456</v>
      </c>
      <c r="D183" s="79"/>
      <c r="E183" s="80"/>
      <c r="F183" s="80"/>
      <c r="G183" s="80"/>
      <c r="H183" s="80"/>
      <c r="I183" s="80"/>
      <c r="J183" s="80"/>
      <c r="K183" s="80"/>
      <c r="L183" s="80"/>
      <c r="M183" s="80"/>
      <c r="N183" s="80"/>
      <c r="O183" s="80"/>
      <c r="P183" s="80"/>
      <c r="Q183" s="80"/>
      <c r="R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80"/>
      <c r="BA183" s="80"/>
      <c r="BB183" s="80"/>
      <c r="BC183" s="81"/>
      <c r="IA183" s="1">
        <v>13.21</v>
      </c>
      <c r="IB183" s="1" t="s">
        <v>233</v>
      </c>
      <c r="IC183" s="1" t="s">
        <v>456</v>
      </c>
    </row>
    <row r="184" spans="1:237" ht="15.75">
      <c r="A184" s="66">
        <v>13.22</v>
      </c>
      <c r="B184" s="67" t="s">
        <v>205</v>
      </c>
      <c r="C184" s="39" t="s">
        <v>457</v>
      </c>
      <c r="D184" s="79"/>
      <c r="E184" s="80"/>
      <c r="F184" s="80"/>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80"/>
      <c r="AZ184" s="80"/>
      <c r="BA184" s="80"/>
      <c r="BB184" s="80"/>
      <c r="BC184" s="81"/>
      <c r="IA184" s="1">
        <v>13.22</v>
      </c>
      <c r="IB184" s="1" t="s">
        <v>205</v>
      </c>
      <c r="IC184" s="1" t="s">
        <v>457</v>
      </c>
    </row>
    <row r="185" spans="1:239" ht="28.5">
      <c r="A185" s="66">
        <v>13.23</v>
      </c>
      <c r="B185" s="67" t="s">
        <v>332</v>
      </c>
      <c r="C185" s="39" t="s">
        <v>458</v>
      </c>
      <c r="D185" s="68">
        <v>1</v>
      </c>
      <c r="E185" s="69" t="s">
        <v>65</v>
      </c>
      <c r="F185" s="70">
        <v>320.29</v>
      </c>
      <c r="G185" s="40"/>
      <c r="H185" s="24"/>
      <c r="I185" s="47" t="s">
        <v>38</v>
      </c>
      <c r="J185" s="48">
        <f t="shared" si="8"/>
        <v>1</v>
      </c>
      <c r="K185" s="24" t="s">
        <v>39</v>
      </c>
      <c r="L185" s="24" t="s">
        <v>4</v>
      </c>
      <c r="M185" s="41"/>
      <c r="N185" s="24"/>
      <c r="O185" s="24"/>
      <c r="P185" s="46"/>
      <c r="Q185" s="24"/>
      <c r="R185" s="24"/>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59"/>
      <c r="BA185" s="42">
        <f t="shared" si="9"/>
        <v>320</v>
      </c>
      <c r="BB185" s="60">
        <f t="shared" si="10"/>
        <v>320</v>
      </c>
      <c r="BC185" s="56" t="str">
        <f t="shared" si="11"/>
        <v>INR  Three Hundred &amp; Twenty  Only</v>
      </c>
      <c r="IA185" s="1">
        <v>13.23</v>
      </c>
      <c r="IB185" s="1" t="s">
        <v>332</v>
      </c>
      <c r="IC185" s="1" t="s">
        <v>458</v>
      </c>
      <c r="ID185" s="1">
        <v>1</v>
      </c>
      <c r="IE185" s="3" t="s">
        <v>65</v>
      </c>
    </row>
    <row r="186" spans="1:237" ht="15.75">
      <c r="A186" s="66">
        <v>13.24</v>
      </c>
      <c r="B186" s="67" t="s">
        <v>235</v>
      </c>
      <c r="C186" s="39" t="s">
        <v>459</v>
      </c>
      <c r="D186" s="79"/>
      <c r="E186" s="80"/>
      <c r="F186" s="80"/>
      <c r="G186" s="80"/>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80"/>
      <c r="BA186" s="80"/>
      <c r="BB186" s="80"/>
      <c r="BC186" s="81"/>
      <c r="IA186" s="1">
        <v>13.24</v>
      </c>
      <c r="IB186" s="1" t="s">
        <v>235</v>
      </c>
      <c r="IC186" s="1" t="s">
        <v>459</v>
      </c>
    </row>
    <row r="187" spans="1:239" ht="28.5">
      <c r="A187" s="66">
        <v>13.25</v>
      </c>
      <c r="B187" s="67" t="s">
        <v>332</v>
      </c>
      <c r="C187" s="39" t="s">
        <v>460</v>
      </c>
      <c r="D187" s="68">
        <v>1</v>
      </c>
      <c r="E187" s="69" t="s">
        <v>65</v>
      </c>
      <c r="F187" s="70">
        <v>232.96</v>
      </c>
      <c r="G187" s="40"/>
      <c r="H187" s="24"/>
      <c r="I187" s="47" t="s">
        <v>38</v>
      </c>
      <c r="J187" s="48">
        <f t="shared" si="8"/>
        <v>1</v>
      </c>
      <c r="K187" s="24" t="s">
        <v>39</v>
      </c>
      <c r="L187" s="24" t="s">
        <v>4</v>
      </c>
      <c r="M187" s="41"/>
      <c r="N187" s="24"/>
      <c r="O187" s="24"/>
      <c r="P187" s="46"/>
      <c r="Q187" s="24"/>
      <c r="R187" s="24"/>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59"/>
      <c r="BA187" s="42">
        <f t="shared" si="9"/>
        <v>233</v>
      </c>
      <c r="BB187" s="60">
        <f t="shared" si="10"/>
        <v>233</v>
      </c>
      <c r="BC187" s="56" t="str">
        <f t="shared" si="11"/>
        <v>INR  Two Hundred &amp; Thirty Three  Only</v>
      </c>
      <c r="IA187" s="1">
        <v>13.25</v>
      </c>
      <c r="IB187" s="1" t="s">
        <v>332</v>
      </c>
      <c r="IC187" s="1" t="s">
        <v>460</v>
      </c>
      <c r="ID187" s="1">
        <v>1</v>
      </c>
      <c r="IE187" s="3" t="s">
        <v>65</v>
      </c>
    </row>
    <row r="188" spans="1:237" ht="42.75">
      <c r="A188" s="66">
        <v>13.26</v>
      </c>
      <c r="B188" s="67" t="s">
        <v>234</v>
      </c>
      <c r="C188" s="39" t="s">
        <v>461</v>
      </c>
      <c r="D188" s="79"/>
      <c r="E188" s="80"/>
      <c r="F188" s="80"/>
      <c r="G188" s="80"/>
      <c r="H188" s="80"/>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1"/>
      <c r="IA188" s="1">
        <v>13.26</v>
      </c>
      <c r="IB188" s="1" t="s">
        <v>234</v>
      </c>
      <c r="IC188" s="1" t="s">
        <v>461</v>
      </c>
    </row>
    <row r="189" spans="1:239" ht="28.5">
      <c r="A189" s="66">
        <v>13.27</v>
      </c>
      <c r="B189" s="67" t="s">
        <v>205</v>
      </c>
      <c r="C189" s="39" t="s">
        <v>462</v>
      </c>
      <c r="D189" s="68">
        <v>2</v>
      </c>
      <c r="E189" s="69" t="s">
        <v>65</v>
      </c>
      <c r="F189" s="70">
        <v>422.13</v>
      </c>
      <c r="G189" s="40"/>
      <c r="H189" s="24"/>
      <c r="I189" s="47" t="s">
        <v>38</v>
      </c>
      <c r="J189" s="48">
        <f t="shared" si="8"/>
        <v>1</v>
      </c>
      <c r="K189" s="24" t="s">
        <v>39</v>
      </c>
      <c r="L189" s="24" t="s">
        <v>4</v>
      </c>
      <c r="M189" s="41"/>
      <c r="N189" s="24"/>
      <c r="O189" s="24"/>
      <c r="P189" s="46"/>
      <c r="Q189" s="24"/>
      <c r="R189" s="24"/>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59"/>
      <c r="BA189" s="42">
        <f t="shared" si="9"/>
        <v>844</v>
      </c>
      <c r="BB189" s="60">
        <f t="shared" si="10"/>
        <v>844</v>
      </c>
      <c r="BC189" s="56" t="str">
        <f t="shared" si="11"/>
        <v>INR  Eight Hundred &amp; Forty Four  Only</v>
      </c>
      <c r="IA189" s="1">
        <v>13.27</v>
      </c>
      <c r="IB189" s="1" t="s">
        <v>205</v>
      </c>
      <c r="IC189" s="1" t="s">
        <v>462</v>
      </c>
      <c r="ID189" s="1">
        <v>2</v>
      </c>
      <c r="IE189" s="3" t="s">
        <v>65</v>
      </c>
    </row>
    <row r="190" spans="1:239" ht="28.5">
      <c r="A190" s="66">
        <v>13.28</v>
      </c>
      <c r="B190" s="67" t="s">
        <v>235</v>
      </c>
      <c r="C190" s="39" t="s">
        <v>463</v>
      </c>
      <c r="D190" s="68">
        <v>3</v>
      </c>
      <c r="E190" s="69" t="s">
        <v>65</v>
      </c>
      <c r="F190" s="70">
        <v>357.65</v>
      </c>
      <c r="G190" s="40"/>
      <c r="H190" s="24"/>
      <c r="I190" s="47" t="s">
        <v>38</v>
      </c>
      <c r="J190" s="48">
        <f t="shared" si="8"/>
        <v>1</v>
      </c>
      <c r="K190" s="24" t="s">
        <v>39</v>
      </c>
      <c r="L190" s="24" t="s">
        <v>4</v>
      </c>
      <c r="M190" s="41"/>
      <c r="N190" s="24"/>
      <c r="O190" s="24"/>
      <c r="P190" s="46"/>
      <c r="Q190" s="24"/>
      <c r="R190" s="24"/>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59"/>
      <c r="BA190" s="42">
        <f t="shared" si="9"/>
        <v>1073</v>
      </c>
      <c r="BB190" s="60">
        <f t="shared" si="10"/>
        <v>1073</v>
      </c>
      <c r="BC190" s="56" t="str">
        <f t="shared" si="11"/>
        <v>INR  One Thousand  &amp;Seventy Three  Only</v>
      </c>
      <c r="IA190" s="1">
        <v>13.28</v>
      </c>
      <c r="IB190" s="1" t="s">
        <v>235</v>
      </c>
      <c r="IC190" s="1" t="s">
        <v>463</v>
      </c>
      <c r="ID190" s="1">
        <v>3</v>
      </c>
      <c r="IE190" s="3" t="s">
        <v>65</v>
      </c>
    </row>
    <row r="191" spans="1:237" ht="85.5">
      <c r="A191" s="66">
        <v>13.29</v>
      </c>
      <c r="B191" s="67" t="s">
        <v>236</v>
      </c>
      <c r="C191" s="39" t="s">
        <v>464</v>
      </c>
      <c r="D191" s="79"/>
      <c r="E191" s="80"/>
      <c r="F191" s="80"/>
      <c r="G191" s="80"/>
      <c r="H191" s="80"/>
      <c r="I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c r="BC191" s="81"/>
      <c r="IA191" s="1">
        <v>13.29</v>
      </c>
      <c r="IB191" s="1" t="s">
        <v>236</v>
      </c>
      <c r="IC191" s="1" t="s">
        <v>464</v>
      </c>
    </row>
    <row r="192" spans="1:237" ht="15.75">
      <c r="A192" s="66">
        <v>13.3</v>
      </c>
      <c r="B192" s="67" t="s">
        <v>237</v>
      </c>
      <c r="C192" s="39" t="s">
        <v>465</v>
      </c>
      <c r="D192" s="79"/>
      <c r="E192" s="80"/>
      <c r="F192" s="80"/>
      <c r="G192" s="80"/>
      <c r="H192" s="80"/>
      <c r="I192" s="80"/>
      <c r="J192" s="80"/>
      <c r="K192" s="80"/>
      <c r="L192" s="80"/>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80"/>
      <c r="BB192" s="80"/>
      <c r="BC192" s="81"/>
      <c r="IA192" s="1">
        <v>13.3</v>
      </c>
      <c r="IB192" s="1" t="s">
        <v>237</v>
      </c>
      <c r="IC192" s="1" t="s">
        <v>465</v>
      </c>
    </row>
    <row r="193" spans="1:239" ht="28.5">
      <c r="A193" s="66">
        <v>13.31</v>
      </c>
      <c r="B193" s="71" t="s">
        <v>333</v>
      </c>
      <c r="C193" s="39" t="s">
        <v>466</v>
      </c>
      <c r="D193" s="68">
        <v>1</v>
      </c>
      <c r="E193" s="69" t="s">
        <v>65</v>
      </c>
      <c r="F193" s="70">
        <v>1116.22</v>
      </c>
      <c r="G193" s="40"/>
      <c r="H193" s="24"/>
      <c r="I193" s="47" t="s">
        <v>38</v>
      </c>
      <c r="J193" s="48">
        <f t="shared" si="8"/>
        <v>1</v>
      </c>
      <c r="K193" s="24" t="s">
        <v>39</v>
      </c>
      <c r="L193" s="24" t="s">
        <v>4</v>
      </c>
      <c r="M193" s="41"/>
      <c r="N193" s="24"/>
      <c r="O193" s="24"/>
      <c r="P193" s="46"/>
      <c r="Q193" s="24"/>
      <c r="R193" s="24"/>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59"/>
      <c r="BA193" s="42">
        <f t="shared" si="9"/>
        <v>1116</v>
      </c>
      <c r="BB193" s="60">
        <f t="shared" si="10"/>
        <v>1116</v>
      </c>
      <c r="BC193" s="56" t="str">
        <f t="shared" si="11"/>
        <v>INR  One Thousand One Hundred &amp; Sixteen  Only</v>
      </c>
      <c r="IA193" s="1">
        <v>13.31</v>
      </c>
      <c r="IB193" s="1" t="s">
        <v>333</v>
      </c>
      <c r="IC193" s="1" t="s">
        <v>466</v>
      </c>
      <c r="ID193" s="1">
        <v>1</v>
      </c>
      <c r="IE193" s="3" t="s">
        <v>65</v>
      </c>
    </row>
    <row r="194" spans="1:237" ht="15.75">
      <c r="A194" s="66">
        <v>13.32</v>
      </c>
      <c r="B194" s="71" t="s">
        <v>238</v>
      </c>
      <c r="C194" s="39" t="s">
        <v>467</v>
      </c>
      <c r="D194" s="79"/>
      <c r="E194" s="80"/>
      <c r="F194" s="80"/>
      <c r="G194" s="80"/>
      <c r="H194" s="80"/>
      <c r="I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1"/>
      <c r="IA194" s="1">
        <v>13.32</v>
      </c>
      <c r="IB194" s="1" t="s">
        <v>238</v>
      </c>
      <c r="IC194" s="1" t="s">
        <v>467</v>
      </c>
    </row>
    <row r="195" spans="1:239" ht="28.5">
      <c r="A195" s="70">
        <v>13.33</v>
      </c>
      <c r="B195" s="67" t="s">
        <v>334</v>
      </c>
      <c r="C195" s="39" t="s">
        <v>468</v>
      </c>
      <c r="D195" s="68">
        <v>1</v>
      </c>
      <c r="E195" s="69" t="s">
        <v>65</v>
      </c>
      <c r="F195" s="70">
        <v>1054.05</v>
      </c>
      <c r="G195" s="40"/>
      <c r="H195" s="24"/>
      <c r="I195" s="47" t="s">
        <v>38</v>
      </c>
      <c r="J195" s="48">
        <f t="shared" si="8"/>
        <v>1</v>
      </c>
      <c r="K195" s="24" t="s">
        <v>39</v>
      </c>
      <c r="L195" s="24" t="s">
        <v>4</v>
      </c>
      <c r="M195" s="41"/>
      <c r="N195" s="24"/>
      <c r="O195" s="24"/>
      <c r="P195" s="46"/>
      <c r="Q195" s="24"/>
      <c r="R195" s="24"/>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59"/>
      <c r="BA195" s="42">
        <f t="shared" si="9"/>
        <v>1054</v>
      </c>
      <c r="BB195" s="60">
        <f t="shared" si="10"/>
        <v>1054</v>
      </c>
      <c r="BC195" s="56" t="str">
        <f t="shared" si="11"/>
        <v>INR  One Thousand  &amp;Fifty Four  Only</v>
      </c>
      <c r="IA195" s="1">
        <v>13.33</v>
      </c>
      <c r="IB195" s="1" t="s">
        <v>334</v>
      </c>
      <c r="IC195" s="1" t="s">
        <v>468</v>
      </c>
      <c r="ID195" s="1">
        <v>1</v>
      </c>
      <c r="IE195" s="3" t="s">
        <v>65</v>
      </c>
    </row>
    <row r="196" spans="1:237" ht="15.75">
      <c r="A196" s="66">
        <v>14</v>
      </c>
      <c r="B196" s="67" t="s">
        <v>111</v>
      </c>
      <c r="C196" s="39" t="s">
        <v>469</v>
      </c>
      <c r="D196" s="79"/>
      <c r="E196" s="80"/>
      <c r="F196" s="80"/>
      <c r="G196" s="80"/>
      <c r="H196" s="80"/>
      <c r="I196" s="80"/>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1"/>
      <c r="IA196" s="1">
        <v>14</v>
      </c>
      <c r="IB196" s="1" t="s">
        <v>111</v>
      </c>
      <c r="IC196" s="1" t="s">
        <v>469</v>
      </c>
    </row>
    <row r="197" spans="1:237" ht="71.25">
      <c r="A197" s="66">
        <v>14.01</v>
      </c>
      <c r="B197" s="67" t="s">
        <v>112</v>
      </c>
      <c r="C197" s="39" t="s">
        <v>470</v>
      </c>
      <c r="D197" s="79"/>
      <c r="E197" s="80"/>
      <c r="F197" s="80"/>
      <c r="G197" s="80"/>
      <c r="H197" s="80"/>
      <c r="I197" s="80"/>
      <c r="J197" s="80"/>
      <c r="K197" s="80"/>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1"/>
      <c r="IA197" s="1">
        <v>14.01</v>
      </c>
      <c r="IB197" s="1" t="s">
        <v>112</v>
      </c>
      <c r="IC197" s="1" t="s">
        <v>470</v>
      </c>
    </row>
    <row r="198" spans="1:239" ht="28.5">
      <c r="A198" s="70">
        <v>14.02</v>
      </c>
      <c r="B198" s="67" t="s">
        <v>113</v>
      </c>
      <c r="C198" s="39" t="s">
        <v>471</v>
      </c>
      <c r="D198" s="68">
        <v>5</v>
      </c>
      <c r="E198" s="69" t="s">
        <v>73</v>
      </c>
      <c r="F198" s="70">
        <v>249.8</v>
      </c>
      <c r="G198" s="40"/>
      <c r="H198" s="24"/>
      <c r="I198" s="47" t="s">
        <v>38</v>
      </c>
      <c r="J198" s="48">
        <f t="shared" si="8"/>
        <v>1</v>
      </c>
      <c r="K198" s="24" t="s">
        <v>39</v>
      </c>
      <c r="L198" s="24" t="s">
        <v>4</v>
      </c>
      <c r="M198" s="41"/>
      <c r="N198" s="24"/>
      <c r="O198" s="24"/>
      <c r="P198" s="46"/>
      <c r="Q198" s="24"/>
      <c r="R198" s="24"/>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59"/>
      <c r="BA198" s="42">
        <f t="shared" si="9"/>
        <v>1249</v>
      </c>
      <c r="BB198" s="60">
        <f t="shared" si="10"/>
        <v>1249</v>
      </c>
      <c r="BC198" s="56" t="str">
        <f t="shared" si="11"/>
        <v>INR  One Thousand Two Hundred &amp; Forty Nine  Only</v>
      </c>
      <c r="IA198" s="1">
        <v>14.02</v>
      </c>
      <c r="IB198" s="1" t="s">
        <v>113</v>
      </c>
      <c r="IC198" s="1" t="s">
        <v>471</v>
      </c>
      <c r="ID198" s="1">
        <v>5</v>
      </c>
      <c r="IE198" s="3" t="s">
        <v>73</v>
      </c>
    </row>
    <row r="199" spans="1:239" ht="28.5">
      <c r="A199" s="66">
        <v>14.03</v>
      </c>
      <c r="B199" s="71" t="s">
        <v>114</v>
      </c>
      <c r="C199" s="39" t="s">
        <v>472</v>
      </c>
      <c r="D199" s="68">
        <v>5</v>
      </c>
      <c r="E199" s="69" t="s">
        <v>73</v>
      </c>
      <c r="F199" s="70">
        <v>301.7</v>
      </c>
      <c r="G199" s="40"/>
      <c r="H199" s="24"/>
      <c r="I199" s="47" t="s">
        <v>38</v>
      </c>
      <c r="J199" s="48">
        <f t="shared" si="8"/>
        <v>1</v>
      </c>
      <c r="K199" s="24" t="s">
        <v>39</v>
      </c>
      <c r="L199" s="24" t="s">
        <v>4</v>
      </c>
      <c r="M199" s="41"/>
      <c r="N199" s="24"/>
      <c r="O199" s="24"/>
      <c r="P199" s="46"/>
      <c r="Q199" s="24"/>
      <c r="R199" s="24"/>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c r="AZ199" s="59"/>
      <c r="BA199" s="42">
        <f t="shared" si="9"/>
        <v>1509</v>
      </c>
      <c r="BB199" s="60">
        <f t="shared" si="10"/>
        <v>1509</v>
      </c>
      <c r="BC199" s="56" t="str">
        <f t="shared" si="11"/>
        <v>INR  One Thousand Five Hundred &amp; Nine  Only</v>
      </c>
      <c r="IA199" s="1">
        <v>14.03</v>
      </c>
      <c r="IB199" s="1" t="s">
        <v>114</v>
      </c>
      <c r="IC199" s="1" t="s">
        <v>472</v>
      </c>
      <c r="ID199" s="1">
        <v>5</v>
      </c>
      <c r="IE199" s="3" t="s">
        <v>73</v>
      </c>
    </row>
    <row r="200" spans="1:237" ht="99.75">
      <c r="A200" s="66">
        <v>14.04</v>
      </c>
      <c r="B200" s="71" t="s">
        <v>239</v>
      </c>
      <c r="C200" s="39" t="s">
        <v>473</v>
      </c>
      <c r="D200" s="79"/>
      <c r="E200" s="80"/>
      <c r="F200" s="80"/>
      <c r="G200" s="80"/>
      <c r="H200" s="80"/>
      <c r="I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1"/>
      <c r="IA200" s="1">
        <v>14.04</v>
      </c>
      <c r="IB200" s="1" t="s">
        <v>239</v>
      </c>
      <c r="IC200" s="1" t="s">
        <v>473</v>
      </c>
    </row>
    <row r="201" spans="1:239" ht="28.5">
      <c r="A201" s="70">
        <v>14.05</v>
      </c>
      <c r="B201" s="67" t="s">
        <v>113</v>
      </c>
      <c r="C201" s="39" t="s">
        <v>474</v>
      </c>
      <c r="D201" s="68">
        <v>5.8</v>
      </c>
      <c r="E201" s="69" t="s">
        <v>73</v>
      </c>
      <c r="F201" s="70">
        <v>392.45</v>
      </c>
      <c r="G201" s="40"/>
      <c r="H201" s="24"/>
      <c r="I201" s="47" t="s">
        <v>38</v>
      </c>
      <c r="J201" s="48">
        <f t="shared" si="8"/>
        <v>1</v>
      </c>
      <c r="K201" s="24" t="s">
        <v>39</v>
      </c>
      <c r="L201" s="24" t="s">
        <v>4</v>
      </c>
      <c r="M201" s="41"/>
      <c r="N201" s="24"/>
      <c r="O201" s="24"/>
      <c r="P201" s="46"/>
      <c r="Q201" s="24"/>
      <c r="R201" s="24"/>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59"/>
      <c r="BA201" s="42">
        <f t="shared" si="9"/>
        <v>2276</v>
      </c>
      <c r="BB201" s="60">
        <f t="shared" si="10"/>
        <v>2276</v>
      </c>
      <c r="BC201" s="56" t="str">
        <f t="shared" si="11"/>
        <v>INR  Two Thousand Two Hundred &amp; Seventy Six  Only</v>
      </c>
      <c r="IA201" s="1">
        <v>14.05</v>
      </c>
      <c r="IB201" s="1" t="s">
        <v>113</v>
      </c>
      <c r="IC201" s="1" t="s">
        <v>474</v>
      </c>
      <c r="ID201" s="1">
        <v>5.8</v>
      </c>
      <c r="IE201" s="3" t="s">
        <v>73</v>
      </c>
    </row>
    <row r="202" spans="1:237" ht="57">
      <c r="A202" s="66">
        <v>14.06</v>
      </c>
      <c r="B202" s="67" t="s">
        <v>240</v>
      </c>
      <c r="C202" s="39" t="s">
        <v>475</v>
      </c>
      <c r="D202" s="79"/>
      <c r="E202" s="80"/>
      <c r="F202" s="80"/>
      <c r="G202" s="80"/>
      <c r="H202" s="80"/>
      <c r="I202" s="80"/>
      <c r="J202" s="80"/>
      <c r="K202" s="80"/>
      <c r="L202" s="80"/>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0"/>
      <c r="BC202" s="81"/>
      <c r="IA202" s="1">
        <v>14.06</v>
      </c>
      <c r="IB202" s="1" t="s">
        <v>240</v>
      </c>
      <c r="IC202" s="1" t="s">
        <v>475</v>
      </c>
    </row>
    <row r="203" spans="1:239" ht="28.5">
      <c r="A203" s="66">
        <v>14.07</v>
      </c>
      <c r="B203" s="67" t="s">
        <v>113</v>
      </c>
      <c r="C203" s="39" t="s">
        <v>476</v>
      </c>
      <c r="D203" s="68">
        <v>15</v>
      </c>
      <c r="E203" s="69" t="s">
        <v>73</v>
      </c>
      <c r="F203" s="70">
        <v>214.07</v>
      </c>
      <c r="G203" s="40"/>
      <c r="H203" s="24"/>
      <c r="I203" s="47" t="s">
        <v>38</v>
      </c>
      <c r="J203" s="48">
        <f t="shared" si="8"/>
        <v>1</v>
      </c>
      <c r="K203" s="24" t="s">
        <v>39</v>
      </c>
      <c r="L203" s="24" t="s">
        <v>4</v>
      </c>
      <c r="M203" s="41"/>
      <c r="N203" s="24"/>
      <c r="O203" s="24"/>
      <c r="P203" s="46"/>
      <c r="Q203" s="24"/>
      <c r="R203" s="24"/>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59"/>
      <c r="BA203" s="42">
        <f t="shared" si="9"/>
        <v>3211</v>
      </c>
      <c r="BB203" s="60">
        <f t="shared" si="10"/>
        <v>3211</v>
      </c>
      <c r="BC203" s="56" t="str">
        <f t="shared" si="11"/>
        <v>INR  Three Thousand Two Hundred &amp; Eleven  Only</v>
      </c>
      <c r="IA203" s="1">
        <v>14.07</v>
      </c>
      <c r="IB203" s="1" t="s">
        <v>113</v>
      </c>
      <c r="IC203" s="1" t="s">
        <v>476</v>
      </c>
      <c r="ID203" s="1">
        <v>15</v>
      </c>
      <c r="IE203" s="3" t="s">
        <v>73</v>
      </c>
    </row>
    <row r="204" spans="1:239" ht="28.5">
      <c r="A204" s="70">
        <v>14.08</v>
      </c>
      <c r="B204" s="67" t="s">
        <v>114</v>
      </c>
      <c r="C204" s="39" t="s">
        <v>477</v>
      </c>
      <c r="D204" s="68">
        <v>56</v>
      </c>
      <c r="E204" s="69" t="s">
        <v>73</v>
      </c>
      <c r="F204" s="70">
        <v>248.83</v>
      </c>
      <c r="G204" s="40"/>
      <c r="H204" s="24"/>
      <c r="I204" s="47" t="s">
        <v>38</v>
      </c>
      <c r="J204" s="48">
        <f t="shared" si="8"/>
        <v>1</v>
      </c>
      <c r="K204" s="24" t="s">
        <v>39</v>
      </c>
      <c r="L204" s="24" t="s">
        <v>4</v>
      </c>
      <c r="M204" s="41"/>
      <c r="N204" s="24"/>
      <c r="O204" s="24"/>
      <c r="P204" s="46"/>
      <c r="Q204" s="24"/>
      <c r="R204" s="24"/>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59"/>
      <c r="BA204" s="42">
        <f t="shared" si="9"/>
        <v>13934</v>
      </c>
      <c r="BB204" s="60">
        <f t="shared" si="10"/>
        <v>13934</v>
      </c>
      <c r="BC204" s="56" t="str">
        <f t="shared" si="11"/>
        <v>INR  Thirteen Thousand Nine Hundred &amp; Thirty Four  Only</v>
      </c>
      <c r="IA204" s="1">
        <v>14.08</v>
      </c>
      <c r="IB204" s="1" t="s">
        <v>114</v>
      </c>
      <c r="IC204" s="1" t="s">
        <v>477</v>
      </c>
      <c r="ID204" s="1">
        <v>56</v>
      </c>
      <c r="IE204" s="3" t="s">
        <v>73</v>
      </c>
    </row>
    <row r="205" spans="1:239" ht="28.5">
      <c r="A205" s="66">
        <v>14.09</v>
      </c>
      <c r="B205" s="71" t="s">
        <v>335</v>
      </c>
      <c r="C205" s="39" t="s">
        <v>478</v>
      </c>
      <c r="D205" s="68">
        <v>20</v>
      </c>
      <c r="E205" s="69" t="s">
        <v>73</v>
      </c>
      <c r="F205" s="70">
        <v>319.64</v>
      </c>
      <c r="G205" s="40"/>
      <c r="H205" s="24"/>
      <c r="I205" s="47" t="s">
        <v>38</v>
      </c>
      <c r="J205" s="48">
        <f t="shared" si="8"/>
        <v>1</v>
      </c>
      <c r="K205" s="24" t="s">
        <v>39</v>
      </c>
      <c r="L205" s="24" t="s">
        <v>4</v>
      </c>
      <c r="M205" s="41"/>
      <c r="N205" s="24"/>
      <c r="O205" s="24"/>
      <c r="P205" s="46"/>
      <c r="Q205" s="24"/>
      <c r="R205" s="24"/>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59"/>
      <c r="BA205" s="42">
        <f t="shared" si="9"/>
        <v>6393</v>
      </c>
      <c r="BB205" s="60">
        <f t="shared" si="10"/>
        <v>6393</v>
      </c>
      <c r="BC205" s="56" t="str">
        <f t="shared" si="11"/>
        <v>INR  Six Thousand Three Hundred &amp; Ninety Three  Only</v>
      </c>
      <c r="IA205" s="1">
        <v>14.09</v>
      </c>
      <c r="IB205" s="1" t="s">
        <v>335</v>
      </c>
      <c r="IC205" s="1" t="s">
        <v>478</v>
      </c>
      <c r="ID205" s="1">
        <v>20</v>
      </c>
      <c r="IE205" s="3" t="s">
        <v>73</v>
      </c>
    </row>
    <row r="206" spans="1:239" ht="28.5">
      <c r="A206" s="66">
        <v>14.1</v>
      </c>
      <c r="B206" s="71" t="s">
        <v>241</v>
      </c>
      <c r="C206" s="39" t="s">
        <v>479</v>
      </c>
      <c r="D206" s="68">
        <v>1.2</v>
      </c>
      <c r="E206" s="69" t="s">
        <v>73</v>
      </c>
      <c r="F206" s="70">
        <v>372.38</v>
      </c>
      <c r="G206" s="40"/>
      <c r="H206" s="24"/>
      <c r="I206" s="47" t="s">
        <v>38</v>
      </c>
      <c r="J206" s="48">
        <f t="shared" si="8"/>
        <v>1</v>
      </c>
      <c r="K206" s="24" t="s">
        <v>39</v>
      </c>
      <c r="L206" s="24" t="s">
        <v>4</v>
      </c>
      <c r="M206" s="41"/>
      <c r="N206" s="24"/>
      <c r="O206" s="24"/>
      <c r="P206" s="46"/>
      <c r="Q206" s="24"/>
      <c r="R206" s="24"/>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59"/>
      <c r="BA206" s="42">
        <f t="shared" si="9"/>
        <v>447</v>
      </c>
      <c r="BB206" s="60">
        <f t="shared" si="10"/>
        <v>447</v>
      </c>
      <c r="BC206" s="56" t="str">
        <f t="shared" si="11"/>
        <v>INR  Four Hundred &amp; Forty Seven  Only</v>
      </c>
      <c r="IA206" s="1">
        <v>14.1</v>
      </c>
      <c r="IB206" s="1" t="s">
        <v>241</v>
      </c>
      <c r="IC206" s="1" t="s">
        <v>479</v>
      </c>
      <c r="ID206" s="1">
        <v>1.2</v>
      </c>
      <c r="IE206" s="3" t="s">
        <v>73</v>
      </c>
    </row>
    <row r="207" spans="1:237" ht="42.75">
      <c r="A207" s="70">
        <v>14.11</v>
      </c>
      <c r="B207" s="67" t="s">
        <v>115</v>
      </c>
      <c r="C207" s="39" t="s">
        <v>480</v>
      </c>
      <c r="D207" s="79"/>
      <c r="E207" s="80"/>
      <c r="F207" s="80"/>
      <c r="G207" s="80"/>
      <c r="H207" s="80"/>
      <c r="I207" s="80"/>
      <c r="J207" s="80"/>
      <c r="K207" s="80"/>
      <c r="L207" s="80"/>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80"/>
      <c r="BA207" s="80"/>
      <c r="BB207" s="80"/>
      <c r="BC207" s="81"/>
      <c r="IA207" s="1">
        <v>14.11</v>
      </c>
      <c r="IB207" s="1" t="s">
        <v>115</v>
      </c>
      <c r="IC207" s="1" t="s">
        <v>480</v>
      </c>
    </row>
    <row r="208" spans="1:239" ht="28.5">
      <c r="A208" s="66">
        <v>14.12</v>
      </c>
      <c r="B208" s="67" t="s">
        <v>336</v>
      </c>
      <c r="C208" s="39" t="s">
        <v>481</v>
      </c>
      <c r="D208" s="68">
        <v>2</v>
      </c>
      <c r="E208" s="69" t="s">
        <v>65</v>
      </c>
      <c r="F208" s="70">
        <v>435.9</v>
      </c>
      <c r="G208" s="40"/>
      <c r="H208" s="24"/>
      <c r="I208" s="47" t="s">
        <v>38</v>
      </c>
      <c r="J208" s="48">
        <f t="shared" si="8"/>
        <v>1</v>
      </c>
      <c r="K208" s="24" t="s">
        <v>39</v>
      </c>
      <c r="L208" s="24" t="s">
        <v>4</v>
      </c>
      <c r="M208" s="41"/>
      <c r="N208" s="24"/>
      <c r="O208" s="24"/>
      <c r="P208" s="46"/>
      <c r="Q208" s="24"/>
      <c r="R208" s="24"/>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59"/>
      <c r="BA208" s="42">
        <f t="shared" si="9"/>
        <v>872</v>
      </c>
      <c r="BB208" s="60">
        <f t="shared" si="10"/>
        <v>872</v>
      </c>
      <c r="BC208" s="56" t="str">
        <f t="shared" si="11"/>
        <v>INR  Eight Hundred &amp; Seventy Two  Only</v>
      </c>
      <c r="IA208" s="1">
        <v>14.12</v>
      </c>
      <c r="IB208" s="1" t="s">
        <v>336</v>
      </c>
      <c r="IC208" s="1" t="s">
        <v>481</v>
      </c>
      <c r="ID208" s="1">
        <v>2</v>
      </c>
      <c r="IE208" s="3" t="s">
        <v>65</v>
      </c>
    </row>
    <row r="209" spans="1:239" ht="28.5">
      <c r="A209" s="66">
        <v>14.13</v>
      </c>
      <c r="B209" s="67" t="s">
        <v>116</v>
      </c>
      <c r="C209" s="39" t="s">
        <v>482</v>
      </c>
      <c r="D209" s="68">
        <v>6</v>
      </c>
      <c r="E209" s="69" t="s">
        <v>65</v>
      </c>
      <c r="F209" s="70">
        <v>403.5</v>
      </c>
      <c r="G209" s="40"/>
      <c r="H209" s="24"/>
      <c r="I209" s="47" t="s">
        <v>38</v>
      </c>
      <c r="J209" s="48">
        <f t="shared" si="8"/>
        <v>1</v>
      </c>
      <c r="K209" s="24" t="s">
        <v>39</v>
      </c>
      <c r="L209" s="24" t="s">
        <v>4</v>
      </c>
      <c r="M209" s="41"/>
      <c r="N209" s="24"/>
      <c r="O209" s="24"/>
      <c r="P209" s="46"/>
      <c r="Q209" s="24"/>
      <c r="R209" s="24"/>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59"/>
      <c r="BA209" s="42">
        <f t="shared" si="9"/>
        <v>2421</v>
      </c>
      <c r="BB209" s="60">
        <f t="shared" si="10"/>
        <v>2421</v>
      </c>
      <c r="BC209" s="56" t="str">
        <f t="shared" si="11"/>
        <v>INR  Two Thousand Four Hundred &amp; Twenty One  Only</v>
      </c>
      <c r="IA209" s="1">
        <v>14.13</v>
      </c>
      <c r="IB209" s="1" t="s">
        <v>116</v>
      </c>
      <c r="IC209" s="1" t="s">
        <v>482</v>
      </c>
      <c r="ID209" s="1">
        <v>6</v>
      </c>
      <c r="IE209" s="3" t="s">
        <v>65</v>
      </c>
    </row>
    <row r="210" spans="1:237" ht="57">
      <c r="A210" s="70">
        <v>14.14</v>
      </c>
      <c r="B210" s="67" t="s">
        <v>337</v>
      </c>
      <c r="C210" s="39" t="s">
        <v>483</v>
      </c>
      <c r="D210" s="79"/>
      <c r="E210" s="80"/>
      <c r="F210" s="80"/>
      <c r="G210" s="80"/>
      <c r="H210" s="80"/>
      <c r="I210" s="80"/>
      <c r="J210" s="80"/>
      <c r="K210" s="80"/>
      <c r="L210" s="80"/>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0"/>
      <c r="AZ210" s="80"/>
      <c r="BA210" s="80"/>
      <c r="BB210" s="80"/>
      <c r="BC210" s="81"/>
      <c r="IA210" s="1">
        <v>14.14</v>
      </c>
      <c r="IB210" s="1" t="s">
        <v>337</v>
      </c>
      <c r="IC210" s="1" t="s">
        <v>483</v>
      </c>
    </row>
    <row r="211" spans="1:239" ht="28.5">
      <c r="A211" s="66">
        <v>14.15</v>
      </c>
      <c r="B211" s="71" t="s">
        <v>116</v>
      </c>
      <c r="C211" s="39" t="s">
        <v>484</v>
      </c>
      <c r="D211" s="68">
        <v>1</v>
      </c>
      <c r="E211" s="69" t="s">
        <v>65</v>
      </c>
      <c r="F211" s="70">
        <v>338.79</v>
      </c>
      <c r="G211" s="40"/>
      <c r="H211" s="24"/>
      <c r="I211" s="47" t="s">
        <v>38</v>
      </c>
      <c r="J211" s="48">
        <f t="shared" si="8"/>
        <v>1</v>
      </c>
      <c r="K211" s="24" t="s">
        <v>39</v>
      </c>
      <c r="L211" s="24" t="s">
        <v>4</v>
      </c>
      <c r="M211" s="41"/>
      <c r="N211" s="24"/>
      <c r="O211" s="24"/>
      <c r="P211" s="46"/>
      <c r="Q211" s="24"/>
      <c r="R211" s="24"/>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59"/>
      <c r="BA211" s="42">
        <f t="shared" si="9"/>
        <v>339</v>
      </c>
      <c r="BB211" s="60">
        <f t="shared" si="10"/>
        <v>339</v>
      </c>
      <c r="BC211" s="56" t="str">
        <f t="shared" si="11"/>
        <v>INR  Three Hundred &amp; Thirty Nine  Only</v>
      </c>
      <c r="IA211" s="1">
        <v>14.15</v>
      </c>
      <c r="IB211" s="1" t="s">
        <v>116</v>
      </c>
      <c r="IC211" s="1" t="s">
        <v>484</v>
      </c>
      <c r="ID211" s="1">
        <v>1</v>
      </c>
      <c r="IE211" s="3" t="s">
        <v>65</v>
      </c>
    </row>
    <row r="212" spans="1:237" ht="42.75">
      <c r="A212" s="66">
        <v>14.16</v>
      </c>
      <c r="B212" s="71" t="s">
        <v>242</v>
      </c>
      <c r="C212" s="39" t="s">
        <v>485</v>
      </c>
      <c r="D212" s="79"/>
      <c r="E212" s="80"/>
      <c r="F212" s="80"/>
      <c r="G212" s="80"/>
      <c r="H212" s="80"/>
      <c r="I212" s="80"/>
      <c r="J212" s="80"/>
      <c r="K212" s="80"/>
      <c r="L212" s="80"/>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c r="AO212" s="80"/>
      <c r="AP212" s="80"/>
      <c r="AQ212" s="80"/>
      <c r="AR212" s="80"/>
      <c r="AS212" s="80"/>
      <c r="AT212" s="80"/>
      <c r="AU212" s="80"/>
      <c r="AV212" s="80"/>
      <c r="AW212" s="80"/>
      <c r="AX212" s="80"/>
      <c r="AY212" s="80"/>
      <c r="AZ212" s="80"/>
      <c r="BA212" s="80"/>
      <c r="BB212" s="80"/>
      <c r="BC212" s="81"/>
      <c r="IA212" s="1">
        <v>14.16</v>
      </c>
      <c r="IB212" s="1" t="s">
        <v>242</v>
      </c>
      <c r="IC212" s="1" t="s">
        <v>485</v>
      </c>
    </row>
    <row r="213" spans="1:237" ht="15.75">
      <c r="A213" s="70">
        <v>14.17</v>
      </c>
      <c r="B213" s="67" t="s">
        <v>243</v>
      </c>
      <c r="C213" s="39" t="s">
        <v>486</v>
      </c>
      <c r="D213" s="79"/>
      <c r="E213" s="80"/>
      <c r="F213" s="80"/>
      <c r="G213" s="80"/>
      <c r="H213" s="80"/>
      <c r="I213" s="80"/>
      <c r="J213" s="80"/>
      <c r="K213" s="80"/>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c r="AM213" s="80"/>
      <c r="AN213" s="80"/>
      <c r="AO213" s="80"/>
      <c r="AP213" s="80"/>
      <c r="AQ213" s="80"/>
      <c r="AR213" s="80"/>
      <c r="AS213" s="80"/>
      <c r="AT213" s="80"/>
      <c r="AU213" s="80"/>
      <c r="AV213" s="80"/>
      <c r="AW213" s="80"/>
      <c r="AX213" s="80"/>
      <c r="AY213" s="80"/>
      <c r="AZ213" s="80"/>
      <c r="BA213" s="80"/>
      <c r="BB213" s="80"/>
      <c r="BC213" s="81"/>
      <c r="IA213" s="1">
        <v>14.17</v>
      </c>
      <c r="IB213" s="1" t="s">
        <v>243</v>
      </c>
      <c r="IC213" s="1" t="s">
        <v>486</v>
      </c>
    </row>
    <row r="214" spans="1:239" ht="28.5">
      <c r="A214" s="66">
        <v>14.18</v>
      </c>
      <c r="B214" s="67" t="s">
        <v>117</v>
      </c>
      <c r="C214" s="39" t="s">
        <v>487</v>
      </c>
      <c r="D214" s="68">
        <v>8</v>
      </c>
      <c r="E214" s="69" t="s">
        <v>65</v>
      </c>
      <c r="F214" s="70">
        <v>72.77</v>
      </c>
      <c r="G214" s="40"/>
      <c r="H214" s="24"/>
      <c r="I214" s="47" t="s">
        <v>38</v>
      </c>
      <c r="J214" s="48">
        <f aca="true" t="shared" si="12" ref="J214:J245">IF(I214="Less(-)",-1,1)</f>
        <v>1</v>
      </c>
      <c r="K214" s="24" t="s">
        <v>39</v>
      </c>
      <c r="L214" s="24" t="s">
        <v>4</v>
      </c>
      <c r="M214" s="41"/>
      <c r="N214" s="24"/>
      <c r="O214" s="24"/>
      <c r="P214" s="46"/>
      <c r="Q214" s="24"/>
      <c r="R214" s="24"/>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59"/>
      <c r="BA214" s="42">
        <f aca="true" t="shared" si="13" ref="BA214:BA245">ROUND(total_amount_ba($B$2,$D$2,D214,F214,J214,K214,M214),0)</f>
        <v>582</v>
      </c>
      <c r="BB214" s="60">
        <f aca="true" t="shared" si="14" ref="BB214:BB245">BA214+SUM(N214:AZ214)</f>
        <v>582</v>
      </c>
      <c r="BC214" s="56" t="str">
        <f aca="true" t="shared" si="15" ref="BC214:BC245">SpellNumber(L214,BB214)</f>
        <v>INR  Five Hundred &amp; Eighty Two  Only</v>
      </c>
      <c r="IA214" s="1">
        <v>14.18</v>
      </c>
      <c r="IB214" s="1" t="s">
        <v>117</v>
      </c>
      <c r="IC214" s="1" t="s">
        <v>487</v>
      </c>
      <c r="ID214" s="1">
        <v>8</v>
      </c>
      <c r="IE214" s="3" t="s">
        <v>65</v>
      </c>
    </row>
    <row r="215" spans="1:237" ht="216.75" customHeight="1">
      <c r="A215" s="66">
        <v>14.19</v>
      </c>
      <c r="B215" s="67" t="s">
        <v>338</v>
      </c>
      <c r="C215" s="39" t="s">
        <v>488</v>
      </c>
      <c r="D215" s="79"/>
      <c r="E215" s="80"/>
      <c r="F215" s="80"/>
      <c r="G215" s="80"/>
      <c r="H215" s="80"/>
      <c r="I215" s="80"/>
      <c r="J215" s="80"/>
      <c r="K215" s="80"/>
      <c r="L215" s="80"/>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L215" s="80"/>
      <c r="AM215" s="80"/>
      <c r="AN215" s="80"/>
      <c r="AO215" s="80"/>
      <c r="AP215" s="80"/>
      <c r="AQ215" s="80"/>
      <c r="AR215" s="80"/>
      <c r="AS215" s="80"/>
      <c r="AT215" s="80"/>
      <c r="AU215" s="80"/>
      <c r="AV215" s="80"/>
      <c r="AW215" s="80"/>
      <c r="AX215" s="80"/>
      <c r="AY215" s="80"/>
      <c r="AZ215" s="80"/>
      <c r="BA215" s="80"/>
      <c r="BB215" s="80"/>
      <c r="BC215" s="81"/>
      <c r="IA215" s="1">
        <v>14.19</v>
      </c>
      <c r="IB215" s="1" t="s">
        <v>338</v>
      </c>
      <c r="IC215" s="1" t="s">
        <v>488</v>
      </c>
    </row>
    <row r="216" spans="1:239" ht="42.75">
      <c r="A216" s="70">
        <v>14.2</v>
      </c>
      <c r="B216" s="67" t="s">
        <v>339</v>
      </c>
      <c r="C216" s="39" t="s">
        <v>489</v>
      </c>
      <c r="D216" s="68">
        <v>3</v>
      </c>
      <c r="E216" s="69" t="s">
        <v>65</v>
      </c>
      <c r="F216" s="70">
        <v>1387.5</v>
      </c>
      <c r="G216" s="40"/>
      <c r="H216" s="24"/>
      <c r="I216" s="47" t="s">
        <v>38</v>
      </c>
      <c r="J216" s="48">
        <f t="shared" si="12"/>
        <v>1</v>
      </c>
      <c r="K216" s="24" t="s">
        <v>39</v>
      </c>
      <c r="L216" s="24" t="s">
        <v>4</v>
      </c>
      <c r="M216" s="41"/>
      <c r="N216" s="24"/>
      <c r="O216" s="24"/>
      <c r="P216" s="46"/>
      <c r="Q216" s="24"/>
      <c r="R216" s="24"/>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c r="AZ216" s="59"/>
      <c r="BA216" s="42">
        <f t="shared" si="13"/>
        <v>4163</v>
      </c>
      <c r="BB216" s="60">
        <f t="shared" si="14"/>
        <v>4163</v>
      </c>
      <c r="BC216" s="56" t="str">
        <f t="shared" si="15"/>
        <v>INR  Four Thousand One Hundred &amp; Sixty Three  Only</v>
      </c>
      <c r="IA216" s="1">
        <v>14.2</v>
      </c>
      <c r="IB216" s="1" t="s">
        <v>339</v>
      </c>
      <c r="IC216" s="1" t="s">
        <v>489</v>
      </c>
      <c r="ID216" s="1">
        <v>3</v>
      </c>
      <c r="IE216" s="3" t="s">
        <v>65</v>
      </c>
    </row>
    <row r="217" spans="1:237" ht="42.75">
      <c r="A217" s="66">
        <v>14.21</v>
      </c>
      <c r="B217" s="71" t="s">
        <v>340</v>
      </c>
      <c r="C217" s="39" t="s">
        <v>490</v>
      </c>
      <c r="D217" s="79"/>
      <c r="E217" s="80"/>
      <c r="F217" s="80"/>
      <c r="G217" s="80"/>
      <c r="H217" s="80"/>
      <c r="I217" s="80"/>
      <c r="J217" s="80"/>
      <c r="K217" s="80"/>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c r="AN217" s="80"/>
      <c r="AO217" s="80"/>
      <c r="AP217" s="80"/>
      <c r="AQ217" s="80"/>
      <c r="AR217" s="80"/>
      <c r="AS217" s="80"/>
      <c r="AT217" s="80"/>
      <c r="AU217" s="80"/>
      <c r="AV217" s="80"/>
      <c r="AW217" s="80"/>
      <c r="AX217" s="80"/>
      <c r="AY217" s="80"/>
      <c r="AZ217" s="80"/>
      <c r="BA217" s="80"/>
      <c r="BB217" s="80"/>
      <c r="BC217" s="81"/>
      <c r="IA217" s="1">
        <v>14.21</v>
      </c>
      <c r="IB217" s="1" t="s">
        <v>340</v>
      </c>
      <c r="IC217" s="1" t="s">
        <v>490</v>
      </c>
    </row>
    <row r="218" spans="1:239" ht="28.5">
      <c r="A218" s="66">
        <v>14.22</v>
      </c>
      <c r="B218" s="71" t="s">
        <v>341</v>
      </c>
      <c r="C218" s="39" t="s">
        <v>491</v>
      </c>
      <c r="D218" s="68">
        <v>20</v>
      </c>
      <c r="E218" s="69" t="s">
        <v>73</v>
      </c>
      <c r="F218" s="70">
        <v>8.15</v>
      </c>
      <c r="G218" s="40"/>
      <c r="H218" s="24"/>
      <c r="I218" s="47" t="s">
        <v>38</v>
      </c>
      <c r="J218" s="48">
        <f t="shared" si="12"/>
        <v>1</v>
      </c>
      <c r="K218" s="24" t="s">
        <v>39</v>
      </c>
      <c r="L218" s="24" t="s">
        <v>4</v>
      </c>
      <c r="M218" s="41"/>
      <c r="N218" s="24"/>
      <c r="O218" s="24"/>
      <c r="P218" s="46"/>
      <c r="Q218" s="24"/>
      <c r="R218" s="24"/>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6"/>
      <c r="AZ218" s="59"/>
      <c r="BA218" s="42">
        <f t="shared" si="13"/>
        <v>163</v>
      </c>
      <c r="BB218" s="60">
        <f t="shared" si="14"/>
        <v>163</v>
      </c>
      <c r="BC218" s="56" t="str">
        <f t="shared" si="15"/>
        <v>INR  One Hundred &amp; Sixty Three  Only</v>
      </c>
      <c r="IA218" s="1">
        <v>14.22</v>
      </c>
      <c r="IB218" s="1" t="s">
        <v>341</v>
      </c>
      <c r="IC218" s="1" t="s">
        <v>491</v>
      </c>
      <c r="ID218" s="1">
        <v>20</v>
      </c>
      <c r="IE218" s="3" t="s">
        <v>73</v>
      </c>
    </row>
    <row r="219" spans="1:239" ht="28.5">
      <c r="A219" s="70">
        <v>14.23</v>
      </c>
      <c r="B219" s="67" t="s">
        <v>342</v>
      </c>
      <c r="C219" s="39" t="s">
        <v>492</v>
      </c>
      <c r="D219" s="68">
        <v>65</v>
      </c>
      <c r="E219" s="69" t="s">
        <v>73</v>
      </c>
      <c r="F219" s="70">
        <v>9.73</v>
      </c>
      <c r="G219" s="40"/>
      <c r="H219" s="24"/>
      <c r="I219" s="47" t="s">
        <v>38</v>
      </c>
      <c r="J219" s="48">
        <f t="shared" si="12"/>
        <v>1</v>
      </c>
      <c r="K219" s="24" t="s">
        <v>39</v>
      </c>
      <c r="L219" s="24" t="s">
        <v>4</v>
      </c>
      <c r="M219" s="41"/>
      <c r="N219" s="24"/>
      <c r="O219" s="24"/>
      <c r="P219" s="46"/>
      <c r="Q219" s="24"/>
      <c r="R219" s="24"/>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c r="AZ219" s="59"/>
      <c r="BA219" s="42">
        <f t="shared" si="13"/>
        <v>632</v>
      </c>
      <c r="BB219" s="60">
        <f t="shared" si="14"/>
        <v>632</v>
      </c>
      <c r="BC219" s="56" t="str">
        <f t="shared" si="15"/>
        <v>INR  Six Hundred &amp; Thirty Two  Only</v>
      </c>
      <c r="IA219" s="1">
        <v>14.23</v>
      </c>
      <c r="IB219" s="1" t="s">
        <v>342</v>
      </c>
      <c r="IC219" s="1" t="s">
        <v>492</v>
      </c>
      <c r="ID219" s="1">
        <v>65</v>
      </c>
      <c r="IE219" s="3" t="s">
        <v>73</v>
      </c>
    </row>
    <row r="220" spans="1:239" ht="28.5">
      <c r="A220" s="66">
        <v>14.24</v>
      </c>
      <c r="B220" s="67" t="s">
        <v>343</v>
      </c>
      <c r="C220" s="39" t="s">
        <v>493</v>
      </c>
      <c r="D220" s="68">
        <v>20</v>
      </c>
      <c r="E220" s="69" t="s">
        <v>73</v>
      </c>
      <c r="F220" s="70">
        <v>12.4</v>
      </c>
      <c r="G220" s="40"/>
      <c r="H220" s="24"/>
      <c r="I220" s="47" t="s">
        <v>38</v>
      </c>
      <c r="J220" s="48">
        <f t="shared" si="12"/>
        <v>1</v>
      </c>
      <c r="K220" s="24" t="s">
        <v>39</v>
      </c>
      <c r="L220" s="24" t="s">
        <v>4</v>
      </c>
      <c r="M220" s="41"/>
      <c r="N220" s="24"/>
      <c r="O220" s="24"/>
      <c r="P220" s="46"/>
      <c r="Q220" s="24"/>
      <c r="R220" s="24"/>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6"/>
      <c r="AW220" s="46"/>
      <c r="AX220" s="46"/>
      <c r="AY220" s="46"/>
      <c r="AZ220" s="59"/>
      <c r="BA220" s="42">
        <f t="shared" si="13"/>
        <v>248</v>
      </c>
      <c r="BB220" s="60">
        <f t="shared" si="14"/>
        <v>248</v>
      </c>
      <c r="BC220" s="56" t="str">
        <f t="shared" si="15"/>
        <v>INR  Two Hundred &amp; Forty Eight  Only</v>
      </c>
      <c r="IA220" s="1">
        <v>14.24</v>
      </c>
      <c r="IB220" s="1" t="s">
        <v>343</v>
      </c>
      <c r="IC220" s="1" t="s">
        <v>493</v>
      </c>
      <c r="ID220" s="1">
        <v>20</v>
      </c>
      <c r="IE220" s="3" t="s">
        <v>73</v>
      </c>
    </row>
    <row r="221" spans="1:237" ht="42.75">
      <c r="A221" s="66">
        <v>14.25</v>
      </c>
      <c r="B221" s="67" t="s">
        <v>344</v>
      </c>
      <c r="C221" s="39" t="s">
        <v>494</v>
      </c>
      <c r="D221" s="79"/>
      <c r="E221" s="80"/>
      <c r="F221" s="80"/>
      <c r="G221" s="80"/>
      <c r="H221" s="80"/>
      <c r="I221" s="80"/>
      <c r="J221" s="80"/>
      <c r="K221" s="80"/>
      <c r="L221" s="80"/>
      <c r="M221" s="80"/>
      <c r="N221" s="80"/>
      <c r="O221" s="80"/>
      <c r="P221" s="80"/>
      <c r="Q221" s="80"/>
      <c r="R221" s="80"/>
      <c r="S221" s="80"/>
      <c r="T221" s="80"/>
      <c r="U221" s="80"/>
      <c r="V221" s="80"/>
      <c r="W221" s="80"/>
      <c r="X221" s="80"/>
      <c r="Y221" s="80"/>
      <c r="Z221" s="80"/>
      <c r="AA221" s="80"/>
      <c r="AB221" s="80"/>
      <c r="AC221" s="80"/>
      <c r="AD221" s="80"/>
      <c r="AE221" s="80"/>
      <c r="AF221" s="80"/>
      <c r="AG221" s="80"/>
      <c r="AH221" s="80"/>
      <c r="AI221" s="80"/>
      <c r="AJ221" s="80"/>
      <c r="AK221" s="80"/>
      <c r="AL221" s="80"/>
      <c r="AM221" s="80"/>
      <c r="AN221" s="80"/>
      <c r="AO221" s="80"/>
      <c r="AP221" s="80"/>
      <c r="AQ221" s="80"/>
      <c r="AR221" s="80"/>
      <c r="AS221" s="80"/>
      <c r="AT221" s="80"/>
      <c r="AU221" s="80"/>
      <c r="AV221" s="80"/>
      <c r="AW221" s="80"/>
      <c r="AX221" s="80"/>
      <c r="AY221" s="80"/>
      <c r="AZ221" s="80"/>
      <c r="BA221" s="80"/>
      <c r="BB221" s="80"/>
      <c r="BC221" s="81"/>
      <c r="IA221" s="1">
        <v>14.25</v>
      </c>
      <c r="IB221" s="1" t="s">
        <v>344</v>
      </c>
      <c r="IC221" s="1" t="s">
        <v>494</v>
      </c>
    </row>
    <row r="222" spans="1:239" ht="28.5">
      <c r="A222" s="70">
        <v>14.26</v>
      </c>
      <c r="B222" s="67" t="s">
        <v>341</v>
      </c>
      <c r="C222" s="39" t="s">
        <v>495</v>
      </c>
      <c r="D222" s="68">
        <v>15</v>
      </c>
      <c r="E222" s="69" t="s">
        <v>73</v>
      </c>
      <c r="F222" s="70">
        <v>125.03</v>
      </c>
      <c r="G222" s="40"/>
      <c r="H222" s="24"/>
      <c r="I222" s="47" t="s">
        <v>38</v>
      </c>
      <c r="J222" s="48">
        <f t="shared" si="12"/>
        <v>1</v>
      </c>
      <c r="K222" s="24" t="s">
        <v>39</v>
      </c>
      <c r="L222" s="24" t="s">
        <v>4</v>
      </c>
      <c r="M222" s="41"/>
      <c r="N222" s="24"/>
      <c r="O222" s="24"/>
      <c r="P222" s="46"/>
      <c r="Q222" s="24"/>
      <c r="R222" s="24"/>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c r="AZ222" s="59"/>
      <c r="BA222" s="42">
        <f t="shared" si="13"/>
        <v>1875</v>
      </c>
      <c r="BB222" s="60">
        <f t="shared" si="14"/>
        <v>1875</v>
      </c>
      <c r="BC222" s="56" t="str">
        <f t="shared" si="15"/>
        <v>INR  One Thousand Eight Hundred &amp; Seventy Five  Only</v>
      </c>
      <c r="IA222" s="1">
        <v>14.26</v>
      </c>
      <c r="IB222" s="1" t="s">
        <v>341</v>
      </c>
      <c r="IC222" s="1" t="s">
        <v>495</v>
      </c>
      <c r="ID222" s="1">
        <v>15</v>
      </c>
      <c r="IE222" s="3" t="s">
        <v>73</v>
      </c>
    </row>
    <row r="223" spans="1:239" ht="28.5">
      <c r="A223" s="66">
        <v>14.27</v>
      </c>
      <c r="B223" s="71" t="s">
        <v>342</v>
      </c>
      <c r="C223" s="39" t="s">
        <v>496</v>
      </c>
      <c r="D223" s="68">
        <v>60</v>
      </c>
      <c r="E223" s="69" t="s">
        <v>73</v>
      </c>
      <c r="F223" s="70">
        <v>126.74</v>
      </c>
      <c r="G223" s="40"/>
      <c r="H223" s="24"/>
      <c r="I223" s="47" t="s">
        <v>38</v>
      </c>
      <c r="J223" s="48">
        <f t="shared" si="12"/>
        <v>1</v>
      </c>
      <c r="K223" s="24" t="s">
        <v>39</v>
      </c>
      <c r="L223" s="24" t="s">
        <v>4</v>
      </c>
      <c r="M223" s="41"/>
      <c r="N223" s="24"/>
      <c r="O223" s="24"/>
      <c r="P223" s="46"/>
      <c r="Q223" s="24"/>
      <c r="R223" s="24"/>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c r="AY223" s="46"/>
      <c r="AZ223" s="59"/>
      <c r="BA223" s="42">
        <f t="shared" si="13"/>
        <v>7604</v>
      </c>
      <c r="BB223" s="60">
        <f t="shared" si="14"/>
        <v>7604</v>
      </c>
      <c r="BC223" s="56" t="str">
        <f t="shared" si="15"/>
        <v>INR  Seven Thousand Six Hundred &amp; Four  Only</v>
      </c>
      <c r="IA223" s="1">
        <v>14.27</v>
      </c>
      <c r="IB223" s="1" t="s">
        <v>342</v>
      </c>
      <c r="IC223" s="1" t="s">
        <v>496</v>
      </c>
      <c r="ID223" s="1">
        <v>60</v>
      </c>
      <c r="IE223" s="3" t="s">
        <v>73</v>
      </c>
    </row>
    <row r="224" spans="1:239" ht="28.5">
      <c r="A224" s="66">
        <v>14.28</v>
      </c>
      <c r="B224" s="71" t="s">
        <v>343</v>
      </c>
      <c r="C224" s="39" t="s">
        <v>497</v>
      </c>
      <c r="D224" s="68">
        <v>18</v>
      </c>
      <c r="E224" s="69" t="s">
        <v>73</v>
      </c>
      <c r="F224" s="70">
        <v>130.11</v>
      </c>
      <c r="G224" s="40"/>
      <c r="H224" s="24"/>
      <c r="I224" s="47" t="s">
        <v>38</v>
      </c>
      <c r="J224" s="48">
        <f t="shared" si="12"/>
        <v>1</v>
      </c>
      <c r="K224" s="24" t="s">
        <v>39</v>
      </c>
      <c r="L224" s="24" t="s">
        <v>4</v>
      </c>
      <c r="M224" s="41"/>
      <c r="N224" s="24"/>
      <c r="O224" s="24"/>
      <c r="P224" s="46"/>
      <c r="Q224" s="24"/>
      <c r="R224" s="24"/>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c r="AY224" s="46"/>
      <c r="AZ224" s="59"/>
      <c r="BA224" s="42">
        <f t="shared" si="13"/>
        <v>2342</v>
      </c>
      <c r="BB224" s="60">
        <f t="shared" si="14"/>
        <v>2342</v>
      </c>
      <c r="BC224" s="56" t="str">
        <f t="shared" si="15"/>
        <v>INR  Two Thousand Three Hundred &amp; Forty Two  Only</v>
      </c>
      <c r="IA224" s="1">
        <v>14.28</v>
      </c>
      <c r="IB224" s="1" t="s">
        <v>343</v>
      </c>
      <c r="IC224" s="1" t="s">
        <v>497</v>
      </c>
      <c r="ID224" s="1">
        <v>18</v>
      </c>
      <c r="IE224" s="3" t="s">
        <v>73</v>
      </c>
    </row>
    <row r="225" spans="1:237" ht="57">
      <c r="A225" s="70">
        <v>14.29</v>
      </c>
      <c r="B225" s="67" t="s">
        <v>345</v>
      </c>
      <c r="C225" s="39" t="s">
        <v>498</v>
      </c>
      <c r="D225" s="79"/>
      <c r="E225" s="80"/>
      <c r="F225" s="80"/>
      <c r="G225" s="80"/>
      <c r="H225" s="80"/>
      <c r="I225" s="80"/>
      <c r="J225" s="80"/>
      <c r="K225" s="80"/>
      <c r="L225" s="80"/>
      <c r="M225" s="80"/>
      <c r="N225" s="80"/>
      <c r="O225" s="80"/>
      <c r="P225" s="80"/>
      <c r="Q225" s="80"/>
      <c r="R225" s="80"/>
      <c r="S225" s="80"/>
      <c r="T225" s="80"/>
      <c r="U225" s="80"/>
      <c r="V225" s="80"/>
      <c r="W225" s="80"/>
      <c r="X225" s="80"/>
      <c r="Y225" s="80"/>
      <c r="Z225" s="80"/>
      <c r="AA225" s="80"/>
      <c r="AB225" s="80"/>
      <c r="AC225" s="80"/>
      <c r="AD225" s="80"/>
      <c r="AE225" s="80"/>
      <c r="AF225" s="80"/>
      <c r="AG225" s="80"/>
      <c r="AH225" s="80"/>
      <c r="AI225" s="80"/>
      <c r="AJ225" s="80"/>
      <c r="AK225" s="80"/>
      <c r="AL225" s="80"/>
      <c r="AM225" s="80"/>
      <c r="AN225" s="80"/>
      <c r="AO225" s="80"/>
      <c r="AP225" s="80"/>
      <c r="AQ225" s="80"/>
      <c r="AR225" s="80"/>
      <c r="AS225" s="80"/>
      <c r="AT225" s="80"/>
      <c r="AU225" s="80"/>
      <c r="AV225" s="80"/>
      <c r="AW225" s="80"/>
      <c r="AX225" s="80"/>
      <c r="AY225" s="80"/>
      <c r="AZ225" s="80"/>
      <c r="BA225" s="80"/>
      <c r="BB225" s="80"/>
      <c r="BC225" s="81"/>
      <c r="IA225" s="1">
        <v>14.29</v>
      </c>
      <c r="IB225" s="1" t="s">
        <v>345</v>
      </c>
      <c r="IC225" s="1" t="s">
        <v>498</v>
      </c>
    </row>
    <row r="226" spans="1:239" ht="28.5">
      <c r="A226" s="66">
        <v>14.3</v>
      </c>
      <c r="B226" s="67" t="s">
        <v>117</v>
      </c>
      <c r="C226" s="39" t="s">
        <v>499</v>
      </c>
      <c r="D226" s="68">
        <v>1</v>
      </c>
      <c r="E226" s="69" t="s">
        <v>65</v>
      </c>
      <c r="F226" s="70">
        <v>206.7</v>
      </c>
      <c r="G226" s="40"/>
      <c r="H226" s="24"/>
      <c r="I226" s="47" t="s">
        <v>38</v>
      </c>
      <c r="J226" s="48">
        <f t="shared" si="12"/>
        <v>1</v>
      </c>
      <c r="K226" s="24" t="s">
        <v>39</v>
      </c>
      <c r="L226" s="24" t="s">
        <v>4</v>
      </c>
      <c r="M226" s="41"/>
      <c r="N226" s="24"/>
      <c r="O226" s="24"/>
      <c r="P226" s="46"/>
      <c r="Q226" s="24"/>
      <c r="R226" s="24"/>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c r="AS226" s="46"/>
      <c r="AT226" s="46"/>
      <c r="AU226" s="46"/>
      <c r="AV226" s="46"/>
      <c r="AW226" s="46"/>
      <c r="AX226" s="46"/>
      <c r="AY226" s="46"/>
      <c r="AZ226" s="59"/>
      <c r="BA226" s="42">
        <f t="shared" si="13"/>
        <v>207</v>
      </c>
      <c r="BB226" s="60">
        <f t="shared" si="14"/>
        <v>207</v>
      </c>
      <c r="BC226" s="56" t="str">
        <f t="shared" si="15"/>
        <v>INR  Two Hundred &amp; Seven  Only</v>
      </c>
      <c r="IA226" s="1">
        <v>14.3</v>
      </c>
      <c r="IB226" s="1" t="s">
        <v>117</v>
      </c>
      <c r="IC226" s="1" t="s">
        <v>499</v>
      </c>
      <c r="ID226" s="1">
        <v>1</v>
      </c>
      <c r="IE226" s="3" t="s">
        <v>65</v>
      </c>
    </row>
    <row r="227" spans="1:239" ht="28.5">
      <c r="A227" s="66">
        <v>14.31</v>
      </c>
      <c r="B227" s="67" t="s">
        <v>116</v>
      </c>
      <c r="C227" s="39" t="s">
        <v>500</v>
      </c>
      <c r="D227" s="68">
        <v>3</v>
      </c>
      <c r="E227" s="69" t="s">
        <v>65</v>
      </c>
      <c r="F227" s="70">
        <v>228.97</v>
      </c>
      <c r="G227" s="40"/>
      <c r="H227" s="24"/>
      <c r="I227" s="47" t="s">
        <v>38</v>
      </c>
      <c r="J227" s="48">
        <f t="shared" si="12"/>
        <v>1</v>
      </c>
      <c r="K227" s="24" t="s">
        <v>39</v>
      </c>
      <c r="L227" s="24" t="s">
        <v>4</v>
      </c>
      <c r="M227" s="41"/>
      <c r="N227" s="24"/>
      <c r="O227" s="24"/>
      <c r="P227" s="46"/>
      <c r="Q227" s="24"/>
      <c r="R227" s="24"/>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c r="AY227" s="46"/>
      <c r="AZ227" s="59"/>
      <c r="BA227" s="42">
        <f t="shared" si="13"/>
        <v>687</v>
      </c>
      <c r="BB227" s="60">
        <f t="shared" si="14"/>
        <v>687</v>
      </c>
      <c r="BC227" s="56" t="str">
        <f t="shared" si="15"/>
        <v>INR  Six Hundred &amp; Eighty Seven  Only</v>
      </c>
      <c r="IA227" s="1">
        <v>14.31</v>
      </c>
      <c r="IB227" s="1" t="s">
        <v>116</v>
      </c>
      <c r="IC227" s="1" t="s">
        <v>500</v>
      </c>
      <c r="ID227" s="1">
        <v>3</v>
      </c>
      <c r="IE227" s="3" t="s">
        <v>65</v>
      </c>
    </row>
    <row r="228" spans="1:239" ht="28.5">
      <c r="A228" s="70">
        <v>14.32</v>
      </c>
      <c r="B228" s="67" t="s">
        <v>336</v>
      </c>
      <c r="C228" s="39" t="s">
        <v>501</v>
      </c>
      <c r="D228" s="68">
        <v>1</v>
      </c>
      <c r="E228" s="69" t="s">
        <v>65</v>
      </c>
      <c r="F228" s="70">
        <v>298.2</v>
      </c>
      <c r="G228" s="40"/>
      <c r="H228" s="24"/>
      <c r="I228" s="47" t="s">
        <v>38</v>
      </c>
      <c r="J228" s="48">
        <f t="shared" si="12"/>
        <v>1</v>
      </c>
      <c r="K228" s="24" t="s">
        <v>39</v>
      </c>
      <c r="L228" s="24" t="s">
        <v>4</v>
      </c>
      <c r="M228" s="41"/>
      <c r="N228" s="24"/>
      <c r="O228" s="24"/>
      <c r="P228" s="46"/>
      <c r="Q228" s="24"/>
      <c r="R228" s="24"/>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c r="AY228" s="46"/>
      <c r="AZ228" s="59"/>
      <c r="BA228" s="42">
        <f t="shared" si="13"/>
        <v>298</v>
      </c>
      <c r="BB228" s="60">
        <f t="shared" si="14"/>
        <v>298</v>
      </c>
      <c r="BC228" s="56" t="str">
        <f t="shared" si="15"/>
        <v>INR  Two Hundred &amp; Ninety Eight  Only</v>
      </c>
      <c r="IA228" s="1">
        <v>14.32</v>
      </c>
      <c r="IB228" s="1" t="s">
        <v>336</v>
      </c>
      <c r="IC228" s="1" t="s">
        <v>501</v>
      </c>
      <c r="ID228" s="1">
        <v>1</v>
      </c>
      <c r="IE228" s="3" t="s">
        <v>65</v>
      </c>
    </row>
    <row r="229" spans="1:237" ht="36" customHeight="1">
      <c r="A229" s="66">
        <v>14.33</v>
      </c>
      <c r="B229" s="71" t="s">
        <v>244</v>
      </c>
      <c r="C229" s="39" t="s">
        <v>502</v>
      </c>
      <c r="D229" s="79"/>
      <c r="E229" s="80"/>
      <c r="F229" s="80"/>
      <c r="G229" s="80"/>
      <c r="H229" s="80"/>
      <c r="I229" s="80"/>
      <c r="J229" s="80"/>
      <c r="K229" s="80"/>
      <c r="L229" s="80"/>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c r="AJ229" s="80"/>
      <c r="AK229" s="80"/>
      <c r="AL229" s="80"/>
      <c r="AM229" s="80"/>
      <c r="AN229" s="80"/>
      <c r="AO229" s="80"/>
      <c r="AP229" s="80"/>
      <c r="AQ229" s="80"/>
      <c r="AR229" s="80"/>
      <c r="AS229" s="80"/>
      <c r="AT229" s="80"/>
      <c r="AU229" s="80"/>
      <c r="AV229" s="80"/>
      <c r="AW229" s="80"/>
      <c r="AX229" s="80"/>
      <c r="AY229" s="80"/>
      <c r="AZ229" s="80"/>
      <c r="BA229" s="80"/>
      <c r="BB229" s="80"/>
      <c r="BC229" s="81"/>
      <c r="IA229" s="1">
        <v>14.33</v>
      </c>
      <c r="IB229" s="1" t="s">
        <v>244</v>
      </c>
      <c r="IC229" s="1" t="s">
        <v>502</v>
      </c>
    </row>
    <row r="230" spans="1:239" ht="28.5">
      <c r="A230" s="66">
        <v>14.34</v>
      </c>
      <c r="B230" s="71" t="s">
        <v>117</v>
      </c>
      <c r="C230" s="39" t="s">
        <v>503</v>
      </c>
      <c r="D230" s="68">
        <v>3</v>
      </c>
      <c r="E230" s="69" t="s">
        <v>65</v>
      </c>
      <c r="F230" s="70">
        <v>367.33</v>
      </c>
      <c r="G230" s="40"/>
      <c r="H230" s="24"/>
      <c r="I230" s="47" t="s">
        <v>38</v>
      </c>
      <c r="J230" s="48">
        <f t="shared" si="12"/>
        <v>1</v>
      </c>
      <c r="K230" s="24" t="s">
        <v>39</v>
      </c>
      <c r="L230" s="24" t="s">
        <v>4</v>
      </c>
      <c r="M230" s="41"/>
      <c r="N230" s="24"/>
      <c r="O230" s="24"/>
      <c r="P230" s="46"/>
      <c r="Q230" s="24"/>
      <c r="R230" s="24"/>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6"/>
      <c r="AY230" s="46"/>
      <c r="AZ230" s="59"/>
      <c r="BA230" s="42">
        <f t="shared" si="13"/>
        <v>1102</v>
      </c>
      <c r="BB230" s="60">
        <f t="shared" si="14"/>
        <v>1102</v>
      </c>
      <c r="BC230" s="56" t="str">
        <f t="shared" si="15"/>
        <v>INR  One Thousand One Hundred &amp; Two  Only</v>
      </c>
      <c r="IA230" s="1">
        <v>14.34</v>
      </c>
      <c r="IB230" s="1" t="s">
        <v>117</v>
      </c>
      <c r="IC230" s="1" t="s">
        <v>503</v>
      </c>
      <c r="ID230" s="1">
        <v>3</v>
      </c>
      <c r="IE230" s="3" t="s">
        <v>65</v>
      </c>
    </row>
    <row r="231" spans="1:237" ht="57">
      <c r="A231" s="70">
        <v>14.35</v>
      </c>
      <c r="B231" s="67" t="s">
        <v>118</v>
      </c>
      <c r="C231" s="39" t="s">
        <v>504</v>
      </c>
      <c r="D231" s="79"/>
      <c r="E231" s="80"/>
      <c r="F231" s="80"/>
      <c r="G231" s="80"/>
      <c r="H231" s="80"/>
      <c r="I231" s="80"/>
      <c r="J231" s="80"/>
      <c r="K231" s="80"/>
      <c r="L231" s="80"/>
      <c r="M231" s="80"/>
      <c r="N231" s="80"/>
      <c r="O231" s="80"/>
      <c r="P231" s="80"/>
      <c r="Q231" s="80"/>
      <c r="R231" s="80"/>
      <c r="S231" s="80"/>
      <c r="T231" s="80"/>
      <c r="U231" s="80"/>
      <c r="V231" s="80"/>
      <c r="W231" s="80"/>
      <c r="X231" s="80"/>
      <c r="Y231" s="80"/>
      <c r="Z231" s="80"/>
      <c r="AA231" s="80"/>
      <c r="AB231" s="80"/>
      <c r="AC231" s="80"/>
      <c r="AD231" s="80"/>
      <c r="AE231" s="80"/>
      <c r="AF231" s="80"/>
      <c r="AG231" s="80"/>
      <c r="AH231" s="80"/>
      <c r="AI231" s="80"/>
      <c r="AJ231" s="80"/>
      <c r="AK231" s="80"/>
      <c r="AL231" s="80"/>
      <c r="AM231" s="80"/>
      <c r="AN231" s="80"/>
      <c r="AO231" s="80"/>
      <c r="AP231" s="80"/>
      <c r="AQ231" s="80"/>
      <c r="AR231" s="80"/>
      <c r="AS231" s="80"/>
      <c r="AT231" s="80"/>
      <c r="AU231" s="80"/>
      <c r="AV231" s="80"/>
      <c r="AW231" s="80"/>
      <c r="AX231" s="80"/>
      <c r="AY231" s="80"/>
      <c r="AZ231" s="80"/>
      <c r="BA231" s="80"/>
      <c r="BB231" s="80"/>
      <c r="BC231" s="81"/>
      <c r="IA231" s="1">
        <v>14.35</v>
      </c>
      <c r="IB231" s="1" t="s">
        <v>118</v>
      </c>
      <c r="IC231" s="1" t="s">
        <v>504</v>
      </c>
    </row>
    <row r="232" spans="1:239" ht="28.5">
      <c r="A232" s="66">
        <v>14.36</v>
      </c>
      <c r="B232" s="67" t="s">
        <v>117</v>
      </c>
      <c r="C232" s="39" t="s">
        <v>505</v>
      </c>
      <c r="D232" s="68">
        <v>1</v>
      </c>
      <c r="E232" s="69" t="s">
        <v>65</v>
      </c>
      <c r="F232" s="70">
        <v>484.3</v>
      </c>
      <c r="G232" s="40"/>
      <c r="H232" s="24"/>
      <c r="I232" s="47" t="s">
        <v>38</v>
      </c>
      <c r="J232" s="48">
        <f t="shared" si="12"/>
        <v>1</v>
      </c>
      <c r="K232" s="24" t="s">
        <v>39</v>
      </c>
      <c r="L232" s="24" t="s">
        <v>4</v>
      </c>
      <c r="M232" s="41"/>
      <c r="N232" s="24"/>
      <c r="O232" s="24"/>
      <c r="P232" s="46"/>
      <c r="Q232" s="24"/>
      <c r="R232" s="24"/>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c r="AY232" s="46"/>
      <c r="AZ232" s="59"/>
      <c r="BA232" s="42">
        <f t="shared" si="13"/>
        <v>484</v>
      </c>
      <c r="BB232" s="60">
        <f t="shared" si="14"/>
        <v>484</v>
      </c>
      <c r="BC232" s="56" t="str">
        <f t="shared" si="15"/>
        <v>INR  Four Hundred &amp; Eighty Four  Only</v>
      </c>
      <c r="IA232" s="1">
        <v>14.36</v>
      </c>
      <c r="IB232" s="1" t="s">
        <v>117</v>
      </c>
      <c r="IC232" s="1" t="s">
        <v>505</v>
      </c>
      <c r="ID232" s="1">
        <v>1</v>
      </c>
      <c r="IE232" s="3" t="s">
        <v>65</v>
      </c>
    </row>
    <row r="233" spans="1:237" ht="57">
      <c r="A233" s="66">
        <v>14.37</v>
      </c>
      <c r="B233" s="67" t="s">
        <v>346</v>
      </c>
      <c r="C233" s="39" t="s">
        <v>506</v>
      </c>
      <c r="D233" s="79"/>
      <c r="E233" s="80"/>
      <c r="F233" s="80"/>
      <c r="G233" s="80"/>
      <c r="H233" s="80"/>
      <c r="I233" s="80"/>
      <c r="J233" s="80"/>
      <c r="K233" s="80"/>
      <c r="L233" s="80"/>
      <c r="M233" s="80"/>
      <c r="N233" s="80"/>
      <c r="O233" s="80"/>
      <c r="P233" s="80"/>
      <c r="Q233" s="80"/>
      <c r="R233" s="80"/>
      <c r="S233" s="80"/>
      <c r="T233" s="80"/>
      <c r="U233" s="80"/>
      <c r="V233" s="80"/>
      <c r="W233" s="80"/>
      <c r="X233" s="80"/>
      <c r="Y233" s="80"/>
      <c r="Z233" s="80"/>
      <c r="AA233" s="80"/>
      <c r="AB233" s="80"/>
      <c r="AC233" s="80"/>
      <c r="AD233" s="80"/>
      <c r="AE233" s="80"/>
      <c r="AF233" s="80"/>
      <c r="AG233" s="80"/>
      <c r="AH233" s="80"/>
      <c r="AI233" s="80"/>
      <c r="AJ233" s="80"/>
      <c r="AK233" s="80"/>
      <c r="AL233" s="80"/>
      <c r="AM233" s="80"/>
      <c r="AN233" s="80"/>
      <c r="AO233" s="80"/>
      <c r="AP233" s="80"/>
      <c r="AQ233" s="80"/>
      <c r="AR233" s="80"/>
      <c r="AS233" s="80"/>
      <c r="AT233" s="80"/>
      <c r="AU233" s="80"/>
      <c r="AV233" s="80"/>
      <c r="AW233" s="80"/>
      <c r="AX233" s="80"/>
      <c r="AY233" s="80"/>
      <c r="AZ233" s="80"/>
      <c r="BA233" s="80"/>
      <c r="BB233" s="80"/>
      <c r="BC233" s="81"/>
      <c r="IA233" s="1">
        <v>14.37</v>
      </c>
      <c r="IB233" s="1" t="s">
        <v>346</v>
      </c>
      <c r="IC233" s="1" t="s">
        <v>506</v>
      </c>
    </row>
    <row r="234" spans="1:239" ht="28.5">
      <c r="A234" s="70">
        <v>14.38</v>
      </c>
      <c r="B234" s="67" t="s">
        <v>347</v>
      </c>
      <c r="C234" s="39" t="s">
        <v>507</v>
      </c>
      <c r="D234" s="68">
        <v>12</v>
      </c>
      <c r="E234" s="69" t="s">
        <v>65</v>
      </c>
      <c r="F234" s="70">
        <v>466.46</v>
      </c>
      <c r="G234" s="40"/>
      <c r="H234" s="24"/>
      <c r="I234" s="47" t="s">
        <v>38</v>
      </c>
      <c r="J234" s="48">
        <f t="shared" si="12"/>
        <v>1</v>
      </c>
      <c r="K234" s="24" t="s">
        <v>39</v>
      </c>
      <c r="L234" s="24" t="s">
        <v>4</v>
      </c>
      <c r="M234" s="41"/>
      <c r="N234" s="24"/>
      <c r="O234" s="24"/>
      <c r="P234" s="46"/>
      <c r="Q234" s="24"/>
      <c r="R234" s="24"/>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c r="AY234" s="46"/>
      <c r="AZ234" s="59"/>
      <c r="BA234" s="42">
        <f t="shared" si="13"/>
        <v>5598</v>
      </c>
      <c r="BB234" s="60">
        <f t="shared" si="14"/>
        <v>5598</v>
      </c>
      <c r="BC234" s="56" t="str">
        <f t="shared" si="15"/>
        <v>INR  Five Thousand Five Hundred &amp; Ninety Eight  Only</v>
      </c>
      <c r="IA234" s="1">
        <v>14.38</v>
      </c>
      <c r="IB234" s="1" t="s">
        <v>347</v>
      </c>
      <c r="IC234" s="1" t="s">
        <v>507</v>
      </c>
      <c r="ID234" s="1">
        <v>12</v>
      </c>
      <c r="IE234" s="3" t="s">
        <v>65</v>
      </c>
    </row>
    <row r="235" spans="1:239" ht="57">
      <c r="A235" s="66">
        <v>14.39</v>
      </c>
      <c r="B235" s="71" t="s">
        <v>348</v>
      </c>
      <c r="C235" s="39" t="s">
        <v>508</v>
      </c>
      <c r="D235" s="68">
        <v>10</v>
      </c>
      <c r="E235" s="69" t="s">
        <v>65</v>
      </c>
      <c r="F235" s="70">
        <v>53.7</v>
      </c>
      <c r="G235" s="40"/>
      <c r="H235" s="24"/>
      <c r="I235" s="47" t="s">
        <v>38</v>
      </c>
      <c r="J235" s="48">
        <f t="shared" si="12"/>
        <v>1</v>
      </c>
      <c r="K235" s="24" t="s">
        <v>39</v>
      </c>
      <c r="L235" s="24" t="s">
        <v>4</v>
      </c>
      <c r="M235" s="41"/>
      <c r="N235" s="24"/>
      <c r="O235" s="24"/>
      <c r="P235" s="46"/>
      <c r="Q235" s="24"/>
      <c r="R235" s="24"/>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c r="AY235" s="46"/>
      <c r="AZ235" s="59"/>
      <c r="BA235" s="42">
        <f t="shared" si="13"/>
        <v>537</v>
      </c>
      <c r="BB235" s="60">
        <f t="shared" si="14"/>
        <v>537</v>
      </c>
      <c r="BC235" s="56" t="str">
        <f t="shared" si="15"/>
        <v>INR  Five Hundred &amp; Thirty Seven  Only</v>
      </c>
      <c r="IA235" s="1">
        <v>14.39</v>
      </c>
      <c r="IB235" s="1" t="s">
        <v>348</v>
      </c>
      <c r="IC235" s="1" t="s">
        <v>508</v>
      </c>
      <c r="ID235" s="1">
        <v>10</v>
      </c>
      <c r="IE235" s="3" t="s">
        <v>65</v>
      </c>
    </row>
    <row r="236" spans="1:237" ht="28.5">
      <c r="A236" s="66">
        <v>14.4</v>
      </c>
      <c r="B236" s="71" t="s">
        <v>245</v>
      </c>
      <c r="C236" s="39" t="s">
        <v>509</v>
      </c>
      <c r="D236" s="79"/>
      <c r="E236" s="80"/>
      <c r="F236" s="80"/>
      <c r="G236" s="80"/>
      <c r="H236" s="80"/>
      <c r="I236" s="80"/>
      <c r="J236" s="80"/>
      <c r="K236" s="80"/>
      <c r="L236" s="80"/>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L236" s="80"/>
      <c r="AM236" s="80"/>
      <c r="AN236" s="80"/>
      <c r="AO236" s="80"/>
      <c r="AP236" s="80"/>
      <c r="AQ236" s="80"/>
      <c r="AR236" s="80"/>
      <c r="AS236" s="80"/>
      <c r="AT236" s="80"/>
      <c r="AU236" s="80"/>
      <c r="AV236" s="80"/>
      <c r="AW236" s="80"/>
      <c r="AX236" s="80"/>
      <c r="AY236" s="80"/>
      <c r="AZ236" s="80"/>
      <c r="BA236" s="80"/>
      <c r="BB236" s="80"/>
      <c r="BC236" s="81"/>
      <c r="IA236" s="1">
        <v>14.4</v>
      </c>
      <c r="IB236" s="1" t="s">
        <v>245</v>
      </c>
      <c r="IC236" s="1" t="s">
        <v>509</v>
      </c>
    </row>
    <row r="237" spans="1:239" ht="28.5">
      <c r="A237" s="70">
        <v>14.41</v>
      </c>
      <c r="B237" s="67" t="s">
        <v>246</v>
      </c>
      <c r="C237" s="39" t="s">
        <v>510</v>
      </c>
      <c r="D237" s="68">
        <v>5</v>
      </c>
      <c r="E237" s="69" t="s">
        <v>65</v>
      </c>
      <c r="F237" s="70">
        <v>286.93</v>
      </c>
      <c r="G237" s="40"/>
      <c r="H237" s="24"/>
      <c r="I237" s="47" t="s">
        <v>38</v>
      </c>
      <c r="J237" s="48">
        <f t="shared" si="12"/>
        <v>1</v>
      </c>
      <c r="K237" s="24" t="s">
        <v>39</v>
      </c>
      <c r="L237" s="24" t="s">
        <v>4</v>
      </c>
      <c r="M237" s="41"/>
      <c r="N237" s="24"/>
      <c r="O237" s="24"/>
      <c r="P237" s="46"/>
      <c r="Q237" s="24"/>
      <c r="R237" s="24"/>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c r="AY237" s="46"/>
      <c r="AZ237" s="59"/>
      <c r="BA237" s="42">
        <f t="shared" si="13"/>
        <v>1435</v>
      </c>
      <c r="BB237" s="60">
        <f t="shared" si="14"/>
        <v>1435</v>
      </c>
      <c r="BC237" s="56" t="str">
        <f t="shared" si="15"/>
        <v>INR  One Thousand Four Hundred &amp; Thirty Five  Only</v>
      </c>
      <c r="IA237" s="1">
        <v>14.41</v>
      </c>
      <c r="IB237" s="1" t="s">
        <v>246</v>
      </c>
      <c r="IC237" s="1" t="s">
        <v>510</v>
      </c>
      <c r="ID237" s="1">
        <v>5</v>
      </c>
      <c r="IE237" s="3" t="s">
        <v>65</v>
      </c>
    </row>
    <row r="238" spans="1:239" ht="57">
      <c r="A238" s="66">
        <v>14.42</v>
      </c>
      <c r="B238" s="67" t="s">
        <v>349</v>
      </c>
      <c r="C238" s="39" t="s">
        <v>511</v>
      </c>
      <c r="D238" s="68">
        <v>10</v>
      </c>
      <c r="E238" s="69" t="s">
        <v>73</v>
      </c>
      <c r="F238" s="70">
        <v>135.16</v>
      </c>
      <c r="G238" s="40"/>
      <c r="H238" s="24"/>
      <c r="I238" s="47" t="s">
        <v>38</v>
      </c>
      <c r="J238" s="48">
        <f t="shared" si="12"/>
        <v>1</v>
      </c>
      <c r="K238" s="24" t="s">
        <v>39</v>
      </c>
      <c r="L238" s="24" t="s">
        <v>4</v>
      </c>
      <c r="M238" s="41"/>
      <c r="N238" s="24"/>
      <c r="O238" s="24"/>
      <c r="P238" s="46"/>
      <c r="Q238" s="24"/>
      <c r="R238" s="24"/>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c r="AS238" s="46"/>
      <c r="AT238" s="46"/>
      <c r="AU238" s="46"/>
      <c r="AV238" s="46"/>
      <c r="AW238" s="46"/>
      <c r="AX238" s="46"/>
      <c r="AY238" s="46"/>
      <c r="AZ238" s="59"/>
      <c r="BA238" s="42">
        <f t="shared" si="13"/>
        <v>1352</v>
      </c>
      <c r="BB238" s="60">
        <f t="shared" si="14"/>
        <v>1352</v>
      </c>
      <c r="BC238" s="56" t="str">
        <f t="shared" si="15"/>
        <v>INR  One Thousand Three Hundred &amp; Fifty Two  Only</v>
      </c>
      <c r="IA238" s="1">
        <v>14.42</v>
      </c>
      <c r="IB238" s="1" t="s">
        <v>349</v>
      </c>
      <c r="IC238" s="1" t="s">
        <v>511</v>
      </c>
      <c r="ID238" s="1">
        <v>10</v>
      </c>
      <c r="IE238" s="3" t="s">
        <v>73</v>
      </c>
    </row>
    <row r="239" spans="1:237" ht="15.75">
      <c r="A239" s="66">
        <v>15</v>
      </c>
      <c r="B239" s="67" t="s">
        <v>350</v>
      </c>
      <c r="C239" s="39" t="s">
        <v>512</v>
      </c>
      <c r="D239" s="79"/>
      <c r="E239" s="80"/>
      <c r="F239" s="80"/>
      <c r="G239" s="80"/>
      <c r="H239" s="80"/>
      <c r="I239" s="80"/>
      <c r="J239" s="80"/>
      <c r="K239" s="80"/>
      <c r="L239" s="80"/>
      <c r="M239" s="80"/>
      <c r="N239" s="80"/>
      <c r="O239" s="80"/>
      <c r="P239" s="80"/>
      <c r="Q239" s="80"/>
      <c r="R239" s="80"/>
      <c r="S239" s="80"/>
      <c r="T239" s="80"/>
      <c r="U239" s="80"/>
      <c r="V239" s="80"/>
      <c r="W239" s="80"/>
      <c r="X239" s="80"/>
      <c r="Y239" s="80"/>
      <c r="Z239" s="80"/>
      <c r="AA239" s="80"/>
      <c r="AB239" s="80"/>
      <c r="AC239" s="80"/>
      <c r="AD239" s="80"/>
      <c r="AE239" s="80"/>
      <c r="AF239" s="80"/>
      <c r="AG239" s="80"/>
      <c r="AH239" s="80"/>
      <c r="AI239" s="80"/>
      <c r="AJ239" s="80"/>
      <c r="AK239" s="80"/>
      <c r="AL239" s="80"/>
      <c r="AM239" s="80"/>
      <c r="AN239" s="80"/>
      <c r="AO239" s="80"/>
      <c r="AP239" s="80"/>
      <c r="AQ239" s="80"/>
      <c r="AR239" s="80"/>
      <c r="AS239" s="80"/>
      <c r="AT239" s="80"/>
      <c r="AU239" s="80"/>
      <c r="AV239" s="80"/>
      <c r="AW239" s="80"/>
      <c r="AX239" s="80"/>
      <c r="AY239" s="80"/>
      <c r="AZ239" s="80"/>
      <c r="BA239" s="80"/>
      <c r="BB239" s="80"/>
      <c r="BC239" s="81"/>
      <c r="IA239" s="1">
        <v>15</v>
      </c>
      <c r="IB239" s="1" t="s">
        <v>350</v>
      </c>
      <c r="IC239" s="1" t="s">
        <v>512</v>
      </c>
    </row>
    <row r="240" spans="1:237" ht="128.25">
      <c r="A240" s="70">
        <v>15.01</v>
      </c>
      <c r="B240" s="67" t="s">
        <v>351</v>
      </c>
      <c r="C240" s="39" t="s">
        <v>513</v>
      </c>
      <c r="D240" s="79"/>
      <c r="E240" s="80"/>
      <c r="F240" s="80"/>
      <c r="G240" s="80"/>
      <c r="H240" s="80"/>
      <c r="I240" s="80"/>
      <c r="J240" s="80"/>
      <c r="K240" s="80"/>
      <c r="L240" s="80"/>
      <c r="M240" s="80"/>
      <c r="N240" s="80"/>
      <c r="O240" s="80"/>
      <c r="P240" s="80"/>
      <c r="Q240" s="80"/>
      <c r="R240" s="80"/>
      <c r="S240" s="80"/>
      <c r="T240" s="80"/>
      <c r="U240" s="80"/>
      <c r="V240" s="80"/>
      <c r="W240" s="80"/>
      <c r="X240" s="80"/>
      <c r="Y240" s="80"/>
      <c r="Z240" s="80"/>
      <c r="AA240" s="80"/>
      <c r="AB240" s="80"/>
      <c r="AC240" s="80"/>
      <c r="AD240" s="80"/>
      <c r="AE240" s="80"/>
      <c r="AF240" s="80"/>
      <c r="AG240" s="80"/>
      <c r="AH240" s="80"/>
      <c r="AI240" s="80"/>
      <c r="AJ240" s="80"/>
      <c r="AK240" s="80"/>
      <c r="AL240" s="80"/>
      <c r="AM240" s="80"/>
      <c r="AN240" s="80"/>
      <c r="AO240" s="80"/>
      <c r="AP240" s="80"/>
      <c r="AQ240" s="80"/>
      <c r="AR240" s="80"/>
      <c r="AS240" s="80"/>
      <c r="AT240" s="80"/>
      <c r="AU240" s="80"/>
      <c r="AV240" s="80"/>
      <c r="AW240" s="80"/>
      <c r="AX240" s="80"/>
      <c r="AY240" s="80"/>
      <c r="AZ240" s="80"/>
      <c r="BA240" s="80"/>
      <c r="BB240" s="80"/>
      <c r="BC240" s="81"/>
      <c r="IA240" s="1">
        <v>15.01</v>
      </c>
      <c r="IB240" s="1" t="s">
        <v>351</v>
      </c>
      <c r="IC240" s="1" t="s">
        <v>513</v>
      </c>
    </row>
    <row r="241" spans="1:237" ht="15.75">
      <c r="A241" s="66">
        <v>15.02</v>
      </c>
      <c r="B241" s="67" t="s">
        <v>352</v>
      </c>
      <c r="C241" s="39" t="s">
        <v>514</v>
      </c>
      <c r="D241" s="79"/>
      <c r="E241" s="80"/>
      <c r="F241" s="80"/>
      <c r="G241" s="80"/>
      <c r="H241" s="80"/>
      <c r="I241" s="80"/>
      <c r="J241" s="80"/>
      <c r="K241" s="80"/>
      <c r="L241" s="80"/>
      <c r="M241" s="80"/>
      <c r="N241" s="80"/>
      <c r="O241" s="80"/>
      <c r="P241" s="80"/>
      <c r="Q241" s="80"/>
      <c r="R241" s="80"/>
      <c r="S241" s="80"/>
      <c r="T241" s="80"/>
      <c r="U241" s="80"/>
      <c r="V241" s="80"/>
      <c r="W241" s="80"/>
      <c r="X241" s="80"/>
      <c r="Y241" s="80"/>
      <c r="Z241" s="80"/>
      <c r="AA241" s="80"/>
      <c r="AB241" s="80"/>
      <c r="AC241" s="80"/>
      <c r="AD241" s="80"/>
      <c r="AE241" s="80"/>
      <c r="AF241" s="80"/>
      <c r="AG241" s="80"/>
      <c r="AH241" s="80"/>
      <c r="AI241" s="80"/>
      <c r="AJ241" s="80"/>
      <c r="AK241" s="80"/>
      <c r="AL241" s="80"/>
      <c r="AM241" s="80"/>
      <c r="AN241" s="80"/>
      <c r="AO241" s="80"/>
      <c r="AP241" s="80"/>
      <c r="AQ241" s="80"/>
      <c r="AR241" s="80"/>
      <c r="AS241" s="80"/>
      <c r="AT241" s="80"/>
      <c r="AU241" s="80"/>
      <c r="AV241" s="80"/>
      <c r="AW241" s="80"/>
      <c r="AX241" s="80"/>
      <c r="AY241" s="80"/>
      <c r="AZ241" s="80"/>
      <c r="BA241" s="80"/>
      <c r="BB241" s="80"/>
      <c r="BC241" s="81"/>
      <c r="IA241" s="1">
        <v>15.02</v>
      </c>
      <c r="IB241" s="1" t="s">
        <v>352</v>
      </c>
      <c r="IC241" s="1" t="s">
        <v>514</v>
      </c>
    </row>
    <row r="242" spans="1:239" ht="42.75">
      <c r="A242" s="66">
        <v>15.03</v>
      </c>
      <c r="B242" s="67" t="s">
        <v>353</v>
      </c>
      <c r="C242" s="39" t="s">
        <v>515</v>
      </c>
      <c r="D242" s="68">
        <v>1</v>
      </c>
      <c r="E242" s="69" t="s">
        <v>65</v>
      </c>
      <c r="F242" s="70">
        <v>2022.79</v>
      </c>
      <c r="G242" s="40"/>
      <c r="H242" s="24"/>
      <c r="I242" s="47" t="s">
        <v>38</v>
      </c>
      <c r="J242" s="48">
        <f t="shared" si="12"/>
        <v>1</v>
      </c>
      <c r="K242" s="24" t="s">
        <v>39</v>
      </c>
      <c r="L242" s="24" t="s">
        <v>4</v>
      </c>
      <c r="M242" s="41"/>
      <c r="N242" s="24"/>
      <c r="O242" s="24"/>
      <c r="P242" s="46"/>
      <c r="Q242" s="24"/>
      <c r="R242" s="24"/>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46"/>
      <c r="AS242" s="46"/>
      <c r="AT242" s="46"/>
      <c r="AU242" s="46"/>
      <c r="AV242" s="46"/>
      <c r="AW242" s="46"/>
      <c r="AX242" s="46"/>
      <c r="AY242" s="46"/>
      <c r="AZ242" s="59"/>
      <c r="BA242" s="42">
        <f t="shared" si="13"/>
        <v>2023</v>
      </c>
      <c r="BB242" s="60">
        <f t="shared" si="14"/>
        <v>2023</v>
      </c>
      <c r="BC242" s="56" t="str">
        <f t="shared" si="15"/>
        <v>INR  Two Thousand  &amp;Twenty Three  Only</v>
      </c>
      <c r="IA242" s="1">
        <v>15.03</v>
      </c>
      <c r="IB242" s="1" t="s">
        <v>353</v>
      </c>
      <c r="IC242" s="1" t="s">
        <v>515</v>
      </c>
      <c r="ID242" s="1">
        <v>1</v>
      </c>
      <c r="IE242" s="3" t="s">
        <v>65</v>
      </c>
    </row>
    <row r="243" spans="1:237" ht="171">
      <c r="A243" s="66">
        <v>15.04</v>
      </c>
      <c r="B243" s="67" t="s">
        <v>354</v>
      </c>
      <c r="C243" s="39" t="s">
        <v>516</v>
      </c>
      <c r="D243" s="79"/>
      <c r="E243" s="80"/>
      <c r="F243" s="80"/>
      <c r="G243" s="80"/>
      <c r="H243" s="80"/>
      <c r="I243" s="80"/>
      <c r="J243" s="80"/>
      <c r="K243" s="80"/>
      <c r="L243" s="80"/>
      <c r="M243" s="80"/>
      <c r="N243" s="80"/>
      <c r="O243" s="80"/>
      <c r="P243" s="80"/>
      <c r="Q243" s="80"/>
      <c r="R243" s="80"/>
      <c r="S243" s="80"/>
      <c r="T243" s="80"/>
      <c r="U243" s="80"/>
      <c r="V243" s="80"/>
      <c r="W243" s="80"/>
      <c r="X243" s="80"/>
      <c r="Y243" s="80"/>
      <c r="Z243" s="80"/>
      <c r="AA243" s="80"/>
      <c r="AB243" s="80"/>
      <c r="AC243" s="80"/>
      <c r="AD243" s="80"/>
      <c r="AE243" s="80"/>
      <c r="AF243" s="80"/>
      <c r="AG243" s="80"/>
      <c r="AH243" s="80"/>
      <c r="AI243" s="80"/>
      <c r="AJ243" s="80"/>
      <c r="AK243" s="80"/>
      <c r="AL243" s="80"/>
      <c r="AM243" s="80"/>
      <c r="AN243" s="80"/>
      <c r="AO243" s="80"/>
      <c r="AP243" s="80"/>
      <c r="AQ243" s="80"/>
      <c r="AR243" s="80"/>
      <c r="AS243" s="80"/>
      <c r="AT243" s="80"/>
      <c r="AU243" s="80"/>
      <c r="AV243" s="80"/>
      <c r="AW243" s="80"/>
      <c r="AX243" s="80"/>
      <c r="AY243" s="80"/>
      <c r="AZ243" s="80"/>
      <c r="BA243" s="80"/>
      <c r="BB243" s="80"/>
      <c r="BC243" s="81"/>
      <c r="IA243" s="1">
        <v>15.04</v>
      </c>
      <c r="IB243" s="1" t="s">
        <v>354</v>
      </c>
      <c r="IC243" s="1" t="s">
        <v>516</v>
      </c>
    </row>
    <row r="244" spans="1:239" ht="28.5">
      <c r="A244" s="66">
        <v>15.05</v>
      </c>
      <c r="B244" s="67" t="s">
        <v>355</v>
      </c>
      <c r="C244" s="39" t="s">
        <v>517</v>
      </c>
      <c r="D244" s="68">
        <v>1</v>
      </c>
      <c r="E244" s="69" t="s">
        <v>65</v>
      </c>
      <c r="F244" s="70">
        <v>546.69</v>
      </c>
      <c r="G244" s="40"/>
      <c r="H244" s="24"/>
      <c r="I244" s="47" t="s">
        <v>38</v>
      </c>
      <c r="J244" s="48">
        <f t="shared" si="12"/>
        <v>1</v>
      </c>
      <c r="K244" s="24" t="s">
        <v>39</v>
      </c>
      <c r="L244" s="24" t="s">
        <v>4</v>
      </c>
      <c r="M244" s="41"/>
      <c r="N244" s="24"/>
      <c r="O244" s="24"/>
      <c r="P244" s="46"/>
      <c r="Q244" s="24"/>
      <c r="R244" s="24"/>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c r="AS244" s="46"/>
      <c r="AT244" s="46"/>
      <c r="AU244" s="46"/>
      <c r="AV244" s="46"/>
      <c r="AW244" s="46"/>
      <c r="AX244" s="46"/>
      <c r="AY244" s="46"/>
      <c r="AZ244" s="59"/>
      <c r="BA244" s="42">
        <f t="shared" si="13"/>
        <v>547</v>
      </c>
      <c r="BB244" s="60">
        <f t="shared" si="14"/>
        <v>547</v>
      </c>
      <c r="BC244" s="56" t="str">
        <f t="shared" si="15"/>
        <v>INR  Five Hundred &amp; Forty Seven  Only</v>
      </c>
      <c r="IA244" s="1">
        <v>15.05</v>
      </c>
      <c r="IB244" s="1" t="s">
        <v>355</v>
      </c>
      <c r="IC244" s="1" t="s">
        <v>517</v>
      </c>
      <c r="ID244" s="1">
        <v>1</v>
      </c>
      <c r="IE244" s="3" t="s">
        <v>65</v>
      </c>
    </row>
    <row r="245" spans="1:237" ht="15.75">
      <c r="A245" s="66">
        <v>16.01</v>
      </c>
      <c r="B245" s="67" t="s">
        <v>247</v>
      </c>
      <c r="C245" s="39" t="s">
        <v>518</v>
      </c>
      <c r="D245" s="79"/>
      <c r="E245" s="80"/>
      <c r="F245" s="80"/>
      <c r="G245" s="80"/>
      <c r="H245" s="80"/>
      <c r="I245" s="80"/>
      <c r="J245" s="80"/>
      <c r="K245" s="80"/>
      <c r="L245" s="80"/>
      <c r="M245" s="80"/>
      <c r="N245" s="80"/>
      <c r="O245" s="80"/>
      <c r="P245" s="80"/>
      <c r="Q245" s="80"/>
      <c r="R245" s="80"/>
      <c r="S245" s="80"/>
      <c r="T245" s="80"/>
      <c r="U245" s="80"/>
      <c r="V245" s="80"/>
      <c r="W245" s="80"/>
      <c r="X245" s="80"/>
      <c r="Y245" s="80"/>
      <c r="Z245" s="80"/>
      <c r="AA245" s="80"/>
      <c r="AB245" s="80"/>
      <c r="AC245" s="80"/>
      <c r="AD245" s="80"/>
      <c r="AE245" s="80"/>
      <c r="AF245" s="80"/>
      <c r="AG245" s="80"/>
      <c r="AH245" s="80"/>
      <c r="AI245" s="80"/>
      <c r="AJ245" s="80"/>
      <c r="AK245" s="80"/>
      <c r="AL245" s="80"/>
      <c r="AM245" s="80"/>
      <c r="AN245" s="80"/>
      <c r="AO245" s="80"/>
      <c r="AP245" s="80"/>
      <c r="AQ245" s="80"/>
      <c r="AR245" s="80"/>
      <c r="AS245" s="80"/>
      <c r="AT245" s="80"/>
      <c r="AU245" s="80"/>
      <c r="AV245" s="80"/>
      <c r="AW245" s="80"/>
      <c r="AX245" s="80"/>
      <c r="AY245" s="80"/>
      <c r="AZ245" s="80"/>
      <c r="BA245" s="80"/>
      <c r="BB245" s="80"/>
      <c r="BC245" s="81"/>
      <c r="IA245" s="1">
        <v>16.01</v>
      </c>
      <c r="IB245" s="1" t="s">
        <v>247</v>
      </c>
      <c r="IC245" s="1" t="s">
        <v>518</v>
      </c>
    </row>
    <row r="246" spans="1:239" ht="28.5">
      <c r="A246" s="66">
        <v>16.02</v>
      </c>
      <c r="B246" s="67" t="s">
        <v>356</v>
      </c>
      <c r="C246" s="39" t="s">
        <v>519</v>
      </c>
      <c r="D246" s="68">
        <v>70</v>
      </c>
      <c r="E246" s="69" t="s">
        <v>119</v>
      </c>
      <c r="F246" s="70">
        <v>12.66</v>
      </c>
      <c r="G246" s="40"/>
      <c r="H246" s="24"/>
      <c r="I246" s="47" t="s">
        <v>38</v>
      </c>
      <c r="J246" s="48">
        <f aca="true" t="shared" si="16" ref="J246:J264">IF(I246="Less(-)",-1,1)</f>
        <v>1</v>
      </c>
      <c r="K246" s="24" t="s">
        <v>39</v>
      </c>
      <c r="L246" s="24" t="s">
        <v>4</v>
      </c>
      <c r="M246" s="41"/>
      <c r="N246" s="24"/>
      <c r="O246" s="24"/>
      <c r="P246" s="46"/>
      <c r="Q246" s="24"/>
      <c r="R246" s="24"/>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c r="AY246" s="46"/>
      <c r="AZ246" s="59"/>
      <c r="BA246" s="42">
        <f aca="true" t="shared" si="17" ref="BA246:BA264">ROUND(total_amount_ba($B$2,$D$2,D246,F246,J246,K246,M246),0)</f>
        <v>886</v>
      </c>
      <c r="BB246" s="60">
        <f aca="true" t="shared" si="18" ref="BB246:BB264">BA246+SUM(N246:AZ246)</f>
        <v>886</v>
      </c>
      <c r="BC246" s="56" t="str">
        <f aca="true" t="shared" si="19" ref="BC246:BC265">SpellNumber(L246,BB246)</f>
        <v>INR  Eight Hundred &amp; Eighty Six  Only</v>
      </c>
      <c r="IA246" s="1">
        <v>16.02</v>
      </c>
      <c r="IB246" s="1" t="s">
        <v>356</v>
      </c>
      <c r="IC246" s="1" t="s">
        <v>519</v>
      </c>
      <c r="ID246" s="1">
        <v>70</v>
      </c>
      <c r="IE246" s="3" t="s">
        <v>119</v>
      </c>
    </row>
    <row r="247" spans="1:237" ht="15.75">
      <c r="A247" s="66">
        <v>17</v>
      </c>
      <c r="B247" s="67" t="s">
        <v>84</v>
      </c>
      <c r="C247" s="39" t="s">
        <v>520</v>
      </c>
      <c r="D247" s="79"/>
      <c r="E247" s="80"/>
      <c r="F247" s="80"/>
      <c r="G247" s="80"/>
      <c r="H247" s="80"/>
      <c r="I247" s="80"/>
      <c r="J247" s="80"/>
      <c r="K247" s="80"/>
      <c r="L247" s="80"/>
      <c r="M247" s="80"/>
      <c r="N247" s="80"/>
      <c r="O247" s="80"/>
      <c r="P247" s="80"/>
      <c r="Q247" s="80"/>
      <c r="R247" s="80"/>
      <c r="S247" s="80"/>
      <c r="T247" s="80"/>
      <c r="U247" s="80"/>
      <c r="V247" s="80"/>
      <c r="W247" s="80"/>
      <c r="X247" s="80"/>
      <c r="Y247" s="80"/>
      <c r="Z247" s="80"/>
      <c r="AA247" s="80"/>
      <c r="AB247" s="80"/>
      <c r="AC247" s="80"/>
      <c r="AD247" s="80"/>
      <c r="AE247" s="80"/>
      <c r="AF247" s="80"/>
      <c r="AG247" s="80"/>
      <c r="AH247" s="80"/>
      <c r="AI247" s="80"/>
      <c r="AJ247" s="80"/>
      <c r="AK247" s="80"/>
      <c r="AL247" s="80"/>
      <c r="AM247" s="80"/>
      <c r="AN247" s="80"/>
      <c r="AO247" s="80"/>
      <c r="AP247" s="80"/>
      <c r="AQ247" s="80"/>
      <c r="AR247" s="80"/>
      <c r="AS247" s="80"/>
      <c r="AT247" s="80"/>
      <c r="AU247" s="80"/>
      <c r="AV247" s="80"/>
      <c r="AW247" s="80"/>
      <c r="AX247" s="80"/>
      <c r="AY247" s="80"/>
      <c r="AZ247" s="80"/>
      <c r="BA247" s="80"/>
      <c r="BB247" s="80"/>
      <c r="BC247" s="81"/>
      <c r="IA247" s="1">
        <v>17</v>
      </c>
      <c r="IB247" s="1" t="s">
        <v>84</v>
      </c>
      <c r="IC247" s="1" t="s">
        <v>520</v>
      </c>
    </row>
    <row r="248" spans="1:239" ht="409.5">
      <c r="A248" s="66">
        <v>17.01</v>
      </c>
      <c r="B248" s="67" t="s">
        <v>248</v>
      </c>
      <c r="C248" s="39" t="s">
        <v>521</v>
      </c>
      <c r="D248" s="68">
        <v>2.2</v>
      </c>
      <c r="E248" s="69" t="s">
        <v>257</v>
      </c>
      <c r="F248" s="70">
        <v>4942.04</v>
      </c>
      <c r="G248" s="40"/>
      <c r="H248" s="24"/>
      <c r="I248" s="47" t="s">
        <v>38</v>
      </c>
      <c r="J248" s="48">
        <f t="shared" si="16"/>
        <v>1</v>
      </c>
      <c r="K248" s="24" t="s">
        <v>39</v>
      </c>
      <c r="L248" s="24" t="s">
        <v>4</v>
      </c>
      <c r="M248" s="41"/>
      <c r="N248" s="24"/>
      <c r="O248" s="24"/>
      <c r="P248" s="46"/>
      <c r="Q248" s="24"/>
      <c r="R248" s="24"/>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c r="AS248" s="46"/>
      <c r="AT248" s="46"/>
      <c r="AU248" s="46"/>
      <c r="AV248" s="46"/>
      <c r="AW248" s="46"/>
      <c r="AX248" s="46"/>
      <c r="AY248" s="46"/>
      <c r="AZ248" s="59"/>
      <c r="BA248" s="42">
        <f t="shared" si="17"/>
        <v>10872</v>
      </c>
      <c r="BB248" s="60">
        <f t="shared" si="18"/>
        <v>10872</v>
      </c>
      <c r="BC248" s="56" t="str">
        <f t="shared" si="19"/>
        <v>INR  Ten Thousand Eight Hundred &amp; Seventy Two  Only</v>
      </c>
      <c r="IA248" s="1">
        <v>17.01</v>
      </c>
      <c r="IB248" s="84" t="s">
        <v>248</v>
      </c>
      <c r="IC248" s="1" t="s">
        <v>521</v>
      </c>
      <c r="ID248" s="1">
        <v>2.2</v>
      </c>
      <c r="IE248" s="3" t="s">
        <v>257</v>
      </c>
    </row>
    <row r="249" spans="1:239" ht="71.25">
      <c r="A249" s="66">
        <v>17.02</v>
      </c>
      <c r="B249" s="67" t="s">
        <v>249</v>
      </c>
      <c r="C249" s="39" t="s">
        <v>522</v>
      </c>
      <c r="D249" s="68">
        <v>2</v>
      </c>
      <c r="E249" s="69" t="s">
        <v>258</v>
      </c>
      <c r="F249" s="70">
        <v>422.32</v>
      </c>
      <c r="G249" s="40"/>
      <c r="H249" s="24"/>
      <c r="I249" s="47" t="s">
        <v>38</v>
      </c>
      <c r="J249" s="48">
        <f t="shared" si="16"/>
        <v>1</v>
      </c>
      <c r="K249" s="24" t="s">
        <v>39</v>
      </c>
      <c r="L249" s="24" t="s">
        <v>4</v>
      </c>
      <c r="M249" s="41"/>
      <c r="N249" s="24"/>
      <c r="O249" s="24"/>
      <c r="P249" s="46"/>
      <c r="Q249" s="24"/>
      <c r="R249" s="24"/>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c r="AS249" s="46"/>
      <c r="AT249" s="46"/>
      <c r="AU249" s="46"/>
      <c r="AV249" s="46"/>
      <c r="AW249" s="46"/>
      <c r="AX249" s="46"/>
      <c r="AY249" s="46"/>
      <c r="AZ249" s="59"/>
      <c r="BA249" s="42">
        <f t="shared" si="17"/>
        <v>845</v>
      </c>
      <c r="BB249" s="60">
        <f t="shared" si="18"/>
        <v>845</v>
      </c>
      <c r="BC249" s="56" t="str">
        <f t="shared" si="19"/>
        <v>INR  Eight Hundred &amp; Forty Five  Only</v>
      </c>
      <c r="IA249" s="1">
        <v>17.02</v>
      </c>
      <c r="IB249" s="1" t="s">
        <v>249</v>
      </c>
      <c r="IC249" s="1" t="s">
        <v>522</v>
      </c>
      <c r="ID249" s="1">
        <v>2</v>
      </c>
      <c r="IE249" s="3" t="s">
        <v>258</v>
      </c>
    </row>
    <row r="250" spans="1:239" ht="57">
      <c r="A250" s="66">
        <v>17.03</v>
      </c>
      <c r="B250" s="67" t="s">
        <v>357</v>
      </c>
      <c r="C250" s="39" t="s">
        <v>523</v>
      </c>
      <c r="D250" s="68">
        <v>1</v>
      </c>
      <c r="E250" s="69" t="s">
        <v>258</v>
      </c>
      <c r="F250" s="70">
        <v>555.01</v>
      </c>
      <c r="G250" s="40"/>
      <c r="H250" s="24"/>
      <c r="I250" s="47" t="s">
        <v>38</v>
      </c>
      <c r="J250" s="48">
        <f t="shared" si="16"/>
        <v>1</v>
      </c>
      <c r="K250" s="24" t="s">
        <v>39</v>
      </c>
      <c r="L250" s="24" t="s">
        <v>4</v>
      </c>
      <c r="M250" s="41"/>
      <c r="N250" s="24"/>
      <c r="O250" s="24"/>
      <c r="P250" s="46"/>
      <c r="Q250" s="24"/>
      <c r="R250" s="24"/>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c r="AT250" s="46"/>
      <c r="AU250" s="46"/>
      <c r="AV250" s="46"/>
      <c r="AW250" s="46"/>
      <c r="AX250" s="46"/>
      <c r="AY250" s="46"/>
      <c r="AZ250" s="59"/>
      <c r="BA250" s="42">
        <f t="shared" si="17"/>
        <v>555</v>
      </c>
      <c r="BB250" s="60">
        <f t="shared" si="18"/>
        <v>555</v>
      </c>
      <c r="BC250" s="56" t="str">
        <f t="shared" si="19"/>
        <v>INR  Five Hundred &amp; Fifty Five  Only</v>
      </c>
      <c r="IA250" s="1">
        <v>17.03</v>
      </c>
      <c r="IB250" s="1" t="s">
        <v>357</v>
      </c>
      <c r="IC250" s="1" t="s">
        <v>523</v>
      </c>
      <c r="ID250" s="1">
        <v>1</v>
      </c>
      <c r="IE250" s="3" t="s">
        <v>258</v>
      </c>
    </row>
    <row r="251" spans="1:239" ht="57">
      <c r="A251" s="66">
        <v>17.04</v>
      </c>
      <c r="B251" s="67" t="s">
        <v>250</v>
      </c>
      <c r="C251" s="39" t="s">
        <v>524</v>
      </c>
      <c r="D251" s="68">
        <v>6</v>
      </c>
      <c r="E251" s="69" t="s">
        <v>258</v>
      </c>
      <c r="F251" s="70">
        <v>58.65</v>
      </c>
      <c r="G251" s="40"/>
      <c r="H251" s="24"/>
      <c r="I251" s="47" t="s">
        <v>38</v>
      </c>
      <c r="J251" s="48">
        <f t="shared" si="16"/>
        <v>1</v>
      </c>
      <c r="K251" s="24" t="s">
        <v>39</v>
      </c>
      <c r="L251" s="24" t="s">
        <v>4</v>
      </c>
      <c r="M251" s="41"/>
      <c r="N251" s="24"/>
      <c r="O251" s="24"/>
      <c r="P251" s="46"/>
      <c r="Q251" s="24"/>
      <c r="R251" s="24"/>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c r="AY251" s="46"/>
      <c r="AZ251" s="59"/>
      <c r="BA251" s="42">
        <f t="shared" si="17"/>
        <v>352</v>
      </c>
      <c r="BB251" s="60">
        <f t="shared" si="18"/>
        <v>352</v>
      </c>
      <c r="BC251" s="56" t="str">
        <f t="shared" si="19"/>
        <v>INR  Three Hundred &amp; Fifty Two  Only</v>
      </c>
      <c r="IA251" s="1">
        <v>17.04</v>
      </c>
      <c r="IB251" s="1" t="s">
        <v>250</v>
      </c>
      <c r="IC251" s="1" t="s">
        <v>524</v>
      </c>
      <c r="ID251" s="1">
        <v>6</v>
      </c>
      <c r="IE251" s="3" t="s">
        <v>258</v>
      </c>
    </row>
    <row r="252" spans="1:239" ht="28.5">
      <c r="A252" s="66">
        <v>17.05</v>
      </c>
      <c r="B252" s="67" t="s">
        <v>251</v>
      </c>
      <c r="C252" s="39" t="s">
        <v>525</v>
      </c>
      <c r="D252" s="68">
        <v>19</v>
      </c>
      <c r="E252" s="69" t="s">
        <v>258</v>
      </c>
      <c r="F252" s="70">
        <v>29.32</v>
      </c>
      <c r="G252" s="40"/>
      <c r="H252" s="24"/>
      <c r="I252" s="47" t="s">
        <v>38</v>
      </c>
      <c r="J252" s="48">
        <f t="shared" si="16"/>
        <v>1</v>
      </c>
      <c r="K252" s="24" t="s">
        <v>39</v>
      </c>
      <c r="L252" s="24" t="s">
        <v>4</v>
      </c>
      <c r="M252" s="41"/>
      <c r="N252" s="24"/>
      <c r="O252" s="24"/>
      <c r="P252" s="46"/>
      <c r="Q252" s="24"/>
      <c r="R252" s="24"/>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c r="AZ252" s="59"/>
      <c r="BA252" s="42">
        <f t="shared" si="17"/>
        <v>557</v>
      </c>
      <c r="BB252" s="60">
        <f t="shared" si="18"/>
        <v>557</v>
      </c>
      <c r="BC252" s="56" t="str">
        <f t="shared" si="19"/>
        <v>INR  Five Hundred &amp; Fifty Seven  Only</v>
      </c>
      <c r="IA252" s="1">
        <v>17.05</v>
      </c>
      <c r="IB252" s="1" t="s">
        <v>251</v>
      </c>
      <c r="IC252" s="1" t="s">
        <v>525</v>
      </c>
      <c r="ID252" s="1">
        <v>19</v>
      </c>
      <c r="IE252" s="3" t="s">
        <v>258</v>
      </c>
    </row>
    <row r="253" spans="1:239" ht="57">
      <c r="A253" s="66">
        <v>17.06</v>
      </c>
      <c r="B253" s="67" t="s">
        <v>252</v>
      </c>
      <c r="C253" s="39" t="s">
        <v>526</v>
      </c>
      <c r="D253" s="68">
        <v>2</v>
      </c>
      <c r="E253" s="69" t="s">
        <v>258</v>
      </c>
      <c r="F253" s="70">
        <v>504.43</v>
      </c>
      <c r="G253" s="40"/>
      <c r="H253" s="24"/>
      <c r="I253" s="47" t="s">
        <v>38</v>
      </c>
      <c r="J253" s="48">
        <f t="shared" si="16"/>
        <v>1</v>
      </c>
      <c r="K253" s="24" t="s">
        <v>39</v>
      </c>
      <c r="L253" s="24" t="s">
        <v>4</v>
      </c>
      <c r="M253" s="41"/>
      <c r="N253" s="24"/>
      <c r="O253" s="24"/>
      <c r="P253" s="46"/>
      <c r="Q253" s="24"/>
      <c r="R253" s="24"/>
      <c r="S253" s="46"/>
      <c r="T253" s="46"/>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c r="AY253" s="46"/>
      <c r="AZ253" s="59"/>
      <c r="BA253" s="42">
        <f t="shared" si="17"/>
        <v>1009</v>
      </c>
      <c r="BB253" s="60">
        <f t="shared" si="18"/>
        <v>1009</v>
      </c>
      <c r="BC253" s="56" t="str">
        <f t="shared" si="19"/>
        <v>INR  One Thousand  &amp;Nine  Only</v>
      </c>
      <c r="IA253" s="1">
        <v>17.06</v>
      </c>
      <c r="IB253" s="1" t="s">
        <v>252</v>
      </c>
      <c r="IC253" s="1" t="s">
        <v>526</v>
      </c>
      <c r="ID253" s="1">
        <v>2</v>
      </c>
      <c r="IE253" s="3" t="s">
        <v>258</v>
      </c>
    </row>
    <row r="254" spans="1:239" ht="42.75">
      <c r="A254" s="66">
        <v>17.07</v>
      </c>
      <c r="B254" s="67" t="s">
        <v>253</v>
      </c>
      <c r="C254" s="39" t="s">
        <v>527</v>
      </c>
      <c r="D254" s="68">
        <v>2</v>
      </c>
      <c r="E254" s="69" t="s">
        <v>258</v>
      </c>
      <c r="F254" s="70">
        <v>281.45</v>
      </c>
      <c r="G254" s="40"/>
      <c r="H254" s="24"/>
      <c r="I254" s="47" t="s">
        <v>38</v>
      </c>
      <c r="J254" s="48">
        <f t="shared" si="16"/>
        <v>1</v>
      </c>
      <c r="K254" s="24" t="s">
        <v>39</v>
      </c>
      <c r="L254" s="24" t="s">
        <v>4</v>
      </c>
      <c r="M254" s="41"/>
      <c r="N254" s="24"/>
      <c r="O254" s="24"/>
      <c r="P254" s="46"/>
      <c r="Q254" s="24"/>
      <c r="R254" s="24"/>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c r="AZ254" s="59"/>
      <c r="BA254" s="42">
        <f t="shared" si="17"/>
        <v>563</v>
      </c>
      <c r="BB254" s="60">
        <f t="shared" si="18"/>
        <v>563</v>
      </c>
      <c r="BC254" s="56" t="str">
        <f t="shared" si="19"/>
        <v>INR  Five Hundred &amp; Sixty Three  Only</v>
      </c>
      <c r="IA254" s="1">
        <v>17.07</v>
      </c>
      <c r="IB254" s="1" t="s">
        <v>253</v>
      </c>
      <c r="IC254" s="1" t="s">
        <v>527</v>
      </c>
      <c r="ID254" s="1">
        <v>2</v>
      </c>
      <c r="IE254" s="3" t="s">
        <v>258</v>
      </c>
    </row>
    <row r="255" spans="1:239" ht="144.75" customHeight="1">
      <c r="A255" s="66">
        <v>17.08</v>
      </c>
      <c r="B255" s="67" t="s">
        <v>358</v>
      </c>
      <c r="C255" s="39" t="s">
        <v>528</v>
      </c>
      <c r="D255" s="68">
        <v>1.9</v>
      </c>
      <c r="E255" s="69" t="s">
        <v>119</v>
      </c>
      <c r="F255" s="70">
        <v>1972.2</v>
      </c>
      <c r="G255" s="40"/>
      <c r="H255" s="24"/>
      <c r="I255" s="47" t="s">
        <v>38</v>
      </c>
      <c r="J255" s="48">
        <f t="shared" si="16"/>
        <v>1</v>
      </c>
      <c r="K255" s="24" t="s">
        <v>39</v>
      </c>
      <c r="L255" s="24" t="s">
        <v>4</v>
      </c>
      <c r="M255" s="41"/>
      <c r="N255" s="24"/>
      <c r="O255" s="24"/>
      <c r="P255" s="46"/>
      <c r="Q255" s="24"/>
      <c r="R255" s="24"/>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c r="AY255" s="46"/>
      <c r="AZ255" s="59"/>
      <c r="BA255" s="42">
        <f t="shared" si="17"/>
        <v>3747</v>
      </c>
      <c r="BB255" s="60">
        <f t="shared" si="18"/>
        <v>3747</v>
      </c>
      <c r="BC255" s="56" t="str">
        <f t="shared" si="19"/>
        <v>INR  Three Thousand Seven Hundred &amp; Forty Seven  Only</v>
      </c>
      <c r="IA255" s="1">
        <v>17.08</v>
      </c>
      <c r="IB255" s="84" t="s">
        <v>358</v>
      </c>
      <c r="IC255" s="1" t="s">
        <v>528</v>
      </c>
      <c r="ID255" s="1">
        <v>1.9</v>
      </c>
      <c r="IE255" s="3" t="s">
        <v>119</v>
      </c>
    </row>
    <row r="256" spans="1:239" ht="57">
      <c r="A256" s="66">
        <v>17.09</v>
      </c>
      <c r="B256" s="67" t="s">
        <v>254</v>
      </c>
      <c r="C256" s="39" t="s">
        <v>529</v>
      </c>
      <c r="D256" s="68">
        <v>14.4</v>
      </c>
      <c r="E256" s="69" t="s">
        <v>52</v>
      </c>
      <c r="F256" s="70">
        <v>155.8</v>
      </c>
      <c r="G256" s="65">
        <v>37800</v>
      </c>
      <c r="H256" s="50"/>
      <c r="I256" s="51" t="s">
        <v>38</v>
      </c>
      <c r="J256" s="52">
        <f t="shared" si="16"/>
        <v>1</v>
      </c>
      <c r="K256" s="50" t="s">
        <v>39</v>
      </c>
      <c r="L256" s="50" t="s">
        <v>4</v>
      </c>
      <c r="M256" s="53"/>
      <c r="N256" s="50"/>
      <c r="O256" s="50"/>
      <c r="P256" s="54"/>
      <c r="Q256" s="50"/>
      <c r="R256" s="50"/>
      <c r="S256" s="54"/>
      <c r="T256" s="54"/>
      <c r="U256" s="54"/>
      <c r="V256" s="54"/>
      <c r="W256" s="54"/>
      <c r="X256" s="54"/>
      <c r="Y256" s="54"/>
      <c r="Z256" s="54"/>
      <c r="AA256" s="54"/>
      <c r="AB256" s="54"/>
      <c r="AC256" s="54"/>
      <c r="AD256" s="54"/>
      <c r="AE256" s="54"/>
      <c r="AF256" s="54"/>
      <c r="AG256" s="54"/>
      <c r="AH256" s="54"/>
      <c r="AI256" s="54"/>
      <c r="AJ256" s="54"/>
      <c r="AK256" s="54"/>
      <c r="AL256" s="54"/>
      <c r="AM256" s="54"/>
      <c r="AN256" s="54"/>
      <c r="AO256" s="54"/>
      <c r="AP256" s="54"/>
      <c r="AQ256" s="54"/>
      <c r="AR256" s="54"/>
      <c r="AS256" s="54"/>
      <c r="AT256" s="54"/>
      <c r="AU256" s="54"/>
      <c r="AV256" s="54"/>
      <c r="AW256" s="54"/>
      <c r="AX256" s="54"/>
      <c r="AY256" s="54"/>
      <c r="AZ256" s="54"/>
      <c r="BA256" s="42">
        <f t="shared" si="17"/>
        <v>2244</v>
      </c>
      <c r="BB256" s="55">
        <f t="shared" si="18"/>
        <v>2244</v>
      </c>
      <c r="BC256" s="56" t="str">
        <f t="shared" si="19"/>
        <v>INR  Two Thousand Two Hundred &amp; Forty Four  Only</v>
      </c>
      <c r="IA256" s="1">
        <v>17.09</v>
      </c>
      <c r="IB256" s="1" t="s">
        <v>254</v>
      </c>
      <c r="IC256" s="1" t="s">
        <v>529</v>
      </c>
      <c r="ID256" s="1">
        <v>14.4</v>
      </c>
      <c r="IE256" s="3" t="s">
        <v>52</v>
      </c>
    </row>
    <row r="257" spans="1:239" ht="51" customHeight="1">
      <c r="A257" s="66">
        <v>17.1</v>
      </c>
      <c r="B257" s="67" t="s">
        <v>255</v>
      </c>
      <c r="C257" s="39" t="s">
        <v>530</v>
      </c>
      <c r="D257" s="68">
        <v>2</v>
      </c>
      <c r="E257" s="69" t="s">
        <v>258</v>
      </c>
      <c r="F257" s="70">
        <v>2053.04</v>
      </c>
      <c r="G257" s="65">
        <v>37800</v>
      </c>
      <c r="H257" s="50"/>
      <c r="I257" s="51" t="s">
        <v>38</v>
      </c>
      <c r="J257" s="52">
        <f t="shared" si="16"/>
        <v>1</v>
      </c>
      <c r="K257" s="50" t="s">
        <v>39</v>
      </c>
      <c r="L257" s="50" t="s">
        <v>4</v>
      </c>
      <c r="M257" s="53"/>
      <c r="N257" s="50"/>
      <c r="O257" s="50"/>
      <c r="P257" s="54"/>
      <c r="Q257" s="50"/>
      <c r="R257" s="50"/>
      <c r="S257" s="54"/>
      <c r="T257" s="54"/>
      <c r="U257" s="54"/>
      <c r="V257" s="54"/>
      <c r="W257" s="54"/>
      <c r="X257" s="54"/>
      <c r="Y257" s="54"/>
      <c r="Z257" s="54"/>
      <c r="AA257" s="54"/>
      <c r="AB257" s="54"/>
      <c r="AC257" s="54"/>
      <c r="AD257" s="54"/>
      <c r="AE257" s="54"/>
      <c r="AF257" s="54"/>
      <c r="AG257" s="54"/>
      <c r="AH257" s="54"/>
      <c r="AI257" s="54"/>
      <c r="AJ257" s="54"/>
      <c r="AK257" s="54"/>
      <c r="AL257" s="54"/>
      <c r="AM257" s="54"/>
      <c r="AN257" s="54"/>
      <c r="AO257" s="54"/>
      <c r="AP257" s="54"/>
      <c r="AQ257" s="54"/>
      <c r="AR257" s="54"/>
      <c r="AS257" s="54"/>
      <c r="AT257" s="54"/>
      <c r="AU257" s="54"/>
      <c r="AV257" s="54"/>
      <c r="AW257" s="54"/>
      <c r="AX257" s="54"/>
      <c r="AY257" s="54"/>
      <c r="AZ257" s="54"/>
      <c r="BA257" s="42">
        <f t="shared" si="17"/>
        <v>4106</v>
      </c>
      <c r="BB257" s="55">
        <f t="shared" si="18"/>
        <v>4106</v>
      </c>
      <c r="BC257" s="56" t="str">
        <f t="shared" si="19"/>
        <v>INR  Four Thousand One Hundred &amp; Six  Only</v>
      </c>
      <c r="IA257" s="1">
        <v>17.1</v>
      </c>
      <c r="IB257" s="84" t="s">
        <v>255</v>
      </c>
      <c r="IC257" s="1" t="s">
        <v>530</v>
      </c>
      <c r="ID257" s="1">
        <v>2</v>
      </c>
      <c r="IE257" s="3" t="s">
        <v>258</v>
      </c>
    </row>
    <row r="258" spans="1:239" ht="75" customHeight="1">
      <c r="A258" s="66">
        <v>17.11</v>
      </c>
      <c r="B258" s="67" t="s">
        <v>256</v>
      </c>
      <c r="C258" s="39" t="s">
        <v>531</v>
      </c>
      <c r="D258" s="68">
        <v>2</v>
      </c>
      <c r="E258" s="69" t="s">
        <v>258</v>
      </c>
      <c r="F258" s="70">
        <v>815.75</v>
      </c>
      <c r="G258" s="65">
        <v>37800</v>
      </c>
      <c r="H258" s="50"/>
      <c r="I258" s="51" t="s">
        <v>38</v>
      </c>
      <c r="J258" s="52">
        <f t="shared" si="16"/>
        <v>1</v>
      </c>
      <c r="K258" s="50" t="s">
        <v>39</v>
      </c>
      <c r="L258" s="50" t="s">
        <v>4</v>
      </c>
      <c r="M258" s="53"/>
      <c r="N258" s="50"/>
      <c r="O258" s="50"/>
      <c r="P258" s="54"/>
      <c r="Q258" s="50"/>
      <c r="R258" s="50"/>
      <c r="S258" s="54"/>
      <c r="T258" s="54"/>
      <c r="U258" s="54"/>
      <c r="V258" s="54"/>
      <c r="W258" s="54"/>
      <c r="X258" s="54"/>
      <c r="Y258" s="54"/>
      <c r="Z258" s="54"/>
      <c r="AA258" s="54"/>
      <c r="AB258" s="54"/>
      <c r="AC258" s="54"/>
      <c r="AD258" s="54"/>
      <c r="AE258" s="54"/>
      <c r="AF258" s="54"/>
      <c r="AG258" s="54"/>
      <c r="AH258" s="54"/>
      <c r="AI258" s="54"/>
      <c r="AJ258" s="54"/>
      <c r="AK258" s="54"/>
      <c r="AL258" s="54"/>
      <c r="AM258" s="54"/>
      <c r="AN258" s="54"/>
      <c r="AO258" s="54"/>
      <c r="AP258" s="54"/>
      <c r="AQ258" s="54"/>
      <c r="AR258" s="54"/>
      <c r="AS258" s="54"/>
      <c r="AT258" s="54"/>
      <c r="AU258" s="54"/>
      <c r="AV258" s="54"/>
      <c r="AW258" s="54"/>
      <c r="AX258" s="54"/>
      <c r="AY258" s="54"/>
      <c r="AZ258" s="54"/>
      <c r="BA258" s="42">
        <f t="shared" si="17"/>
        <v>1632</v>
      </c>
      <c r="BB258" s="55">
        <f t="shared" si="18"/>
        <v>1632</v>
      </c>
      <c r="BC258" s="56" t="str">
        <f t="shared" si="19"/>
        <v>INR  One Thousand Six Hundred &amp; Thirty Two  Only</v>
      </c>
      <c r="IA258" s="1">
        <v>17.11</v>
      </c>
      <c r="IB258" s="84" t="s">
        <v>256</v>
      </c>
      <c r="IC258" s="1" t="s">
        <v>531</v>
      </c>
      <c r="ID258" s="1">
        <v>2</v>
      </c>
      <c r="IE258" s="3" t="s">
        <v>258</v>
      </c>
    </row>
    <row r="259" spans="1:239" ht="33.75" customHeight="1">
      <c r="A259" s="66">
        <v>17.12</v>
      </c>
      <c r="B259" s="67" t="s">
        <v>359</v>
      </c>
      <c r="C259" s="39" t="s">
        <v>532</v>
      </c>
      <c r="D259" s="68">
        <v>1</v>
      </c>
      <c r="E259" s="69" t="s">
        <v>65</v>
      </c>
      <c r="F259" s="70">
        <v>293.29</v>
      </c>
      <c r="G259" s="65">
        <v>37800</v>
      </c>
      <c r="H259" s="50"/>
      <c r="I259" s="51" t="s">
        <v>38</v>
      </c>
      <c r="J259" s="52">
        <f t="shared" si="16"/>
        <v>1</v>
      </c>
      <c r="K259" s="50" t="s">
        <v>39</v>
      </c>
      <c r="L259" s="50" t="s">
        <v>4</v>
      </c>
      <c r="M259" s="53"/>
      <c r="N259" s="50"/>
      <c r="O259" s="50"/>
      <c r="P259" s="54"/>
      <c r="Q259" s="50"/>
      <c r="R259" s="50"/>
      <c r="S259" s="54"/>
      <c r="T259" s="54"/>
      <c r="U259" s="54"/>
      <c r="V259" s="54"/>
      <c r="W259" s="54"/>
      <c r="X259" s="54"/>
      <c r="Y259" s="54"/>
      <c r="Z259" s="54"/>
      <c r="AA259" s="54"/>
      <c r="AB259" s="54"/>
      <c r="AC259" s="54"/>
      <c r="AD259" s="54"/>
      <c r="AE259" s="54"/>
      <c r="AF259" s="54"/>
      <c r="AG259" s="54"/>
      <c r="AH259" s="54"/>
      <c r="AI259" s="54"/>
      <c r="AJ259" s="54"/>
      <c r="AK259" s="54"/>
      <c r="AL259" s="54"/>
      <c r="AM259" s="54"/>
      <c r="AN259" s="54"/>
      <c r="AO259" s="54"/>
      <c r="AP259" s="54"/>
      <c r="AQ259" s="54"/>
      <c r="AR259" s="54"/>
      <c r="AS259" s="54"/>
      <c r="AT259" s="54"/>
      <c r="AU259" s="54"/>
      <c r="AV259" s="54"/>
      <c r="AW259" s="54"/>
      <c r="AX259" s="54"/>
      <c r="AY259" s="54"/>
      <c r="AZ259" s="54"/>
      <c r="BA259" s="42">
        <f t="shared" si="17"/>
        <v>293</v>
      </c>
      <c r="BB259" s="55">
        <f t="shared" si="18"/>
        <v>293</v>
      </c>
      <c r="BC259" s="56" t="str">
        <f t="shared" si="19"/>
        <v>INR  Two Hundred &amp; Ninety Three  Only</v>
      </c>
      <c r="IA259" s="1">
        <v>17.12</v>
      </c>
      <c r="IB259" s="84" t="s">
        <v>359</v>
      </c>
      <c r="IC259" s="1" t="s">
        <v>532</v>
      </c>
      <c r="ID259" s="1">
        <v>1</v>
      </c>
      <c r="IE259" s="3" t="s">
        <v>65</v>
      </c>
    </row>
    <row r="260" spans="1:239" ht="36" customHeight="1">
      <c r="A260" s="66">
        <v>17.13</v>
      </c>
      <c r="B260" s="67" t="s">
        <v>360</v>
      </c>
      <c r="C260" s="39" t="s">
        <v>533</v>
      </c>
      <c r="D260" s="68">
        <v>4</v>
      </c>
      <c r="E260" s="69" t="s">
        <v>73</v>
      </c>
      <c r="F260" s="70">
        <v>181.85</v>
      </c>
      <c r="G260" s="40"/>
      <c r="H260" s="24"/>
      <c r="I260" s="47" t="s">
        <v>38</v>
      </c>
      <c r="J260" s="48">
        <f t="shared" si="16"/>
        <v>1</v>
      </c>
      <c r="K260" s="24" t="s">
        <v>39</v>
      </c>
      <c r="L260" s="24" t="s">
        <v>4</v>
      </c>
      <c r="M260" s="41"/>
      <c r="N260" s="24"/>
      <c r="O260" s="24"/>
      <c r="P260" s="46"/>
      <c r="Q260" s="24"/>
      <c r="R260" s="24"/>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c r="AZ260" s="59"/>
      <c r="BA260" s="42">
        <f t="shared" si="17"/>
        <v>727</v>
      </c>
      <c r="BB260" s="60">
        <f t="shared" si="18"/>
        <v>727</v>
      </c>
      <c r="BC260" s="56" t="str">
        <f t="shared" si="19"/>
        <v>INR  Seven Hundred &amp; Twenty Seven  Only</v>
      </c>
      <c r="IA260" s="1">
        <v>17.13</v>
      </c>
      <c r="IB260" s="84" t="s">
        <v>360</v>
      </c>
      <c r="IC260" s="1" t="s">
        <v>533</v>
      </c>
      <c r="ID260" s="1">
        <v>4</v>
      </c>
      <c r="IE260" s="3" t="s">
        <v>73</v>
      </c>
    </row>
    <row r="261" spans="1:239" ht="50.25" customHeight="1">
      <c r="A261" s="66">
        <v>17.14</v>
      </c>
      <c r="B261" s="67" t="s">
        <v>361</v>
      </c>
      <c r="C261" s="39" t="s">
        <v>534</v>
      </c>
      <c r="D261" s="68">
        <v>20</v>
      </c>
      <c r="E261" s="69" t="s">
        <v>65</v>
      </c>
      <c r="F261" s="70">
        <v>32.83</v>
      </c>
      <c r="G261" s="65">
        <v>37800</v>
      </c>
      <c r="H261" s="50"/>
      <c r="I261" s="51" t="s">
        <v>38</v>
      </c>
      <c r="J261" s="52">
        <f t="shared" si="16"/>
        <v>1</v>
      </c>
      <c r="K261" s="50" t="s">
        <v>39</v>
      </c>
      <c r="L261" s="50" t="s">
        <v>4</v>
      </c>
      <c r="M261" s="53"/>
      <c r="N261" s="50"/>
      <c r="O261" s="50"/>
      <c r="P261" s="54"/>
      <c r="Q261" s="50"/>
      <c r="R261" s="50"/>
      <c r="S261" s="54"/>
      <c r="T261" s="54"/>
      <c r="U261" s="54"/>
      <c r="V261" s="54"/>
      <c r="W261" s="54"/>
      <c r="X261" s="54"/>
      <c r="Y261" s="54"/>
      <c r="Z261" s="54"/>
      <c r="AA261" s="54"/>
      <c r="AB261" s="54"/>
      <c r="AC261" s="54"/>
      <c r="AD261" s="54"/>
      <c r="AE261" s="54"/>
      <c r="AF261" s="54"/>
      <c r="AG261" s="54"/>
      <c r="AH261" s="54"/>
      <c r="AI261" s="54"/>
      <c r="AJ261" s="54"/>
      <c r="AK261" s="54"/>
      <c r="AL261" s="54"/>
      <c r="AM261" s="54"/>
      <c r="AN261" s="54"/>
      <c r="AO261" s="54"/>
      <c r="AP261" s="54"/>
      <c r="AQ261" s="54"/>
      <c r="AR261" s="54"/>
      <c r="AS261" s="54"/>
      <c r="AT261" s="54"/>
      <c r="AU261" s="54"/>
      <c r="AV261" s="54"/>
      <c r="AW261" s="54"/>
      <c r="AX261" s="54"/>
      <c r="AY261" s="54"/>
      <c r="AZ261" s="54"/>
      <c r="BA261" s="42">
        <f t="shared" si="17"/>
        <v>657</v>
      </c>
      <c r="BB261" s="55">
        <f t="shared" si="18"/>
        <v>657</v>
      </c>
      <c r="BC261" s="56" t="str">
        <f t="shared" si="19"/>
        <v>INR  Six Hundred &amp; Fifty Seven  Only</v>
      </c>
      <c r="IA261" s="1">
        <v>17.14</v>
      </c>
      <c r="IB261" s="84" t="s">
        <v>361</v>
      </c>
      <c r="IC261" s="1" t="s">
        <v>534</v>
      </c>
      <c r="ID261" s="1">
        <v>20</v>
      </c>
      <c r="IE261" s="3" t="s">
        <v>65</v>
      </c>
    </row>
    <row r="262" spans="1:239" ht="409.5">
      <c r="A262" s="66">
        <v>17.15</v>
      </c>
      <c r="B262" s="67" t="s">
        <v>362</v>
      </c>
      <c r="C262" s="39" t="s">
        <v>535</v>
      </c>
      <c r="D262" s="68">
        <v>1</v>
      </c>
      <c r="E262" s="69" t="s">
        <v>365</v>
      </c>
      <c r="F262" s="70">
        <v>133550.19</v>
      </c>
      <c r="G262" s="65">
        <v>37800</v>
      </c>
      <c r="H262" s="50"/>
      <c r="I262" s="51" t="s">
        <v>38</v>
      </c>
      <c r="J262" s="52">
        <f t="shared" si="16"/>
        <v>1</v>
      </c>
      <c r="K262" s="50" t="s">
        <v>39</v>
      </c>
      <c r="L262" s="50" t="s">
        <v>4</v>
      </c>
      <c r="M262" s="53"/>
      <c r="N262" s="50"/>
      <c r="O262" s="50"/>
      <c r="P262" s="54"/>
      <c r="Q262" s="50"/>
      <c r="R262" s="50"/>
      <c r="S262" s="54"/>
      <c r="T262" s="54"/>
      <c r="U262" s="54"/>
      <c r="V262" s="54"/>
      <c r="W262" s="54"/>
      <c r="X262" s="54"/>
      <c r="Y262" s="54"/>
      <c r="Z262" s="54"/>
      <c r="AA262" s="54"/>
      <c r="AB262" s="54"/>
      <c r="AC262" s="54"/>
      <c r="AD262" s="54"/>
      <c r="AE262" s="54"/>
      <c r="AF262" s="54"/>
      <c r="AG262" s="54"/>
      <c r="AH262" s="54"/>
      <c r="AI262" s="54"/>
      <c r="AJ262" s="54"/>
      <c r="AK262" s="54"/>
      <c r="AL262" s="54"/>
      <c r="AM262" s="54"/>
      <c r="AN262" s="54"/>
      <c r="AO262" s="54"/>
      <c r="AP262" s="54"/>
      <c r="AQ262" s="54"/>
      <c r="AR262" s="54"/>
      <c r="AS262" s="54"/>
      <c r="AT262" s="54"/>
      <c r="AU262" s="54"/>
      <c r="AV262" s="54"/>
      <c r="AW262" s="54"/>
      <c r="AX262" s="54"/>
      <c r="AY262" s="54"/>
      <c r="AZ262" s="54"/>
      <c r="BA262" s="42">
        <f t="shared" si="17"/>
        <v>133550</v>
      </c>
      <c r="BB262" s="55">
        <f t="shared" si="18"/>
        <v>133550</v>
      </c>
      <c r="BC262" s="56" t="str">
        <f t="shared" si="19"/>
        <v>INR  One Lakh Thirty Three Thousand Five Hundred &amp; Fifty  Only</v>
      </c>
      <c r="IA262" s="1">
        <v>17.15</v>
      </c>
      <c r="IB262" s="84" t="s">
        <v>362</v>
      </c>
      <c r="IC262" s="1" t="s">
        <v>535</v>
      </c>
      <c r="ID262" s="1">
        <v>1</v>
      </c>
      <c r="IE262" s="3" t="s">
        <v>365</v>
      </c>
    </row>
    <row r="263" spans="1:239" ht="47.25" customHeight="1">
      <c r="A263" s="66">
        <v>17.16</v>
      </c>
      <c r="B263" s="67" t="s">
        <v>363</v>
      </c>
      <c r="C263" s="39" t="s">
        <v>536</v>
      </c>
      <c r="D263" s="68">
        <v>1</v>
      </c>
      <c r="E263" s="69" t="s">
        <v>65</v>
      </c>
      <c r="F263" s="70">
        <v>2495.22</v>
      </c>
      <c r="G263" s="65">
        <v>37800</v>
      </c>
      <c r="H263" s="50"/>
      <c r="I263" s="51" t="s">
        <v>38</v>
      </c>
      <c r="J263" s="52">
        <f t="shared" si="16"/>
        <v>1</v>
      </c>
      <c r="K263" s="50" t="s">
        <v>39</v>
      </c>
      <c r="L263" s="50" t="s">
        <v>4</v>
      </c>
      <c r="M263" s="53"/>
      <c r="N263" s="50"/>
      <c r="O263" s="50"/>
      <c r="P263" s="54"/>
      <c r="Q263" s="50"/>
      <c r="R263" s="50"/>
      <c r="S263" s="54"/>
      <c r="T263" s="54"/>
      <c r="U263" s="54"/>
      <c r="V263" s="54"/>
      <c r="W263" s="54"/>
      <c r="X263" s="54"/>
      <c r="Y263" s="54"/>
      <c r="Z263" s="54"/>
      <c r="AA263" s="54"/>
      <c r="AB263" s="54"/>
      <c r="AC263" s="54"/>
      <c r="AD263" s="54"/>
      <c r="AE263" s="54"/>
      <c r="AF263" s="54"/>
      <c r="AG263" s="54"/>
      <c r="AH263" s="54"/>
      <c r="AI263" s="54"/>
      <c r="AJ263" s="54"/>
      <c r="AK263" s="54"/>
      <c r="AL263" s="54"/>
      <c r="AM263" s="54"/>
      <c r="AN263" s="54"/>
      <c r="AO263" s="54"/>
      <c r="AP263" s="54"/>
      <c r="AQ263" s="54"/>
      <c r="AR263" s="54"/>
      <c r="AS263" s="54"/>
      <c r="AT263" s="54"/>
      <c r="AU263" s="54"/>
      <c r="AV263" s="54"/>
      <c r="AW263" s="54"/>
      <c r="AX263" s="54"/>
      <c r="AY263" s="54"/>
      <c r="AZ263" s="54"/>
      <c r="BA263" s="42">
        <f t="shared" si="17"/>
        <v>2495</v>
      </c>
      <c r="BB263" s="55">
        <f t="shared" si="18"/>
        <v>2495</v>
      </c>
      <c r="BC263" s="56" t="str">
        <f t="shared" si="19"/>
        <v>INR  Two Thousand Four Hundred &amp; Ninety Five  Only</v>
      </c>
      <c r="IA263" s="1">
        <v>17.16</v>
      </c>
      <c r="IB263" s="84" t="s">
        <v>363</v>
      </c>
      <c r="IC263" s="1" t="s">
        <v>536</v>
      </c>
      <c r="ID263" s="1">
        <v>1</v>
      </c>
      <c r="IE263" s="3" t="s">
        <v>65</v>
      </c>
    </row>
    <row r="264" spans="1:239" ht="114">
      <c r="A264" s="66">
        <v>17.17</v>
      </c>
      <c r="B264" s="67" t="s">
        <v>364</v>
      </c>
      <c r="C264" s="39" t="s">
        <v>537</v>
      </c>
      <c r="D264" s="68">
        <v>13</v>
      </c>
      <c r="E264" s="69" t="s">
        <v>366</v>
      </c>
      <c r="F264" s="70">
        <v>209.42</v>
      </c>
      <c r="G264" s="65">
        <v>37800</v>
      </c>
      <c r="H264" s="50"/>
      <c r="I264" s="51" t="s">
        <v>38</v>
      </c>
      <c r="J264" s="52">
        <f t="shared" si="16"/>
        <v>1</v>
      </c>
      <c r="K264" s="50" t="s">
        <v>39</v>
      </c>
      <c r="L264" s="50" t="s">
        <v>4</v>
      </c>
      <c r="M264" s="53"/>
      <c r="N264" s="50"/>
      <c r="O264" s="50"/>
      <c r="P264" s="54"/>
      <c r="Q264" s="50"/>
      <c r="R264" s="50"/>
      <c r="S264" s="54"/>
      <c r="T264" s="54"/>
      <c r="U264" s="54"/>
      <c r="V264" s="54"/>
      <c r="W264" s="54"/>
      <c r="X264" s="54"/>
      <c r="Y264" s="54"/>
      <c r="Z264" s="54"/>
      <c r="AA264" s="54"/>
      <c r="AB264" s="54"/>
      <c r="AC264" s="54"/>
      <c r="AD264" s="54"/>
      <c r="AE264" s="54"/>
      <c r="AF264" s="54"/>
      <c r="AG264" s="54"/>
      <c r="AH264" s="54"/>
      <c r="AI264" s="54"/>
      <c r="AJ264" s="54"/>
      <c r="AK264" s="54"/>
      <c r="AL264" s="54"/>
      <c r="AM264" s="54"/>
      <c r="AN264" s="54"/>
      <c r="AO264" s="54"/>
      <c r="AP264" s="54"/>
      <c r="AQ264" s="54"/>
      <c r="AR264" s="54"/>
      <c r="AS264" s="54"/>
      <c r="AT264" s="54"/>
      <c r="AU264" s="54"/>
      <c r="AV264" s="54"/>
      <c r="AW264" s="54"/>
      <c r="AX264" s="54"/>
      <c r="AY264" s="54"/>
      <c r="AZ264" s="54"/>
      <c r="BA264" s="42">
        <f t="shared" si="17"/>
        <v>2722</v>
      </c>
      <c r="BB264" s="55">
        <f t="shared" si="18"/>
        <v>2722</v>
      </c>
      <c r="BC264" s="56" t="str">
        <f t="shared" si="19"/>
        <v>INR  Two Thousand Seven Hundred &amp; Twenty Two  Only</v>
      </c>
      <c r="IA264" s="1">
        <v>17.17</v>
      </c>
      <c r="IB264" s="1" t="s">
        <v>364</v>
      </c>
      <c r="IC264" s="1" t="s">
        <v>537</v>
      </c>
      <c r="ID264" s="1">
        <v>13</v>
      </c>
      <c r="IE264" s="3" t="s">
        <v>366</v>
      </c>
    </row>
    <row r="265" spans="1:55" ht="28.5">
      <c r="A265" s="25" t="s">
        <v>46</v>
      </c>
      <c r="B265" s="26"/>
      <c r="C265" s="27"/>
      <c r="D265" s="43"/>
      <c r="E265" s="43"/>
      <c r="F265" s="43"/>
      <c r="G265" s="43"/>
      <c r="H265" s="61"/>
      <c r="I265" s="61"/>
      <c r="J265" s="61"/>
      <c r="K265" s="61"/>
      <c r="L265" s="6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63">
        <f>SUM(BA13:BA264)</f>
        <v>1120090</v>
      </c>
      <c r="BB265" s="64">
        <f>SUM(BB13:BB264)</f>
        <v>1120090</v>
      </c>
      <c r="BC265" s="56" t="str">
        <f t="shared" si="19"/>
        <v>  Eleven Lakh Twenty Thousand  &amp;Ninety  Only</v>
      </c>
    </row>
    <row r="266" spans="1:55" ht="36" customHeight="1">
      <c r="A266" s="26" t="s">
        <v>47</v>
      </c>
      <c r="B266" s="28"/>
      <c r="C266" s="29"/>
      <c r="D266" s="30"/>
      <c r="E266" s="44" t="s">
        <v>54</v>
      </c>
      <c r="F266" s="45"/>
      <c r="G266" s="31"/>
      <c r="H266" s="32"/>
      <c r="I266" s="32"/>
      <c r="J266" s="32"/>
      <c r="K266" s="33"/>
      <c r="L266" s="34"/>
      <c r="M266" s="35"/>
      <c r="N266" s="36"/>
      <c r="O266" s="22"/>
      <c r="P266" s="22"/>
      <c r="Q266" s="22"/>
      <c r="R266" s="22"/>
      <c r="S266" s="22"/>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6"/>
      <c r="AY266" s="36"/>
      <c r="AZ266" s="36"/>
      <c r="BA266" s="37">
        <f>IF(ISBLANK(F266),0,IF(E266="Excess (+)",ROUND(BA265+(BA265*F266),2),IF(E266="Less (-)",ROUND(BA265+(BA265*F266*(-1)),2),IF(E266="At Par",BA265,0))))</f>
        <v>0</v>
      </c>
      <c r="BB266" s="38">
        <f>ROUND(BA266,0)</f>
        <v>0</v>
      </c>
      <c r="BC266" s="21" t="str">
        <f>SpellNumber($E$2,BB266)</f>
        <v>INR Zero Only</v>
      </c>
    </row>
    <row r="267" spans="1:55" ht="24" customHeight="1">
      <c r="A267" s="25" t="s">
        <v>48</v>
      </c>
      <c r="B267" s="25"/>
      <c r="C267" s="74" t="str">
        <f>SpellNumber($E$2,BB266)</f>
        <v>INR Zero Only</v>
      </c>
      <c r="D267" s="74"/>
      <c r="E267" s="74"/>
      <c r="F267" s="74"/>
      <c r="G267" s="74"/>
      <c r="H267" s="74"/>
      <c r="I267" s="74"/>
      <c r="J267" s="74"/>
      <c r="K267" s="74"/>
      <c r="L267" s="74"/>
      <c r="M267" s="74"/>
      <c r="N267" s="74"/>
      <c r="O267" s="74"/>
      <c r="P267" s="74"/>
      <c r="Q267" s="74"/>
      <c r="R267" s="74"/>
      <c r="S267" s="74"/>
      <c r="T267" s="74"/>
      <c r="U267" s="74"/>
      <c r="V267" s="74"/>
      <c r="W267" s="74"/>
      <c r="X267" s="74"/>
      <c r="Y267" s="74"/>
      <c r="Z267" s="74"/>
      <c r="AA267" s="74"/>
      <c r="AB267" s="74"/>
      <c r="AC267" s="74"/>
      <c r="AD267" s="74"/>
      <c r="AE267" s="74"/>
      <c r="AF267" s="74"/>
      <c r="AG267" s="74"/>
      <c r="AH267" s="74"/>
      <c r="AI267" s="74"/>
      <c r="AJ267" s="74"/>
      <c r="AK267" s="74"/>
      <c r="AL267" s="74"/>
      <c r="AM267" s="74"/>
      <c r="AN267" s="74"/>
      <c r="AO267" s="74"/>
      <c r="AP267" s="74"/>
      <c r="AQ267" s="74"/>
      <c r="AR267" s="74"/>
      <c r="AS267" s="74"/>
      <c r="AT267" s="74"/>
      <c r="AU267" s="74"/>
      <c r="AV267" s="74"/>
      <c r="AW267" s="74"/>
      <c r="AX267" s="74"/>
      <c r="AY267" s="74"/>
      <c r="AZ267" s="74"/>
      <c r="BA267" s="74"/>
      <c r="BB267" s="74"/>
      <c r="BC267" s="74"/>
    </row>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9" ht="15"/>
    <row r="1410" ht="15"/>
    <row r="1411" ht="15"/>
    <row r="1412" ht="15"/>
    <row r="1413" ht="15"/>
    <row r="1414" ht="15"/>
  </sheetData>
  <sheetProtection password="9E83" sheet="1"/>
  <autoFilter ref="A11:BC267"/>
  <mergeCells count="117">
    <mergeCell ref="D240:BC240"/>
    <mergeCell ref="D241:BC241"/>
    <mergeCell ref="D243:BC243"/>
    <mergeCell ref="D245:BC245"/>
    <mergeCell ref="D247:BC247"/>
    <mergeCell ref="D225:BC225"/>
    <mergeCell ref="D229:BC229"/>
    <mergeCell ref="D231:BC231"/>
    <mergeCell ref="D233:BC233"/>
    <mergeCell ref="D236:BC236"/>
    <mergeCell ref="D239:BC239"/>
    <mergeCell ref="D210:BC210"/>
    <mergeCell ref="D212:BC212"/>
    <mergeCell ref="D213:BC213"/>
    <mergeCell ref="D215:BC215"/>
    <mergeCell ref="D217:BC217"/>
    <mergeCell ref="D221:BC221"/>
    <mergeCell ref="D194:BC194"/>
    <mergeCell ref="D196:BC196"/>
    <mergeCell ref="D197:BC197"/>
    <mergeCell ref="D200:BC200"/>
    <mergeCell ref="D202:BC202"/>
    <mergeCell ref="D207:BC207"/>
    <mergeCell ref="D183:BC183"/>
    <mergeCell ref="D184:BC184"/>
    <mergeCell ref="D186:BC186"/>
    <mergeCell ref="D188:BC188"/>
    <mergeCell ref="D191:BC191"/>
    <mergeCell ref="D192:BC192"/>
    <mergeCell ref="D173:BC173"/>
    <mergeCell ref="D175:BC175"/>
    <mergeCell ref="D177:BC177"/>
    <mergeCell ref="D178:BC178"/>
    <mergeCell ref="D180:BC180"/>
    <mergeCell ref="D181:BC181"/>
    <mergeCell ref="D158:BC158"/>
    <mergeCell ref="D162:BC162"/>
    <mergeCell ref="D163:BC163"/>
    <mergeCell ref="D165:BC165"/>
    <mergeCell ref="D169:BC169"/>
    <mergeCell ref="D172:BC172"/>
    <mergeCell ref="D143:BC143"/>
    <mergeCell ref="D147:BC147"/>
    <mergeCell ref="D148:BC148"/>
    <mergeCell ref="D152:BC152"/>
    <mergeCell ref="D154:BC154"/>
    <mergeCell ref="D156:BC156"/>
    <mergeCell ref="D129:BC129"/>
    <mergeCell ref="D132:BC132"/>
    <mergeCell ref="D135:BC135"/>
    <mergeCell ref="D137:BC137"/>
    <mergeCell ref="D138:BC138"/>
    <mergeCell ref="D140:BC140"/>
    <mergeCell ref="D116:BC116"/>
    <mergeCell ref="D118:BC118"/>
    <mergeCell ref="D120:BC120"/>
    <mergeCell ref="D122:BC122"/>
    <mergeCell ref="D124:BC124"/>
    <mergeCell ref="D126:BC126"/>
    <mergeCell ref="D105:BC105"/>
    <mergeCell ref="D107:BC107"/>
    <mergeCell ref="D109:BC109"/>
    <mergeCell ref="D110:BC110"/>
    <mergeCell ref="D112:BC112"/>
    <mergeCell ref="D114:BC114"/>
    <mergeCell ref="D92:BC92"/>
    <mergeCell ref="D94:BC94"/>
    <mergeCell ref="D96:BC96"/>
    <mergeCell ref="D98:BC98"/>
    <mergeCell ref="D101:BC101"/>
    <mergeCell ref="D103:BC103"/>
    <mergeCell ref="D81:BC81"/>
    <mergeCell ref="D83:BC83"/>
    <mergeCell ref="D85:BC85"/>
    <mergeCell ref="D87:BC87"/>
    <mergeCell ref="D89:BC89"/>
    <mergeCell ref="D91:BC91"/>
    <mergeCell ref="D68:BC68"/>
    <mergeCell ref="D72:BC72"/>
    <mergeCell ref="D75:BC75"/>
    <mergeCell ref="D77:BC77"/>
    <mergeCell ref="D78:BC78"/>
    <mergeCell ref="D79:BC79"/>
    <mergeCell ref="D55:BC55"/>
    <mergeCell ref="D56:BC56"/>
    <mergeCell ref="D58:BC58"/>
    <mergeCell ref="D60:BC60"/>
    <mergeCell ref="D63:BC63"/>
    <mergeCell ref="D66:BC66"/>
    <mergeCell ref="D45:BC45"/>
    <mergeCell ref="D46:BC46"/>
    <mergeCell ref="D47:BC47"/>
    <mergeCell ref="D49:BC49"/>
    <mergeCell ref="D52:BC52"/>
    <mergeCell ref="D53:BC53"/>
    <mergeCell ref="D32:BC32"/>
    <mergeCell ref="D34:BC34"/>
    <mergeCell ref="D37:BC37"/>
    <mergeCell ref="D38:BC38"/>
    <mergeCell ref="D40:BC40"/>
    <mergeCell ref="D42:BC42"/>
    <mergeCell ref="D16:BC16"/>
    <mergeCell ref="D17:BC17"/>
    <mergeCell ref="D19:BC19"/>
    <mergeCell ref="D22:BC22"/>
    <mergeCell ref="D23:BC23"/>
    <mergeCell ref="D26:BC26"/>
    <mergeCell ref="A9:BC9"/>
    <mergeCell ref="C267:BC267"/>
    <mergeCell ref="A1:L1"/>
    <mergeCell ref="A4:BC4"/>
    <mergeCell ref="A5:BC5"/>
    <mergeCell ref="A6:BC6"/>
    <mergeCell ref="A7:BC7"/>
    <mergeCell ref="B8:BC8"/>
    <mergeCell ref="D13:BC13"/>
    <mergeCell ref="D14:BC14"/>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66">
      <formula1>IF(E266="Select",-1,IF(E266="At Par",0,0))</formula1>
      <formula2>IF(E266="Select",-1,IF(E266="At Par",0,0.99))</formula2>
    </dataValidation>
    <dataValidation type="list" allowBlank="1" showErrorMessage="1" sqref="E26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66">
      <formula1>0</formula1>
      <formula2>99.9</formula2>
    </dataValidation>
    <dataValidation type="list" allowBlank="1" showErrorMessage="1" sqref="D13:D14 K15 D16:D17 K18 D19 K20:K21 D22:D23 K24:K25 D26 K27:K31 D32 K33 D34 K35:K36 D37:D38 K39 D40 K41 D42 K43:K44 D45:D47 K48 D49 K50:K51 D52:D53 K54 D55:D56 K57 D58 K59 D60 K61:K62 D63 K64:K65 D66 K67 D68 K69:K71 D72 K73:K74 D75 K76 D77:D79 K80 D81 K82 D83 K84 D85 K86 D87 K88 D89 K90 D91:D92 K93 D94 K95 D96 K97 D98 K99:K100 D101 K102 D103 K104 D105 K106 D107 K108 D109:D110 K111 D112 K113 D114 K115 D116 K117 D118 K119 D120 K121 D122 K123 D124 K125 D126 K127:K128 D129 K130:K131 D132 K133:K134 D135 K136 D137:D138 K139 D140 K141:K142 D143 K144:K146">
      <formula1>"Partial Conversion,Full Conversion"</formula1>
      <formula2>0</formula2>
    </dataValidation>
    <dataValidation type="list" allowBlank="1" showErrorMessage="1" sqref="D147:D148 K149:K151 D152 K153 D154 K155 D156 K157 D158 K159:K161 D162:D163 K164 D165 K166:K168 D169 K170:K171 D172:D173 K174 D175 K176 D177:D178 K179 D180:D181 K182 D183:D184 K185 D186 K187 D188 K189:K190 D191:D192 K193 D194 K195 D196:D197 K198:K199 D200 K201 D202 K203:K206 D207 K208:K209 D210 K211 D212:D213 K214 D215 K216 D217 K218:K220 D221 K222:K224 D225 K226:K228 D229 K230 D231 K232 D233 K234:K235 D236 K237:K238 D239:D241 K242 D243 K244 D245 K246 K248:K264 D247">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1 G24:H25 G27:H31 G33:H33 G35:H36 G39:H39 G41:H41 G43:H44 G48:H48 G50:H51 G54:H54 G57:H57 G59:H59 G61:H62 G64:H65 G67:H67 G69:H71 G73:H74 G76:H76 G80:H80 G82:H82 G84:H84 G86:H86 G88:H88 G90:H90 G93:H93 G95:H95 G97:H97 G99:H100 G102:H102 G104:H104 G106:H106 G108:H108 G111:H111 G113:H113 G115:H115 G117:H117 G119:H119 G121:H121 G123:H123 G125:H125 G127:H128 G130:H131 G133:H134 G136:H136 G139:H139 G141:H142 G144:H146 G149:H151 G153:H153 G155:H155 G157:H157 G159:H161 G164:H164 G166:H168 G170:H171 G174:H174 G176:H176 G179:H179 G182:H182 G185:H185 G187:H187 G189:H190 G193:H193 G195:H195 G198:H199 G201:H201 G203:H206 G208:H209 G211:H211 G214:H214 G216:H216 G218:H220 G222:H224 G226:H228 G230:H230 G232:H232 G234:H235 G237:H238 G242:H242 G244:H244 G246:H246 G248:H264">
      <formula1>0</formula1>
      <formula2>999999999999999</formula2>
    </dataValidation>
    <dataValidation allowBlank="1" showInputMessage="1" showErrorMessage="1" promptTitle="Addition / Deduction" prompt="Please Choose the correct One" sqref="J15 J18 J20:J21 J24:J25 J27:J31 J33 J35:J36 J39 J41 J43:J44 J48 J50:J51 J54 J57 J59 J61:J62 J64:J65 J67 J69:J71 J73:J74 J76 J80 J82 J84 J86 J88 J90 J93 J95 J97 J99:J100 J102 J104 J106 J108 J111 J113 J115 J117 J119 J121 J123 J125 J127:J128 J130:J131 J133:J134 J136 J139 J141:J142 J144:J146 J149:J151 J153 J155 J157 J159:J161 J164 J166:J168 J170:J171 J174 J176 J179 J182 J185 J187 J189:J190 J193 J195 J198:J199 J201 J203:J206 J208:J209 J211 J214 J216 J218:J220 J222:J224 J226:J228 J230 J232 J234:J235 J237:J238 J242 J244 J246 J248:J264">
      <formula1>0</formula1>
      <formula2>0</formula2>
    </dataValidation>
    <dataValidation type="list" showErrorMessage="1" sqref="I15 I18 I20:I21 I24:I25 I27:I31 I33 I35:I36 I39 I41 I43:I44 I48 I50:I51 I54 I57 I59 I61:I62 I64:I65 I67 I69:I71 I73:I74 I76 I80 I82 I84 I86 I88 I90 I93 I95 I97 I99:I100 I102 I104 I106 I108 I111 I113 I115 I117 I119 I121 I123 I125 I127:I128 I130:I131 I133:I134 I136 I139 I141:I142 I144:I146 I149:I151 I153 I155 I157 I159:I161 I164 I166:I168 I170:I171 I174 I176 I179 I182 I185 I187 I189:I190 I193 I195 I198:I199 I201 I203:I206 I208:I209 I211 I214 I216 I218:I220 I222:I224 I226:I228 I230 I232 I234:I235 I237:I238 I242 I244 I246 I248:I26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1 N24:O25 N27:O31 N33:O33 N35:O36 N39:O39 N41:O41 N43:O44 N48:O48 N50:O51 N54:O54 N57:O57 N59:O59 N61:O62 N64:O65 N67:O67 N69:O71 N73:O74 N76:O76 N80:O80 N82:O82 N84:O84 N86:O86 N88:O88 N90:O90 N93:O93 N95:O95 N97:O97 N99:O100 N102:O102 N104:O104 N106:O106 N108:O108 N111:O111 N113:O113 N115:O115 N117:O117 N119:O119 N121:O121 N123:O123 N125:O125 N127:O128 N130:O131 N133:O134 N136:O136 N139:O139 N141:O142 N144:O146 N149:O151 N153:O153 N155:O155 N157:O157 N159:O161 N164:O164 N166:O168 N170:O171 N174:O174 N176:O176 N179:O179 N182:O182 N185:O185 N187:O187 N189:O190 N193:O193 N195:O195 N198:O199 N201:O201 N203:O206 N208:O209 N211:O211 N214:O214 N216:O216 N218:O220 N222:O224 N226:O228 N230:O230 N232:O232 N234:O235 N237:O238 N242:O242 N244:O244 N246:O246 N248:O26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R21 R24:R25 R27:R31 R33 R35:R36 R39 R41 R43:R44 R48 R50:R51 R54 R57 R59 R61:R62 R64:R65 R67 R69:R71 R73:R74 R76 R80 R82 R84 R86 R88 R90 R93 R95 R97 R99:R100 R102 R104 R106 R108 R111 R113 R115 R117 R119 R121 R123 R125 R127:R128 R130:R131 R133:R134 R136 R139 R141:R142 R144:R146 R149:R151 R153 R155 R157 R159:R161 R164 R166:R168 R170:R171 R174 R176 R179 R182 R185 R187 R189:R190 R193 R195 R198:R199 R201 R203:R206 R208:R209 R211 R214 R216 R218:R220 R222:R224 R226:R228 R230 R232 R234:R235 R237:R238 R242 R244 R246 R248:R26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Q21 Q24:Q25 Q27:Q31 Q33 Q35:Q36 Q39 Q41 Q43:Q44 Q48 Q50:Q51 Q54 Q57 Q59 Q61:Q62 Q64:Q65 Q67 Q69:Q71 Q73:Q74 Q76 Q80 Q82 Q84 Q86 Q88 Q90 Q93 Q95 Q97 Q99:Q100 Q102 Q104 Q106 Q108 Q111 Q113 Q115 Q117 Q119 Q121 Q123 Q125 Q127:Q128 Q130:Q131 Q133:Q134 Q136 Q139 Q141:Q142 Q144:Q146 Q149:Q151 Q153 Q155 Q157 Q159:Q161 Q164 Q166:Q168 Q170:Q171 Q174 Q176 Q179 Q182 Q185 Q187 Q189:Q190 Q193 Q195 Q198:Q199 Q201 Q203:Q206 Q208:Q209 Q211 Q214 Q216 Q218:Q220 Q222:Q224 Q226:Q228 Q230 Q232 Q234:Q235 Q237:Q238 Q242 Q244 Q246 Q248:Q26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M21 M24:M25 M27:M31 M33 M35:M36 M39 M41 M43:M44 M48 M50:M51 M54 M57 M59 M61:M62 M64:M65 M67 M69:M71 M73:M74 M76 M80 M82 M84 M86 M88 M90 M93 M95 M97 M99:M100 M102 M104 M106 M108 M111 M113 M115 M117 M119 M121 M123 M125 M127:M128 M130:M131 M133:M134 M136 M139 M141:M142 M144:M146 M149:M151 M153 M155 M157 M159:M161 M164 M166:M168 M170:M171 M174 M176 M179 M182 M185 M187 M189:M190 M193 M195 M198:M199 M201 M203:M206 M208:M209 M211 M214 M216 M218:M220 M222:M224 M226:M228 M230 M232 M234:M235 M237:M238 M242 M244 M246 M248:M264">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0:D21 D24:D25 D27:D31 D33 D35:D36 D39 D41 D43:D44 D48 D50:D51 D54 D57 D59 D61:D62 D64:D65 D67 D69:D71 D73:D74 D76 D80 D82 D84 D86 D88 D90 D93 D95 D97 D99:D100 D102 D104 D106 D108 D111 D113 D115 D117 D119 D121 D123 D125 D127:D128 D130:D131 D133:D134 D136 D139 D141:D142 D144:D146 D149:D151 D153 D155 D157 D159:D161 D164 D166:D168 D170:D171 D174 D176 D179 D182 D185 D187 D189:D190 D193 D195 D198:D199 D201 D203:D206 D208:D209 D211 D214 D216 D218:D220 D222:D224 D226:D228 D230 D232 D234:D235 D237:D238 D242 D244 D246 D248:D264">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0:F21 F24:F25 F27:F31 F33 F35:F36 F39 F41 F43:F44 F48 F50:F51 F54 F57 F59 F61:F62 F64:F65 F67 F69:F71 F73:F74 F76 F80 F82 F84 F86 F88 F90 F93 F95 F97 F99:F100 F102 F104 F106 F108 F111 F113 F115 F117 F119 F121 F123 F125 F127:F128 F130:F131 F133:F134 F136 F139 F141:F142 F144:F146 F149:F151 F153 F155 F157 F159:F161 F164 F166:F168 F170:F171 F174 F176 F179 F182 F185 F187 F189:F190 F193 F195 F198:F199 F201 F203:F206 F208:F209 F211 F214 F216 F218:F220 F222:F224 F226:F228 F230 F232 F234:F235 F237:F238 F242 F244 F246 F248:F264">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formula1>"INR"</formula1>
    </dataValidation>
    <dataValidation type="list" allowBlank="1" showInputMessage="1" showErrorMessage="1" sqref="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L211 L212">
      <formula1>"INR"</formula1>
    </dataValidation>
    <dataValidation type="list" allowBlank="1" showInputMessage="1" showErrorMessage="1" sqref="L213 L214 L215 L216 L217 L218 L219 L220 L221 L222 L223 L224 L225 L226 L227 L228 L229 L230 L231 L232 L233 L234 L235 L236 L237 L238 L239 L240 L241 L242 L243 L244 L245 L246 L247 L248 L249 L250 L251 L252 L253 L254 L255 L256 L257 L258 L259 L260 L261 L262 L264 L263">
      <formula1>"INR"</formula1>
    </dataValidation>
    <dataValidation allowBlank="1" showInputMessage="1" showErrorMessage="1" promptTitle="Itemcode/Make" prompt="Please enter text" sqref="C13:C264">
      <formula1>0</formula1>
      <formula2>0</formula2>
    </dataValidation>
    <dataValidation type="decimal" allowBlank="1" showInputMessage="1" showErrorMessage="1" errorTitle="Invalid Entry" error="Only Numeric Values are allowed. " sqref="A13:A264">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82" t="s">
        <v>49</v>
      </c>
      <c r="F6" s="82"/>
      <c r="G6" s="82"/>
      <c r="H6" s="82"/>
      <c r="I6" s="82"/>
      <c r="J6" s="82"/>
      <c r="K6" s="82"/>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2021-10-21T10:30:38Z</cp:lastPrinted>
  <dcterms:created xsi:type="dcterms:W3CDTF">2009-01-30T06:42:42Z</dcterms:created>
  <dcterms:modified xsi:type="dcterms:W3CDTF">2021-10-21T10:31:54Z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