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<sst xmlns="http://schemas.openxmlformats.org/spreadsheetml/2006/main" count="547" uniqueCount="152">
  <si>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</si>
  <si>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</si>
  <si>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</si>
  <si>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</si>
  <si>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</si>
  <si>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</si>
  <si>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</si>
  <si>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</si>
  <si>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</si>
  <si>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</si>
  <si>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</si>
  <si>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</si>
  <si>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</si>
  <si>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</si>
  <si>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</si>
  <si>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</si>
  <si>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</si>
  <si>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</si>
  <si>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</si>
  <si>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</si>
  <si>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</si>
  <si>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</si>
  <si>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</si>
  <si>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</si>
  <si>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</si>
  <si>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</si>
  <si>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</si>
  <si>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</si>
  <si>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</si>
  <si>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</si>
  <si>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</si>
  <si>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</si>
  <si>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</si>
  <si>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</si>
  <si>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</si>
  <si>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</si>
  <si>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</si>
  <si>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</si>
  <si>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</si>
  <si>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</si>
  <si>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</si>
  <si>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</si>
  <si>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</si>
  <si>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</si>
  <si>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</si>
  <si>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</si>
  <si>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</si>
  <si>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</si>
  <si>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</si>
  <si>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CONCRETE WORK</t>
  </si>
  <si>
    <t>Providing and applying white cement based putty of average thickness 1 mm, of approved brand and manufacturer, over the plastered wall surface to prepare the surface even and smooth complete.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</si>
  <si>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</si>
  <si>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</si>
  <si>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Contract No:  26/C/D3/2021-22/01</t>
  </si>
  <si>
    <t>Name of Work: External repairing and painting of Kendriya Vidyalaya I.I.T. Kanpur</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</si>
  <si>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</si>
  <si>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</si>
  <si>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</si>
  <si>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</si>
  <si>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</si>
  <si>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</si>
  <si>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Suspended floors, roofs, landings, balconies and access platform</t>
  </si>
  <si>
    <t>Edges of slabs and breaks in floors and walls</t>
  </si>
  <si>
    <t>Under 20 cm wide</t>
  </si>
  <si>
    <t>Steel reinforcement for R.C.C. work including straightening, cutting, bending, placing in position and binding all complete upto plinth level.</t>
  </si>
  <si>
    <t>Thermo-Mechanically Treated bars of grade Fe-500D or more.</t>
  </si>
  <si>
    <t>Providing and fixing sheet covering over expansion joints with iron screws as per design.</t>
  </si>
  <si>
    <t>Aluminium fluted strips 3.15 mm thick.</t>
  </si>
  <si>
    <t>150 mm wide</t>
  </si>
  <si>
    <t>Add for plaster drip course/ groove in plastered surface or moulding to R.C.C. projections.</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</si>
  <si>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</si>
  <si>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</si>
  <si>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</si>
  <si>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</si>
  <si>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</si>
  <si>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</si>
  <si>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</si>
  <si>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</si>
  <si>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STEEL WORK</t>
  </si>
  <si>
    <t>Providing and fixing hand rail of approved size by welding etc. to steel ladder railing, balcony railing, staircase railing and similar works, including applying priming coat of approved steel primer.</t>
  </si>
  <si>
    <t>M.S. tube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</si>
  <si>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</si>
  <si>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</si>
  <si>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</si>
  <si>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</si>
  <si>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</si>
  <si>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ridges or hips of width 60 cm overall width plain G.S. sheet fixed with polymer coated J or L hooks, bolts and nuts 8 mm dia G.I. limpet and bitumen washers complete.</t>
  </si>
  <si>
    <t>0.63 mm thick with zinc coating not less than 275 gm/m²</t>
  </si>
  <si>
    <t>Extra for providing and fixing wind ties of 40x 6 mm flat iron section.</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</si>
  <si>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</si>
  <si>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</si>
  <si>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</si>
  <si>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</si>
  <si>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pushfit Coupler</t>
  </si>
  <si>
    <t>110 mm</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</si>
  <si>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</si>
  <si>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</si>
  <si>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</si>
  <si>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</si>
  <si>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</si>
  <si>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</si>
  <si>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</si>
  <si>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1:6 (1 cement: 6 coarse sand)</t>
  </si>
  <si>
    <t>15 mm cement plaster on rough side of single or half brick wall of mix:</t>
  </si>
  <si>
    <t>15 mm cement plaster on rough side of single or half brick wall finished with a floating coat of neat cement of mix :</t>
  </si>
  <si>
    <t>1:4 (1 cement: 4 fine sand)</t>
  </si>
  <si>
    <t>6 mm cement plaster of mix :</t>
  </si>
  <si>
    <t>1:3 (1 cement : 3 fine sand)</t>
  </si>
  <si>
    <t>6 mm cement plaster 1:3 (1 cement : 3 fine sand) finished with a floating coat of neat cement and thick coat of Lime wash on top of walls when dry for bearing of R.C.C. slabs and beams.</t>
  </si>
  <si>
    <t>Rough cast plaster upto 10 m height above ground level with a mixture of sand and gravel or crushed stone from 6 mm to 10 mm nominal size, dashed over and including the fresh plaster in two layers, under layer 12 mm cement plaster 1:4 (1 cement : 4 coarse sand) and top layer 10 mm cement plaster 1:3 (1 cement : 3 fine sand) mixed with 10% finely grounded hydrated lime by volume of cement.</t>
  </si>
  <si>
    <t>Ordinary cement finish using ordinary cement</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</si>
  <si>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</si>
  <si>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</si>
  <si>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</si>
  <si>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</si>
  <si>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</si>
  <si>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</si>
  <si>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</si>
  <si>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</si>
  <si>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</si>
  <si>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</si>
  <si>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Raking out joints in lime or cement mortar and preparing the surface for re-pointing or replastering, including disposal of rubbish to the dumping ground, all complete as per direction of Engineer-in-Charge.</t>
  </si>
  <si>
    <t>DISMANTLING AND DEMOLISHING</t>
  </si>
  <si>
    <t>Demolishing brick work manually/ by mechanical means including stacking of serviceable material and disposal of unserviceable material within 50 metres lead as per direction of Engineer-in-charge.</t>
  </si>
  <si>
    <t>In cement mortar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</si>
  <si>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</si>
  <si>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</si>
  <si>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</si>
  <si>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Cutting holes up to 30x30 cm in walls including making good the same:</t>
  </si>
  <si>
    <t>With common burnt clay F.P.S. (non modular) bricks</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</si>
  <si>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</si>
  <si>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</si>
  <si>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</si>
  <si>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Note:- (1)  The elevational area of the scaffolding shall be measured for payment purpose. (2)  The payment will be made once only for execution of all items for such works.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</si>
  <si>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</si>
  <si>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</si>
  <si>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</si>
  <si>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</si>
  <si>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</si>
  <si>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</si>
  <si>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</si>
  <si>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</si>
  <si>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Providing, erecting, maintaining and removing temporary protective screens made out of specified fabric with all necessary fixing arrangement to ensure that it remains in position for the work duration as required by the Engineer-in-charge.</t>
  </si>
  <si>
    <t>Wooven PVC cloth</t>
  </si>
  <si>
    <t>MINOR CIVIL MAINTENANCE WORK:</t>
  </si>
  <si>
    <t>Providing and mixing Naffiful chemical in C.M for carrying out structural repair work in joints of R.C.C slab and wall all complette.</t>
  </si>
  <si>
    <t>Providing and filling of 50mm to 75 mm wacker silicone in expansion joints</t>
  </si>
  <si>
    <t>metre</t>
  </si>
  <si>
    <t>kg</t>
  </si>
  <si>
    <t>each</t>
  </si>
  <si>
    <t>Liter</t>
  </si>
  <si>
    <t>Meter</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</si>
</sst>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57" fillId="0" borderId="15" xfId="0" applyNumberFormat="1"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right"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4"/>
  <sheetViews>
    <sheetView showGridLines="0" view="pageBreakPreview" zoomScaleNormal="85" zoomScaleSheetLayoutView="100" zoomScalePageLayoutView="0" workbookViewId="0" topLeftCell="A107">
      <selection activeCell="D109" sqref="D10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54</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53</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5.5"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17.25" customHeight="1">
      <c r="A13" s="57">
        <v>1</v>
      </c>
      <c r="B13" s="75" t="s">
        <v>49</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49</v>
      </c>
      <c r="IE13" s="22"/>
      <c r="IF13" s="22"/>
      <c r="IG13" s="22"/>
      <c r="IH13" s="22"/>
      <c r="II13" s="22"/>
    </row>
    <row r="14" spans="1:243" s="21" customFormat="1" ht="137.25" customHeight="1">
      <c r="A14" s="57">
        <v>1.01</v>
      </c>
      <c r="B14" s="75" t="s">
        <v>55</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55</v>
      </c>
      <c r="IE14" s="22"/>
      <c r="IF14" s="22"/>
      <c r="IG14" s="22"/>
      <c r="IH14" s="22"/>
      <c r="II14" s="22"/>
    </row>
    <row r="15" spans="1:243" s="21" customFormat="1" ht="78.75">
      <c r="A15" s="57">
        <v>1.02</v>
      </c>
      <c r="B15" s="75" t="s">
        <v>56</v>
      </c>
      <c r="C15" s="33"/>
      <c r="D15" s="76">
        <v>3</v>
      </c>
      <c r="E15" s="77" t="s">
        <v>45</v>
      </c>
      <c r="F15" s="78">
        <v>7500.66</v>
      </c>
      <c r="G15" s="43"/>
      <c r="H15" s="37"/>
      <c r="I15" s="38" t="s">
        <v>33</v>
      </c>
      <c r="J15" s="39">
        <f aca="true" t="shared" si="0" ref="J14:J22">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 aca="true" t="shared" si="1" ref="BA15:BA22">total_amount_ba($B$2,$D$2,D15,F15,J15,K15,M15)</f>
        <v>22501.98</v>
      </c>
      <c r="BB15" s="51">
        <f aca="true" t="shared" si="2" ref="BB15:BB22">BA15+SUM(N15:AZ15)</f>
        <v>22501.98</v>
      </c>
      <c r="BC15" s="56" t="str">
        <f aca="true" t="shared" si="3" ref="BC15:BC22">SpellNumber(L15,BB15)</f>
        <v>INR  Twenty Two Thousand Five Hundred &amp; One  and Paise Ninety Eight Only</v>
      </c>
      <c r="IA15" s="21">
        <v>1.02</v>
      </c>
      <c r="IB15" s="21" t="s">
        <v>56</v>
      </c>
      <c r="ID15" s="21">
        <v>3</v>
      </c>
      <c r="IE15" s="22" t="s">
        <v>45</v>
      </c>
      <c r="IF15" s="22"/>
      <c r="IG15" s="22"/>
      <c r="IH15" s="22"/>
      <c r="II15" s="22"/>
    </row>
    <row r="16" spans="1:243" s="21" customFormat="1" ht="30.75" customHeight="1">
      <c r="A16" s="57">
        <v>1.03</v>
      </c>
      <c r="B16" s="75" t="s">
        <v>57</v>
      </c>
      <c r="C16" s="33"/>
      <c r="D16" s="76">
        <v>5</v>
      </c>
      <c r="E16" s="77" t="s">
        <v>43</v>
      </c>
      <c r="F16" s="78">
        <v>538.4</v>
      </c>
      <c r="G16" s="43"/>
      <c r="H16" s="37"/>
      <c r="I16" s="38" t="s">
        <v>33</v>
      </c>
      <c r="J16" s="39">
        <f t="shared" si="0"/>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t="shared" si="1"/>
        <v>2692</v>
      </c>
      <c r="BB16" s="51">
        <f t="shared" si="2"/>
        <v>2692</v>
      </c>
      <c r="BC16" s="56" t="str">
        <f t="shared" si="3"/>
        <v>INR  Two Thousand Six Hundred &amp; Ninety Two  Only</v>
      </c>
      <c r="IA16" s="21">
        <v>1.03</v>
      </c>
      <c r="IB16" s="21" t="s">
        <v>57</v>
      </c>
      <c r="ID16" s="21">
        <v>5</v>
      </c>
      <c r="IE16" s="22" t="s">
        <v>43</v>
      </c>
      <c r="IF16" s="22"/>
      <c r="IG16" s="22"/>
      <c r="IH16" s="22"/>
      <c r="II16" s="22"/>
    </row>
    <row r="17" spans="1:243" s="21" customFormat="1" ht="18" customHeight="1">
      <c r="A17" s="57">
        <v>2</v>
      </c>
      <c r="B17" s="75" t="s">
        <v>58</v>
      </c>
      <c r="C17" s="33"/>
      <c r="D17" s="69"/>
      <c r="E17" s="69"/>
      <c r="F17" s="69"/>
      <c r="G17" s="69"/>
      <c r="H17" s="69"/>
      <c r="I17" s="69"/>
      <c r="J17" s="69"/>
      <c r="K17" s="69"/>
      <c r="L17" s="69"/>
      <c r="M17" s="69"/>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IA17" s="21">
        <v>2</v>
      </c>
      <c r="IB17" s="21" t="s">
        <v>58</v>
      </c>
      <c r="IE17" s="22"/>
      <c r="IF17" s="22"/>
      <c r="IG17" s="22"/>
      <c r="IH17" s="22"/>
      <c r="II17" s="22"/>
    </row>
    <row r="18" spans="1:243" s="21" customFormat="1" ht="31.5" customHeight="1">
      <c r="A18" s="57">
        <v>2.01</v>
      </c>
      <c r="B18" s="75" t="s">
        <v>59</v>
      </c>
      <c r="C18" s="33"/>
      <c r="D18" s="76">
        <v>0.2</v>
      </c>
      <c r="E18" s="77" t="s">
        <v>45</v>
      </c>
      <c r="F18" s="78">
        <v>8560.98</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1712.2</v>
      </c>
      <c r="BB18" s="51">
        <f t="shared" si="2"/>
        <v>1712.2</v>
      </c>
      <c r="BC18" s="56" t="str">
        <f t="shared" si="3"/>
        <v>INR  One Thousand Seven Hundred &amp; Twelve  and Paise Twenty Only</v>
      </c>
      <c r="IA18" s="21">
        <v>2.01</v>
      </c>
      <c r="IB18" s="21" t="s">
        <v>59</v>
      </c>
      <c r="ID18" s="21">
        <v>0.2</v>
      </c>
      <c r="IE18" s="22" t="s">
        <v>45</v>
      </c>
      <c r="IF18" s="22"/>
      <c r="IG18" s="22"/>
      <c r="IH18" s="22"/>
      <c r="II18" s="22"/>
    </row>
    <row r="19" spans="1:243" s="21" customFormat="1" ht="31.5" customHeight="1">
      <c r="A19" s="57">
        <v>2.02</v>
      </c>
      <c r="B19" s="75" t="s">
        <v>60</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2.02</v>
      </c>
      <c r="IB19" s="21" t="s">
        <v>60</v>
      </c>
      <c r="IE19" s="22"/>
      <c r="IF19" s="22"/>
      <c r="IG19" s="22"/>
      <c r="IH19" s="22"/>
      <c r="II19" s="22"/>
    </row>
    <row r="20" spans="1:243" s="21" customFormat="1" ht="31.5" customHeight="1">
      <c r="A20" s="57">
        <v>2.03</v>
      </c>
      <c r="B20" s="75" t="s">
        <v>61</v>
      </c>
      <c r="C20" s="33"/>
      <c r="D20" s="76">
        <v>2</v>
      </c>
      <c r="E20" s="77" t="s">
        <v>43</v>
      </c>
      <c r="F20" s="78">
        <v>607.67</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1215.34</v>
      </c>
      <c r="BB20" s="51">
        <f t="shared" si="2"/>
        <v>1215.34</v>
      </c>
      <c r="BC20" s="56" t="str">
        <f t="shared" si="3"/>
        <v>INR  One Thousand Two Hundred &amp; Fifteen  and Paise Thirty Four Only</v>
      </c>
      <c r="IA20" s="21">
        <v>2.03</v>
      </c>
      <c r="IB20" s="21" t="s">
        <v>61</v>
      </c>
      <c r="ID20" s="21">
        <v>2</v>
      </c>
      <c r="IE20" s="22" t="s">
        <v>43</v>
      </c>
      <c r="IF20" s="22"/>
      <c r="IG20" s="22"/>
      <c r="IH20" s="22"/>
      <c r="II20" s="22"/>
    </row>
    <row r="21" spans="1:243" s="21" customFormat="1" ht="31.5" customHeight="1">
      <c r="A21" s="57">
        <v>2.04</v>
      </c>
      <c r="B21" s="75" t="s">
        <v>62</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2.04</v>
      </c>
      <c r="IB21" s="21" t="s">
        <v>62</v>
      </c>
      <c r="IE21" s="22"/>
      <c r="IF21" s="22"/>
      <c r="IG21" s="22"/>
      <c r="IH21" s="22"/>
      <c r="II21" s="22"/>
    </row>
    <row r="22" spans="1:243" s="21" customFormat="1" ht="28.5">
      <c r="A22" s="57">
        <v>2.05</v>
      </c>
      <c r="B22" s="75" t="s">
        <v>63</v>
      </c>
      <c r="C22" s="33"/>
      <c r="D22" s="76">
        <v>5</v>
      </c>
      <c r="E22" s="77" t="s">
        <v>147</v>
      </c>
      <c r="F22" s="78">
        <v>151.91</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759.55</v>
      </c>
      <c r="BB22" s="51">
        <f t="shared" si="2"/>
        <v>759.55</v>
      </c>
      <c r="BC22" s="56" t="str">
        <f t="shared" si="3"/>
        <v>INR  Seven Hundred &amp; Fifty Nine  and Paise Fifty Five Only</v>
      </c>
      <c r="IA22" s="21">
        <v>2.05</v>
      </c>
      <c r="IB22" s="21" t="s">
        <v>63</v>
      </c>
      <c r="ID22" s="21">
        <v>5</v>
      </c>
      <c r="IE22" s="22" t="s">
        <v>147</v>
      </c>
      <c r="IF22" s="22"/>
      <c r="IG22" s="22"/>
      <c r="IH22" s="22"/>
      <c r="II22" s="22"/>
    </row>
    <row r="23" spans="1:243" s="21" customFormat="1" ht="63">
      <c r="A23" s="57">
        <v>2.06</v>
      </c>
      <c r="B23" s="75" t="s">
        <v>64</v>
      </c>
      <c r="C23" s="33"/>
      <c r="D23" s="69"/>
      <c r="E23" s="69"/>
      <c r="F23" s="69"/>
      <c r="G23" s="69"/>
      <c r="H23" s="69"/>
      <c r="I23" s="69"/>
      <c r="J23" s="69"/>
      <c r="K23" s="69"/>
      <c r="L23" s="69"/>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A23" s="21">
        <v>2.06</v>
      </c>
      <c r="IB23" s="21" t="s">
        <v>64</v>
      </c>
      <c r="IE23" s="22"/>
      <c r="IF23" s="22"/>
      <c r="IG23" s="22"/>
      <c r="IH23" s="22"/>
      <c r="II23" s="22"/>
    </row>
    <row r="24" spans="1:243" s="21" customFormat="1" ht="42.75">
      <c r="A24" s="57">
        <v>2.07</v>
      </c>
      <c r="B24" s="75" t="s">
        <v>65</v>
      </c>
      <c r="C24" s="33"/>
      <c r="D24" s="76">
        <v>25</v>
      </c>
      <c r="E24" s="77" t="s">
        <v>148</v>
      </c>
      <c r="F24" s="78">
        <v>73.21</v>
      </c>
      <c r="G24" s="43"/>
      <c r="H24" s="37"/>
      <c r="I24" s="38" t="s">
        <v>33</v>
      </c>
      <c r="J24" s="39">
        <f aca="true" t="shared" si="4" ref="J23:J86">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5" ref="BA23:BA86">total_amount_ba($B$2,$D$2,D24,F24,J24,K24,M24)</f>
        <v>1830.25</v>
      </c>
      <c r="BB24" s="51">
        <f aca="true" t="shared" si="6" ref="BB23:BB86">BA24+SUM(N24:AZ24)</f>
        <v>1830.25</v>
      </c>
      <c r="BC24" s="56" t="str">
        <f aca="true" t="shared" si="7" ref="BC23:BC86">SpellNumber(L24,BB24)</f>
        <v>INR  One Thousand Eight Hundred &amp; Thirty  and Paise Twenty Five Only</v>
      </c>
      <c r="IA24" s="21">
        <v>2.07</v>
      </c>
      <c r="IB24" s="21" t="s">
        <v>65</v>
      </c>
      <c r="ID24" s="21">
        <v>25</v>
      </c>
      <c r="IE24" s="22" t="s">
        <v>148</v>
      </c>
      <c r="IF24" s="22"/>
      <c r="IG24" s="22"/>
      <c r="IH24" s="22"/>
      <c r="II24" s="22"/>
    </row>
    <row r="25" spans="1:243" s="21" customFormat="1" ht="47.25">
      <c r="A25" s="57">
        <v>2.08</v>
      </c>
      <c r="B25" s="75" t="s">
        <v>66</v>
      </c>
      <c r="C25" s="33"/>
      <c r="D25" s="69"/>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1">
        <v>2.08</v>
      </c>
      <c r="IB25" s="21" t="s">
        <v>66</v>
      </c>
      <c r="IE25" s="22"/>
      <c r="IF25" s="22"/>
      <c r="IG25" s="22"/>
      <c r="IH25" s="22"/>
      <c r="II25" s="22"/>
    </row>
    <row r="26" spans="1:243" s="21" customFormat="1" ht="31.5">
      <c r="A26" s="57">
        <v>2.09</v>
      </c>
      <c r="B26" s="75" t="s">
        <v>67</v>
      </c>
      <c r="C26" s="33"/>
      <c r="D26" s="69"/>
      <c r="E26" s="69"/>
      <c r="F26" s="69"/>
      <c r="G26" s="69"/>
      <c r="H26" s="69"/>
      <c r="I26" s="69"/>
      <c r="J26" s="69"/>
      <c r="K26" s="69"/>
      <c r="L26" s="69"/>
      <c r="M26" s="69"/>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IA26" s="21">
        <v>2.09</v>
      </c>
      <c r="IB26" s="21" t="s">
        <v>67</v>
      </c>
      <c r="IE26" s="22"/>
      <c r="IF26" s="22"/>
      <c r="IG26" s="22"/>
      <c r="IH26" s="22"/>
      <c r="II26" s="22"/>
    </row>
    <row r="27" spans="1:243" s="21" customFormat="1" ht="42.75">
      <c r="A27" s="74">
        <v>2.1</v>
      </c>
      <c r="B27" s="75" t="s">
        <v>68</v>
      </c>
      <c r="C27" s="33"/>
      <c r="D27" s="76">
        <v>42</v>
      </c>
      <c r="E27" s="77" t="s">
        <v>147</v>
      </c>
      <c r="F27" s="78">
        <v>432.62</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18170.04</v>
      </c>
      <c r="BB27" s="51">
        <f t="shared" si="6"/>
        <v>18170.04</v>
      </c>
      <c r="BC27" s="56" t="str">
        <f t="shared" si="7"/>
        <v>INR  Eighteen Thousand One Hundred &amp; Seventy  and Paise Four Only</v>
      </c>
      <c r="IA27" s="21">
        <v>2.1</v>
      </c>
      <c r="IB27" s="21" t="s">
        <v>68</v>
      </c>
      <c r="ID27" s="21">
        <v>42</v>
      </c>
      <c r="IE27" s="22" t="s">
        <v>147</v>
      </c>
      <c r="IF27" s="22"/>
      <c r="IG27" s="22"/>
      <c r="IH27" s="22"/>
      <c r="II27" s="22"/>
    </row>
    <row r="28" spans="1:243" s="21" customFormat="1" ht="47.25">
      <c r="A28" s="57">
        <v>2.11</v>
      </c>
      <c r="B28" s="75" t="s">
        <v>69</v>
      </c>
      <c r="C28" s="33"/>
      <c r="D28" s="76">
        <v>100</v>
      </c>
      <c r="E28" s="77" t="s">
        <v>147</v>
      </c>
      <c r="F28" s="78">
        <v>51.64</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5164</v>
      </c>
      <c r="BB28" s="51">
        <f t="shared" si="6"/>
        <v>5164</v>
      </c>
      <c r="BC28" s="56" t="str">
        <f t="shared" si="7"/>
        <v>INR  Five Thousand One Hundred &amp; Sixty Four  Only</v>
      </c>
      <c r="IA28" s="21">
        <v>2.11</v>
      </c>
      <c r="IB28" s="21" t="s">
        <v>69</v>
      </c>
      <c r="ID28" s="21">
        <v>100</v>
      </c>
      <c r="IE28" s="22" t="s">
        <v>147</v>
      </c>
      <c r="IF28" s="22"/>
      <c r="IG28" s="22"/>
      <c r="IH28" s="22"/>
      <c r="II28" s="22"/>
    </row>
    <row r="29" spans="1:243" s="21" customFormat="1" ht="15.75">
      <c r="A29" s="57">
        <v>3</v>
      </c>
      <c r="B29" s="75" t="s">
        <v>70</v>
      </c>
      <c r="C29" s="33"/>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3</v>
      </c>
      <c r="IB29" s="21" t="s">
        <v>70</v>
      </c>
      <c r="IE29" s="22"/>
      <c r="IF29" s="22"/>
      <c r="IG29" s="22"/>
      <c r="IH29" s="22"/>
      <c r="II29" s="22"/>
    </row>
    <row r="30" spans="1:243" s="21" customFormat="1" ht="78.75">
      <c r="A30" s="57">
        <v>3.01</v>
      </c>
      <c r="B30" s="75" t="s">
        <v>71</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3.01</v>
      </c>
      <c r="IB30" s="21" t="s">
        <v>71</v>
      </c>
      <c r="IE30" s="22"/>
      <c r="IF30" s="22"/>
      <c r="IG30" s="22"/>
      <c r="IH30" s="22"/>
      <c r="II30" s="22"/>
    </row>
    <row r="31" spans="1:243" s="21" customFormat="1" ht="42.75">
      <c r="A31" s="57">
        <v>3.02</v>
      </c>
      <c r="B31" s="75" t="s">
        <v>72</v>
      </c>
      <c r="C31" s="33"/>
      <c r="D31" s="76">
        <v>1</v>
      </c>
      <c r="E31" s="77" t="s">
        <v>45</v>
      </c>
      <c r="F31" s="78">
        <v>6655.37</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6655.37</v>
      </c>
      <c r="BB31" s="51">
        <f t="shared" si="6"/>
        <v>6655.37</v>
      </c>
      <c r="BC31" s="56" t="str">
        <f t="shared" si="7"/>
        <v>INR  Six Thousand Six Hundred &amp; Fifty Five  and Paise Thirty Seven Only</v>
      </c>
      <c r="IA31" s="21">
        <v>3.02</v>
      </c>
      <c r="IB31" s="21" t="s">
        <v>72</v>
      </c>
      <c r="ID31" s="21">
        <v>1</v>
      </c>
      <c r="IE31" s="22" t="s">
        <v>45</v>
      </c>
      <c r="IF31" s="22"/>
      <c r="IG31" s="22"/>
      <c r="IH31" s="22"/>
      <c r="II31" s="22"/>
    </row>
    <row r="32" spans="1:243" s="21" customFormat="1" ht="78.75">
      <c r="A32" s="57">
        <v>3.03</v>
      </c>
      <c r="B32" s="75" t="s">
        <v>73</v>
      </c>
      <c r="C32" s="33"/>
      <c r="D32" s="69"/>
      <c r="E32" s="69"/>
      <c r="F32" s="69"/>
      <c r="G32" s="69"/>
      <c r="H32" s="69"/>
      <c r="I32" s="69"/>
      <c r="J32" s="69"/>
      <c r="K32" s="69"/>
      <c r="L32" s="69"/>
      <c r="M32" s="69"/>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IA32" s="21">
        <v>3.03</v>
      </c>
      <c r="IB32" s="21" t="s">
        <v>73</v>
      </c>
      <c r="IE32" s="22"/>
      <c r="IF32" s="22"/>
      <c r="IG32" s="22"/>
      <c r="IH32" s="22"/>
      <c r="II32" s="22"/>
    </row>
    <row r="33" spans="1:243" s="21" customFormat="1" ht="31.5">
      <c r="A33" s="57">
        <v>3.04</v>
      </c>
      <c r="B33" s="75" t="s">
        <v>74</v>
      </c>
      <c r="C33" s="33"/>
      <c r="D33" s="76">
        <v>5</v>
      </c>
      <c r="E33" s="77" t="s">
        <v>43</v>
      </c>
      <c r="F33" s="78">
        <v>817.27</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4086.35</v>
      </c>
      <c r="BB33" s="51">
        <f t="shared" si="6"/>
        <v>4086.35</v>
      </c>
      <c r="BC33" s="56" t="str">
        <f t="shared" si="7"/>
        <v>INR  Four Thousand  &amp;Eighty Six  and Paise Thirty Five Only</v>
      </c>
      <c r="IA33" s="21">
        <v>3.04</v>
      </c>
      <c r="IB33" s="21" t="s">
        <v>74</v>
      </c>
      <c r="ID33" s="21">
        <v>5</v>
      </c>
      <c r="IE33" s="22" t="s">
        <v>43</v>
      </c>
      <c r="IF33" s="22"/>
      <c r="IG33" s="22"/>
      <c r="IH33" s="22"/>
      <c r="II33" s="22"/>
    </row>
    <row r="34" spans="1:243" s="21" customFormat="1" ht="94.5">
      <c r="A34" s="57">
        <v>3.05</v>
      </c>
      <c r="B34" s="75" t="s">
        <v>75</v>
      </c>
      <c r="C34" s="33"/>
      <c r="D34" s="76">
        <v>5</v>
      </c>
      <c r="E34" s="77" t="s">
        <v>147</v>
      </c>
      <c r="F34" s="78">
        <v>45.59</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227.95</v>
      </c>
      <c r="BB34" s="51">
        <f t="shared" si="6"/>
        <v>227.95</v>
      </c>
      <c r="BC34" s="56" t="str">
        <f t="shared" si="7"/>
        <v>INR  Two Hundred &amp; Twenty Seven  and Paise Ninety Five Only</v>
      </c>
      <c r="IA34" s="21">
        <v>3.05</v>
      </c>
      <c r="IB34" s="21" t="s">
        <v>75</v>
      </c>
      <c r="ID34" s="21">
        <v>5</v>
      </c>
      <c r="IE34" s="22" t="s">
        <v>147</v>
      </c>
      <c r="IF34" s="22"/>
      <c r="IG34" s="22"/>
      <c r="IH34" s="22"/>
      <c r="II34" s="22"/>
    </row>
    <row r="35" spans="1:243" s="21" customFormat="1" ht="15.75">
      <c r="A35" s="57">
        <v>4</v>
      </c>
      <c r="B35" s="75" t="s">
        <v>76</v>
      </c>
      <c r="C35" s="33"/>
      <c r="D35" s="69"/>
      <c r="E35" s="69"/>
      <c r="F35" s="69"/>
      <c r="G35" s="69"/>
      <c r="H35" s="69"/>
      <c r="I35" s="69"/>
      <c r="J35" s="69"/>
      <c r="K35" s="69"/>
      <c r="L35" s="69"/>
      <c r="M35" s="69"/>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IA35" s="21">
        <v>4</v>
      </c>
      <c r="IB35" s="21" t="s">
        <v>76</v>
      </c>
      <c r="IE35" s="22"/>
      <c r="IF35" s="22"/>
      <c r="IG35" s="22"/>
      <c r="IH35" s="22"/>
      <c r="II35" s="22"/>
    </row>
    <row r="36" spans="1:243" s="21" customFormat="1" ht="236.25">
      <c r="A36" s="57">
        <v>4.01</v>
      </c>
      <c r="B36" s="75" t="s">
        <v>77</v>
      </c>
      <c r="C36" s="33"/>
      <c r="D36" s="76">
        <v>2</v>
      </c>
      <c r="E36" s="77" t="s">
        <v>43</v>
      </c>
      <c r="F36" s="78">
        <v>903.38</v>
      </c>
      <c r="G36" s="43"/>
      <c r="H36" s="37"/>
      <c r="I36" s="38" t="s">
        <v>33</v>
      </c>
      <c r="J36" s="39">
        <f t="shared" si="4"/>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5"/>
        <v>1806.76</v>
      </c>
      <c r="BB36" s="51">
        <f t="shared" si="6"/>
        <v>1806.76</v>
      </c>
      <c r="BC36" s="56" t="str">
        <f t="shared" si="7"/>
        <v>INR  One Thousand Eight Hundred &amp; Six  and Paise Seventy Six Only</v>
      </c>
      <c r="IA36" s="21">
        <v>4.01</v>
      </c>
      <c r="IB36" s="21" t="s">
        <v>77</v>
      </c>
      <c r="ID36" s="21">
        <v>2</v>
      </c>
      <c r="IE36" s="22" t="s">
        <v>43</v>
      </c>
      <c r="IF36" s="22"/>
      <c r="IG36" s="22"/>
      <c r="IH36" s="22"/>
      <c r="II36" s="22"/>
    </row>
    <row r="37" spans="1:243" s="21" customFormat="1" ht="15.75">
      <c r="A37" s="57">
        <v>5</v>
      </c>
      <c r="B37" s="75" t="s">
        <v>78</v>
      </c>
      <c r="C37" s="33"/>
      <c r="D37" s="69"/>
      <c r="E37" s="69"/>
      <c r="F37" s="69"/>
      <c r="G37" s="69"/>
      <c r="H37" s="69"/>
      <c r="I37" s="69"/>
      <c r="J37" s="69"/>
      <c r="K37" s="69"/>
      <c r="L37" s="69"/>
      <c r="M37" s="69"/>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IA37" s="21">
        <v>5</v>
      </c>
      <c r="IB37" s="21" t="s">
        <v>78</v>
      </c>
      <c r="IE37" s="22"/>
      <c r="IF37" s="22"/>
      <c r="IG37" s="22"/>
      <c r="IH37" s="22"/>
      <c r="II37" s="22"/>
    </row>
    <row r="38" spans="1:243" s="21" customFormat="1" ht="94.5">
      <c r="A38" s="57">
        <v>5.01</v>
      </c>
      <c r="B38" s="75" t="s">
        <v>79</v>
      </c>
      <c r="C38" s="33"/>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5.01</v>
      </c>
      <c r="IB38" s="21" t="s">
        <v>79</v>
      </c>
      <c r="IE38" s="22"/>
      <c r="IF38" s="22"/>
      <c r="IG38" s="22"/>
      <c r="IH38" s="22"/>
      <c r="II38" s="22"/>
    </row>
    <row r="39" spans="1:243" s="21" customFormat="1" ht="28.5">
      <c r="A39" s="57">
        <v>5.02</v>
      </c>
      <c r="B39" s="75" t="s">
        <v>80</v>
      </c>
      <c r="C39" s="33"/>
      <c r="D39" s="76">
        <v>200</v>
      </c>
      <c r="E39" s="77" t="s">
        <v>148</v>
      </c>
      <c r="F39" s="78">
        <v>127.71</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25542</v>
      </c>
      <c r="BB39" s="51">
        <f t="shared" si="6"/>
        <v>25542</v>
      </c>
      <c r="BC39" s="56" t="str">
        <f t="shared" si="7"/>
        <v>INR  Twenty Five Thousand Five Hundred &amp; Forty Two  Only</v>
      </c>
      <c r="IA39" s="21">
        <v>5.02</v>
      </c>
      <c r="IB39" s="21" t="s">
        <v>80</v>
      </c>
      <c r="ID39" s="21">
        <v>200</v>
      </c>
      <c r="IE39" s="22" t="s">
        <v>148</v>
      </c>
      <c r="IF39" s="22"/>
      <c r="IG39" s="22"/>
      <c r="IH39" s="22"/>
      <c r="II39" s="22"/>
    </row>
    <row r="40" spans="1:243" s="21" customFormat="1" ht="15.75">
      <c r="A40" s="57">
        <v>6</v>
      </c>
      <c r="B40" s="75" t="s">
        <v>81</v>
      </c>
      <c r="C40" s="33"/>
      <c r="D40" s="69"/>
      <c r="E40" s="69"/>
      <c r="F40" s="69"/>
      <c r="G40" s="69"/>
      <c r="H40" s="69"/>
      <c r="I40" s="69"/>
      <c r="J40" s="69"/>
      <c r="K40" s="69"/>
      <c r="L40" s="69"/>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A40" s="21">
        <v>6</v>
      </c>
      <c r="IB40" s="21" t="s">
        <v>81</v>
      </c>
      <c r="IE40" s="22"/>
      <c r="IF40" s="22"/>
      <c r="IG40" s="22"/>
      <c r="IH40" s="22"/>
      <c r="II40" s="22"/>
    </row>
    <row r="41" spans="1:243" s="21" customFormat="1" ht="204.75">
      <c r="A41" s="57">
        <v>6.01</v>
      </c>
      <c r="B41" s="75" t="s">
        <v>82</v>
      </c>
      <c r="C41" s="33"/>
      <c r="D41" s="76">
        <v>2</v>
      </c>
      <c r="E41" s="77" t="s">
        <v>43</v>
      </c>
      <c r="F41" s="78">
        <v>812.71</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1625.42</v>
      </c>
      <c r="BB41" s="51">
        <f t="shared" si="6"/>
        <v>1625.42</v>
      </c>
      <c r="BC41" s="56" t="str">
        <f t="shared" si="7"/>
        <v>INR  One Thousand Six Hundred &amp; Twenty Five  and Paise Forty Two Only</v>
      </c>
      <c r="IA41" s="21">
        <v>6.01</v>
      </c>
      <c r="IB41" s="21" t="s">
        <v>82</v>
      </c>
      <c r="ID41" s="21">
        <v>2</v>
      </c>
      <c r="IE41" s="22" t="s">
        <v>43</v>
      </c>
      <c r="IF41" s="22"/>
      <c r="IG41" s="22"/>
      <c r="IH41" s="22"/>
      <c r="II41" s="22"/>
    </row>
    <row r="42" spans="1:243" s="21" customFormat="1" ht="15.75">
      <c r="A42" s="57">
        <v>7</v>
      </c>
      <c r="B42" s="75" t="s">
        <v>83</v>
      </c>
      <c r="C42" s="33"/>
      <c r="D42" s="69"/>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IA42" s="21">
        <v>7</v>
      </c>
      <c r="IB42" s="21" t="s">
        <v>83</v>
      </c>
      <c r="IE42" s="22"/>
      <c r="IF42" s="22"/>
      <c r="IG42" s="22"/>
      <c r="IH42" s="22"/>
      <c r="II42" s="22"/>
    </row>
    <row r="43" spans="1:243" s="21" customFormat="1" ht="173.25" customHeight="1">
      <c r="A43" s="57">
        <v>7.01</v>
      </c>
      <c r="B43" s="75" t="s">
        <v>84</v>
      </c>
      <c r="C43" s="33"/>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7.01</v>
      </c>
      <c r="IB43" s="21" t="s">
        <v>84</v>
      </c>
      <c r="IE43" s="22"/>
      <c r="IF43" s="22"/>
      <c r="IG43" s="22"/>
      <c r="IH43" s="22"/>
      <c r="II43" s="22"/>
    </row>
    <row r="44" spans="1:243" s="21" customFormat="1" ht="31.5">
      <c r="A44" s="57">
        <v>7.02</v>
      </c>
      <c r="B44" s="75" t="s">
        <v>85</v>
      </c>
      <c r="C44" s="33"/>
      <c r="D44" s="76">
        <v>30</v>
      </c>
      <c r="E44" s="77" t="s">
        <v>43</v>
      </c>
      <c r="F44" s="78">
        <v>802.28</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24068.4</v>
      </c>
      <c r="BB44" s="51">
        <f t="shared" si="6"/>
        <v>24068.4</v>
      </c>
      <c r="BC44" s="56" t="str">
        <f t="shared" si="7"/>
        <v>INR  Twenty Four Thousand  &amp;Sixty Eight  and Paise Forty Only</v>
      </c>
      <c r="IA44" s="21">
        <v>7.02</v>
      </c>
      <c r="IB44" s="21" t="s">
        <v>85</v>
      </c>
      <c r="ID44" s="21">
        <v>30</v>
      </c>
      <c r="IE44" s="22" t="s">
        <v>43</v>
      </c>
      <c r="IF44" s="22"/>
      <c r="IG44" s="22"/>
      <c r="IH44" s="22"/>
      <c r="II44" s="22"/>
    </row>
    <row r="45" spans="1:243" s="21" customFormat="1" ht="94.5">
      <c r="A45" s="57">
        <v>7.03</v>
      </c>
      <c r="B45" s="75" t="s">
        <v>86</v>
      </c>
      <c r="C45" s="33"/>
      <c r="D45" s="69"/>
      <c r="E45" s="69"/>
      <c r="F45" s="69"/>
      <c r="G45" s="69"/>
      <c r="H45" s="69"/>
      <c r="I45" s="69"/>
      <c r="J45" s="69"/>
      <c r="K45" s="69"/>
      <c r="L45" s="69"/>
      <c r="M45" s="69"/>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IA45" s="21">
        <v>7.03</v>
      </c>
      <c r="IB45" s="21" t="s">
        <v>86</v>
      </c>
      <c r="IE45" s="22"/>
      <c r="IF45" s="22"/>
      <c r="IG45" s="22"/>
      <c r="IH45" s="22"/>
      <c r="II45" s="22"/>
    </row>
    <row r="46" spans="1:243" s="21" customFormat="1" ht="42.75">
      <c r="A46" s="57">
        <v>7.04</v>
      </c>
      <c r="B46" s="75" t="s">
        <v>87</v>
      </c>
      <c r="C46" s="33"/>
      <c r="D46" s="76">
        <v>10</v>
      </c>
      <c r="E46" s="77" t="s">
        <v>147</v>
      </c>
      <c r="F46" s="78">
        <v>622.67</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6226.7</v>
      </c>
      <c r="BB46" s="51">
        <f t="shared" si="6"/>
        <v>6226.7</v>
      </c>
      <c r="BC46" s="56" t="str">
        <f t="shared" si="7"/>
        <v>INR  Six Thousand Two Hundred &amp; Twenty Six  and Paise Seventy Only</v>
      </c>
      <c r="IA46" s="21">
        <v>7.04</v>
      </c>
      <c r="IB46" s="21" t="s">
        <v>87</v>
      </c>
      <c r="ID46" s="21">
        <v>10</v>
      </c>
      <c r="IE46" s="22" t="s">
        <v>147</v>
      </c>
      <c r="IF46" s="22"/>
      <c r="IG46" s="22"/>
      <c r="IH46" s="22"/>
      <c r="II46" s="22"/>
    </row>
    <row r="47" spans="1:243" s="21" customFormat="1" ht="42.75">
      <c r="A47" s="57">
        <v>7.05</v>
      </c>
      <c r="B47" s="75" t="s">
        <v>88</v>
      </c>
      <c r="C47" s="33"/>
      <c r="D47" s="76">
        <v>35</v>
      </c>
      <c r="E47" s="77" t="s">
        <v>147</v>
      </c>
      <c r="F47" s="78">
        <v>132.49</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4637.15</v>
      </c>
      <c r="BB47" s="51">
        <f t="shared" si="6"/>
        <v>4637.15</v>
      </c>
      <c r="BC47" s="56" t="str">
        <f t="shared" si="7"/>
        <v>INR  Four Thousand Six Hundred &amp; Thirty Seven  and Paise Fifteen Only</v>
      </c>
      <c r="IA47" s="21">
        <v>7.05</v>
      </c>
      <c r="IB47" s="21" t="s">
        <v>88</v>
      </c>
      <c r="ID47" s="21">
        <v>35</v>
      </c>
      <c r="IE47" s="22" t="s">
        <v>147</v>
      </c>
      <c r="IF47" s="22"/>
      <c r="IG47" s="22"/>
      <c r="IH47" s="22"/>
      <c r="II47" s="22"/>
    </row>
    <row r="48" spans="1:243" s="21" customFormat="1" ht="173.25">
      <c r="A48" s="57">
        <v>7.06</v>
      </c>
      <c r="B48" s="75" t="s">
        <v>89</v>
      </c>
      <c r="C48" s="33"/>
      <c r="D48" s="76">
        <v>25</v>
      </c>
      <c r="E48" s="77" t="s">
        <v>149</v>
      </c>
      <c r="F48" s="78">
        <v>213.99</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5349.75</v>
      </c>
      <c r="BB48" s="51">
        <f t="shared" si="6"/>
        <v>5349.75</v>
      </c>
      <c r="BC48" s="56" t="str">
        <f t="shared" si="7"/>
        <v>INR  Five Thousand Three Hundred &amp; Forty Nine  and Paise Seventy Five Only</v>
      </c>
      <c r="IA48" s="21">
        <v>7.06</v>
      </c>
      <c r="IB48" s="21" t="s">
        <v>89</v>
      </c>
      <c r="ID48" s="21">
        <v>25</v>
      </c>
      <c r="IE48" s="22" t="s">
        <v>149</v>
      </c>
      <c r="IF48" s="22"/>
      <c r="IG48" s="22"/>
      <c r="IH48" s="22"/>
      <c r="II48" s="22"/>
    </row>
    <row r="49" spans="1:243" s="21" customFormat="1" ht="110.25">
      <c r="A49" s="57">
        <v>7.07</v>
      </c>
      <c r="B49" s="75" t="s">
        <v>90</v>
      </c>
      <c r="C49" s="33"/>
      <c r="D49" s="69"/>
      <c r="E49" s="69"/>
      <c r="F49" s="69"/>
      <c r="G49" s="69"/>
      <c r="H49" s="69"/>
      <c r="I49" s="69"/>
      <c r="J49" s="69"/>
      <c r="K49" s="69"/>
      <c r="L49" s="69"/>
      <c r="M49" s="6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IA49" s="21">
        <v>7.07</v>
      </c>
      <c r="IB49" s="21" t="s">
        <v>90</v>
      </c>
      <c r="IE49" s="22"/>
      <c r="IF49" s="22"/>
      <c r="IG49" s="22"/>
      <c r="IH49" s="22"/>
      <c r="II49" s="22"/>
    </row>
    <row r="50" spans="1:243" s="21" customFormat="1" ht="42.75">
      <c r="A50" s="57">
        <v>7.08</v>
      </c>
      <c r="B50" s="75" t="s">
        <v>91</v>
      </c>
      <c r="C50" s="33"/>
      <c r="D50" s="76">
        <v>70</v>
      </c>
      <c r="E50" s="77" t="s">
        <v>147</v>
      </c>
      <c r="F50" s="78">
        <v>267.47</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18722.9</v>
      </c>
      <c r="BB50" s="51">
        <f t="shared" si="6"/>
        <v>18722.9</v>
      </c>
      <c r="BC50" s="56" t="str">
        <f t="shared" si="7"/>
        <v>INR  Eighteen Thousand Seven Hundred &amp; Twenty Two  and Paise Ninety Only</v>
      </c>
      <c r="IA50" s="21">
        <v>7.08</v>
      </c>
      <c r="IB50" s="21" t="s">
        <v>91</v>
      </c>
      <c r="ID50" s="21">
        <v>70</v>
      </c>
      <c r="IE50" s="22" t="s">
        <v>147</v>
      </c>
      <c r="IF50" s="22"/>
      <c r="IG50" s="22"/>
      <c r="IH50" s="22"/>
      <c r="II50" s="22"/>
    </row>
    <row r="51" spans="1:243" s="21" customFormat="1" ht="126">
      <c r="A51" s="57">
        <v>7.09</v>
      </c>
      <c r="B51" s="75" t="s">
        <v>92</v>
      </c>
      <c r="C51" s="33"/>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7.09</v>
      </c>
      <c r="IB51" s="21" t="s">
        <v>92</v>
      </c>
      <c r="IE51" s="22"/>
      <c r="IF51" s="22"/>
      <c r="IG51" s="22"/>
      <c r="IH51" s="22"/>
      <c r="II51" s="22"/>
    </row>
    <row r="52" spans="1:243" s="21" customFormat="1" ht="15.75">
      <c r="A52" s="74">
        <v>7.1</v>
      </c>
      <c r="B52" s="75" t="s">
        <v>93</v>
      </c>
      <c r="C52" s="33"/>
      <c r="D52" s="69"/>
      <c r="E52" s="69"/>
      <c r="F52" s="69"/>
      <c r="G52" s="69"/>
      <c r="H52" s="69"/>
      <c r="I52" s="69"/>
      <c r="J52" s="69"/>
      <c r="K52" s="69"/>
      <c r="L52" s="69"/>
      <c r="M52" s="69"/>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IA52" s="21">
        <v>7.1</v>
      </c>
      <c r="IB52" s="21" t="s">
        <v>93</v>
      </c>
      <c r="IE52" s="22"/>
      <c r="IF52" s="22"/>
      <c r="IG52" s="22"/>
      <c r="IH52" s="22"/>
      <c r="II52" s="22"/>
    </row>
    <row r="53" spans="1:243" s="21" customFormat="1" ht="28.5">
      <c r="A53" s="57">
        <v>7.11</v>
      </c>
      <c r="B53" s="75" t="s">
        <v>94</v>
      </c>
      <c r="C53" s="33"/>
      <c r="D53" s="76">
        <v>4</v>
      </c>
      <c r="E53" s="77" t="s">
        <v>149</v>
      </c>
      <c r="F53" s="78">
        <v>95.09</v>
      </c>
      <c r="G53" s="43"/>
      <c r="H53" s="37"/>
      <c r="I53" s="38" t="s">
        <v>33</v>
      </c>
      <c r="J53" s="39">
        <f t="shared" si="4"/>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5"/>
        <v>380.36</v>
      </c>
      <c r="BB53" s="51">
        <f t="shared" si="6"/>
        <v>380.36</v>
      </c>
      <c r="BC53" s="56" t="str">
        <f t="shared" si="7"/>
        <v>INR  Three Hundred &amp; Eighty  and Paise Thirty Six Only</v>
      </c>
      <c r="IA53" s="21">
        <v>7.11</v>
      </c>
      <c r="IB53" s="21" t="s">
        <v>94</v>
      </c>
      <c r="ID53" s="21">
        <v>4</v>
      </c>
      <c r="IE53" s="22" t="s">
        <v>149</v>
      </c>
      <c r="IF53" s="22"/>
      <c r="IG53" s="22"/>
      <c r="IH53" s="22"/>
      <c r="II53" s="22"/>
    </row>
    <row r="54" spans="1:243" s="21" customFormat="1" ht="15.75">
      <c r="A54" s="57">
        <v>7.12</v>
      </c>
      <c r="B54" s="75" t="s">
        <v>95</v>
      </c>
      <c r="C54" s="33"/>
      <c r="D54" s="69"/>
      <c r="E54" s="69"/>
      <c r="F54" s="69"/>
      <c r="G54" s="69"/>
      <c r="H54" s="69"/>
      <c r="I54" s="69"/>
      <c r="J54" s="69"/>
      <c r="K54" s="69"/>
      <c r="L54" s="69"/>
      <c r="M54" s="69"/>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IA54" s="21">
        <v>7.12</v>
      </c>
      <c r="IB54" s="21" t="s">
        <v>95</v>
      </c>
      <c r="IE54" s="22"/>
      <c r="IF54" s="22"/>
      <c r="IG54" s="22"/>
      <c r="IH54" s="22"/>
      <c r="II54" s="22"/>
    </row>
    <row r="55" spans="1:243" s="21" customFormat="1" ht="28.5">
      <c r="A55" s="57">
        <v>7.13</v>
      </c>
      <c r="B55" s="75" t="s">
        <v>96</v>
      </c>
      <c r="C55" s="33"/>
      <c r="D55" s="76">
        <v>25</v>
      </c>
      <c r="E55" s="77" t="s">
        <v>149</v>
      </c>
      <c r="F55" s="78">
        <v>165.32</v>
      </c>
      <c r="G55" s="43"/>
      <c r="H55" s="37"/>
      <c r="I55" s="38" t="s">
        <v>33</v>
      </c>
      <c r="J55" s="39">
        <f t="shared" si="4"/>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4133</v>
      </c>
      <c r="BB55" s="51">
        <f t="shared" si="6"/>
        <v>4133</v>
      </c>
      <c r="BC55" s="56" t="str">
        <f t="shared" si="7"/>
        <v>INR  Four Thousand One Hundred &amp; Thirty Three  Only</v>
      </c>
      <c r="IA55" s="21">
        <v>7.13</v>
      </c>
      <c r="IB55" s="21" t="s">
        <v>96</v>
      </c>
      <c r="ID55" s="21">
        <v>25</v>
      </c>
      <c r="IE55" s="22" t="s">
        <v>149</v>
      </c>
      <c r="IF55" s="22"/>
      <c r="IG55" s="22"/>
      <c r="IH55" s="22"/>
      <c r="II55" s="22"/>
    </row>
    <row r="56" spans="1:243" s="21" customFormat="1" ht="15.75">
      <c r="A56" s="57">
        <v>7.14</v>
      </c>
      <c r="B56" s="75" t="s">
        <v>97</v>
      </c>
      <c r="C56" s="33"/>
      <c r="D56" s="69"/>
      <c r="E56" s="69"/>
      <c r="F56" s="69"/>
      <c r="G56" s="69"/>
      <c r="H56" s="69"/>
      <c r="I56" s="69"/>
      <c r="J56" s="69"/>
      <c r="K56" s="69"/>
      <c r="L56" s="69"/>
      <c r="M56" s="69"/>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IA56" s="21">
        <v>7.14</v>
      </c>
      <c r="IB56" s="21" t="s">
        <v>97</v>
      </c>
      <c r="IE56" s="22"/>
      <c r="IF56" s="22"/>
      <c r="IG56" s="22"/>
      <c r="IH56" s="22"/>
      <c r="II56" s="22"/>
    </row>
    <row r="57" spans="1:243" s="21" customFormat="1" ht="42.75">
      <c r="A57" s="57">
        <v>7.15</v>
      </c>
      <c r="B57" s="75" t="s">
        <v>98</v>
      </c>
      <c r="C57" s="33"/>
      <c r="D57" s="76">
        <v>25</v>
      </c>
      <c r="E57" s="77" t="s">
        <v>149</v>
      </c>
      <c r="F57" s="78">
        <v>99.78</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2494.5</v>
      </c>
      <c r="BB57" s="51">
        <f t="shared" si="6"/>
        <v>2494.5</v>
      </c>
      <c r="BC57" s="56" t="str">
        <f t="shared" si="7"/>
        <v>INR  Two Thousand Four Hundred &amp; Ninety Four  and Paise Fifty Only</v>
      </c>
      <c r="IA57" s="21">
        <v>7.15</v>
      </c>
      <c r="IB57" s="21" t="s">
        <v>98</v>
      </c>
      <c r="ID57" s="21">
        <v>25</v>
      </c>
      <c r="IE57" s="22" t="s">
        <v>149</v>
      </c>
      <c r="IF57" s="22"/>
      <c r="IG57" s="22"/>
      <c r="IH57" s="22"/>
      <c r="II57" s="22"/>
    </row>
    <row r="58" spans="1:243" s="21" customFormat="1" ht="111" customHeight="1">
      <c r="A58" s="57">
        <v>7.16</v>
      </c>
      <c r="B58" s="75" t="s">
        <v>99</v>
      </c>
      <c r="C58" s="33"/>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7.16</v>
      </c>
      <c r="IB58" s="21" t="s">
        <v>99</v>
      </c>
      <c r="IE58" s="22"/>
      <c r="IF58" s="22"/>
      <c r="IG58" s="22"/>
      <c r="IH58" s="22"/>
      <c r="II58" s="22"/>
    </row>
    <row r="59" spans="1:243" s="21" customFormat="1" ht="28.5">
      <c r="A59" s="57">
        <v>7.17</v>
      </c>
      <c r="B59" s="75" t="s">
        <v>94</v>
      </c>
      <c r="C59" s="33"/>
      <c r="D59" s="76">
        <v>50</v>
      </c>
      <c r="E59" s="77" t="s">
        <v>149</v>
      </c>
      <c r="F59" s="78">
        <v>253.22</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12661</v>
      </c>
      <c r="BB59" s="51">
        <f t="shared" si="6"/>
        <v>12661</v>
      </c>
      <c r="BC59" s="56" t="str">
        <f t="shared" si="7"/>
        <v>INR  Twelve Thousand Six Hundred &amp; Sixty One  Only</v>
      </c>
      <c r="IA59" s="21">
        <v>7.17</v>
      </c>
      <c r="IB59" s="21" t="s">
        <v>94</v>
      </c>
      <c r="ID59" s="21">
        <v>50</v>
      </c>
      <c r="IE59" s="22" t="s">
        <v>149</v>
      </c>
      <c r="IF59" s="22"/>
      <c r="IG59" s="22"/>
      <c r="IH59" s="22"/>
      <c r="II59" s="22"/>
    </row>
    <row r="60" spans="1:243" s="21" customFormat="1" ht="15.75">
      <c r="A60" s="57">
        <v>8</v>
      </c>
      <c r="B60" s="75" t="s">
        <v>100</v>
      </c>
      <c r="C60" s="33"/>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8</v>
      </c>
      <c r="IB60" s="21" t="s">
        <v>100</v>
      </c>
      <c r="IE60" s="22"/>
      <c r="IF60" s="22"/>
      <c r="IG60" s="22"/>
      <c r="IH60" s="22"/>
      <c r="II60" s="22"/>
    </row>
    <row r="61" spans="1:243" s="21" customFormat="1" ht="15.75">
      <c r="A61" s="57">
        <v>8.01</v>
      </c>
      <c r="B61" s="75" t="s">
        <v>101</v>
      </c>
      <c r="C61" s="33"/>
      <c r="D61" s="69"/>
      <c r="E61" s="69"/>
      <c r="F61" s="69"/>
      <c r="G61" s="69"/>
      <c r="H61" s="69"/>
      <c r="I61" s="69"/>
      <c r="J61" s="69"/>
      <c r="K61" s="69"/>
      <c r="L61" s="69"/>
      <c r="M61" s="69"/>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IA61" s="21">
        <v>8.01</v>
      </c>
      <c r="IB61" s="21" t="s">
        <v>101</v>
      </c>
      <c r="IE61" s="22"/>
      <c r="IF61" s="22"/>
      <c r="IG61" s="22"/>
      <c r="IH61" s="22"/>
      <c r="II61" s="22"/>
    </row>
    <row r="62" spans="1:243" s="21" customFormat="1" ht="28.5">
      <c r="A62" s="57">
        <v>8.02</v>
      </c>
      <c r="B62" s="75" t="s">
        <v>102</v>
      </c>
      <c r="C62" s="33"/>
      <c r="D62" s="76">
        <v>50</v>
      </c>
      <c r="E62" s="77" t="s">
        <v>43</v>
      </c>
      <c r="F62" s="78">
        <v>231.08</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11554</v>
      </c>
      <c r="BB62" s="51">
        <f t="shared" si="6"/>
        <v>11554</v>
      </c>
      <c r="BC62" s="56" t="str">
        <f t="shared" si="7"/>
        <v>INR  Eleven Thousand Five Hundred &amp; Fifty Four  Only</v>
      </c>
      <c r="IA62" s="21">
        <v>8.02</v>
      </c>
      <c r="IB62" s="21" t="s">
        <v>102</v>
      </c>
      <c r="ID62" s="21">
        <v>50</v>
      </c>
      <c r="IE62" s="22" t="s">
        <v>43</v>
      </c>
      <c r="IF62" s="22"/>
      <c r="IG62" s="22"/>
      <c r="IH62" s="22"/>
      <c r="II62" s="22"/>
    </row>
    <row r="63" spans="1:243" s="21" customFormat="1" ht="31.5">
      <c r="A63" s="57">
        <v>8.03</v>
      </c>
      <c r="B63" s="75" t="s">
        <v>103</v>
      </c>
      <c r="C63" s="33"/>
      <c r="D63" s="69"/>
      <c r="E63" s="69"/>
      <c r="F63" s="69"/>
      <c r="G63" s="69"/>
      <c r="H63" s="69"/>
      <c r="I63" s="69"/>
      <c r="J63" s="69"/>
      <c r="K63" s="69"/>
      <c r="L63" s="69"/>
      <c r="M63" s="69"/>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IA63" s="21">
        <v>8.03</v>
      </c>
      <c r="IB63" s="21" t="s">
        <v>103</v>
      </c>
      <c r="IE63" s="22"/>
      <c r="IF63" s="22"/>
      <c r="IG63" s="22"/>
      <c r="IH63" s="22"/>
      <c r="II63" s="22"/>
    </row>
    <row r="64" spans="1:243" s="21" customFormat="1" ht="28.5">
      <c r="A64" s="57">
        <v>8.04</v>
      </c>
      <c r="B64" s="75" t="s">
        <v>102</v>
      </c>
      <c r="C64" s="33"/>
      <c r="D64" s="76">
        <v>50</v>
      </c>
      <c r="E64" s="77" t="s">
        <v>43</v>
      </c>
      <c r="F64" s="78">
        <v>266.46</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13323</v>
      </c>
      <c r="BB64" s="51">
        <f t="shared" si="6"/>
        <v>13323</v>
      </c>
      <c r="BC64" s="56" t="str">
        <f t="shared" si="7"/>
        <v>INR  Thirteen Thousand Three Hundred &amp; Twenty Three  Only</v>
      </c>
      <c r="IA64" s="21">
        <v>8.04</v>
      </c>
      <c r="IB64" s="21" t="s">
        <v>102</v>
      </c>
      <c r="ID64" s="21">
        <v>50</v>
      </c>
      <c r="IE64" s="22" t="s">
        <v>43</v>
      </c>
      <c r="IF64" s="22"/>
      <c r="IG64" s="22"/>
      <c r="IH64" s="22"/>
      <c r="II64" s="22"/>
    </row>
    <row r="65" spans="1:243" s="21" customFormat="1" ht="63">
      <c r="A65" s="57">
        <v>8.05</v>
      </c>
      <c r="B65" s="75" t="s">
        <v>104</v>
      </c>
      <c r="C65" s="33"/>
      <c r="D65" s="69"/>
      <c r="E65" s="69"/>
      <c r="F65" s="69"/>
      <c r="G65" s="69"/>
      <c r="H65" s="69"/>
      <c r="I65" s="69"/>
      <c r="J65" s="69"/>
      <c r="K65" s="69"/>
      <c r="L65" s="69"/>
      <c r="M65" s="6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IA65" s="21">
        <v>8.05</v>
      </c>
      <c r="IB65" s="21" t="s">
        <v>104</v>
      </c>
      <c r="IE65" s="22"/>
      <c r="IF65" s="22"/>
      <c r="IG65" s="22"/>
      <c r="IH65" s="22"/>
      <c r="II65" s="22"/>
    </row>
    <row r="66" spans="1:243" s="21" customFormat="1" ht="42.75">
      <c r="A66" s="57">
        <v>8.06</v>
      </c>
      <c r="B66" s="75" t="s">
        <v>105</v>
      </c>
      <c r="C66" s="33"/>
      <c r="D66" s="76">
        <v>30</v>
      </c>
      <c r="E66" s="77" t="s">
        <v>43</v>
      </c>
      <c r="F66" s="78">
        <v>323.81</v>
      </c>
      <c r="G66" s="43"/>
      <c r="H66" s="37"/>
      <c r="I66" s="38" t="s">
        <v>33</v>
      </c>
      <c r="J66" s="39">
        <f t="shared" si="4"/>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9714.3</v>
      </c>
      <c r="BB66" s="51">
        <f t="shared" si="6"/>
        <v>9714.3</v>
      </c>
      <c r="BC66" s="56" t="str">
        <f t="shared" si="7"/>
        <v>INR  Nine Thousand Seven Hundred &amp; Fourteen  and Paise Thirty Only</v>
      </c>
      <c r="IA66" s="21">
        <v>8.06</v>
      </c>
      <c r="IB66" s="21" t="s">
        <v>105</v>
      </c>
      <c r="ID66" s="21">
        <v>30</v>
      </c>
      <c r="IE66" s="22" t="s">
        <v>43</v>
      </c>
      <c r="IF66" s="22"/>
      <c r="IG66" s="22"/>
      <c r="IH66" s="22"/>
      <c r="II66" s="22"/>
    </row>
    <row r="67" spans="1:243" s="21" customFormat="1" ht="15.75">
      <c r="A67" s="57">
        <v>8.07</v>
      </c>
      <c r="B67" s="75" t="s">
        <v>106</v>
      </c>
      <c r="C67" s="33"/>
      <c r="D67" s="69"/>
      <c r="E67" s="69"/>
      <c r="F67" s="69"/>
      <c r="G67" s="69"/>
      <c r="H67" s="69"/>
      <c r="I67" s="69"/>
      <c r="J67" s="69"/>
      <c r="K67" s="69"/>
      <c r="L67" s="69"/>
      <c r="M67" s="69"/>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IA67" s="21">
        <v>8.07</v>
      </c>
      <c r="IB67" s="21" t="s">
        <v>106</v>
      </c>
      <c r="IE67" s="22"/>
      <c r="IF67" s="22"/>
      <c r="IG67" s="22"/>
      <c r="IH67" s="22"/>
      <c r="II67" s="22"/>
    </row>
    <row r="68" spans="1:243" s="21" customFormat="1" ht="28.5">
      <c r="A68" s="57">
        <v>8.08</v>
      </c>
      <c r="B68" s="75" t="s">
        <v>107</v>
      </c>
      <c r="C68" s="33"/>
      <c r="D68" s="76">
        <v>2</v>
      </c>
      <c r="E68" s="77" t="s">
        <v>43</v>
      </c>
      <c r="F68" s="78">
        <v>199.34</v>
      </c>
      <c r="G68" s="43"/>
      <c r="H68" s="37"/>
      <c r="I68" s="38" t="s">
        <v>33</v>
      </c>
      <c r="J68" s="39">
        <f t="shared" si="4"/>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5"/>
        <v>398.68</v>
      </c>
      <c r="BB68" s="51">
        <f t="shared" si="6"/>
        <v>398.68</v>
      </c>
      <c r="BC68" s="56" t="str">
        <f t="shared" si="7"/>
        <v>INR  Three Hundred &amp; Ninety Eight  and Paise Sixty Eight Only</v>
      </c>
      <c r="IA68" s="21">
        <v>8.08</v>
      </c>
      <c r="IB68" s="21" t="s">
        <v>107</v>
      </c>
      <c r="ID68" s="21">
        <v>2</v>
      </c>
      <c r="IE68" s="22" t="s">
        <v>43</v>
      </c>
      <c r="IF68" s="22"/>
      <c r="IG68" s="22"/>
      <c r="IH68" s="22"/>
      <c r="II68" s="22"/>
    </row>
    <row r="69" spans="1:243" s="21" customFormat="1" ht="63" customHeight="1">
      <c r="A69" s="57">
        <v>8.09</v>
      </c>
      <c r="B69" s="75" t="s">
        <v>108</v>
      </c>
      <c r="C69" s="33"/>
      <c r="D69" s="76">
        <v>2</v>
      </c>
      <c r="E69" s="77" t="s">
        <v>43</v>
      </c>
      <c r="F69" s="78">
        <v>264.49</v>
      </c>
      <c r="G69" s="43"/>
      <c r="H69" s="37"/>
      <c r="I69" s="38" t="s">
        <v>33</v>
      </c>
      <c r="J69" s="39">
        <f t="shared" si="4"/>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528.98</v>
      </c>
      <c r="BB69" s="51">
        <f t="shared" si="6"/>
        <v>528.98</v>
      </c>
      <c r="BC69" s="56" t="str">
        <f t="shared" si="7"/>
        <v>INR  Five Hundred &amp; Twenty Eight  and Paise Ninety Eight Only</v>
      </c>
      <c r="IA69" s="21">
        <v>8.09</v>
      </c>
      <c r="IB69" s="21" t="s">
        <v>108</v>
      </c>
      <c r="ID69" s="21">
        <v>2</v>
      </c>
      <c r="IE69" s="22" t="s">
        <v>43</v>
      </c>
      <c r="IF69" s="22"/>
      <c r="IG69" s="22"/>
      <c r="IH69" s="22"/>
      <c r="II69" s="22"/>
    </row>
    <row r="70" spans="1:243" s="21" customFormat="1" ht="189">
      <c r="A70" s="74">
        <v>8.1</v>
      </c>
      <c r="B70" s="75" t="s">
        <v>109</v>
      </c>
      <c r="C70" s="33"/>
      <c r="D70" s="69"/>
      <c r="E70" s="69"/>
      <c r="F70" s="69"/>
      <c r="G70" s="69"/>
      <c r="H70" s="69"/>
      <c r="I70" s="69"/>
      <c r="J70" s="69"/>
      <c r="K70" s="69"/>
      <c r="L70" s="69"/>
      <c r="M70" s="69"/>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IA70" s="21">
        <v>8.1</v>
      </c>
      <c r="IB70" s="21" t="s">
        <v>109</v>
      </c>
      <c r="IE70" s="22"/>
      <c r="IF70" s="22"/>
      <c r="IG70" s="22"/>
      <c r="IH70" s="22"/>
      <c r="II70" s="22"/>
    </row>
    <row r="71" spans="1:243" s="21" customFormat="1" ht="42.75">
      <c r="A71" s="57">
        <v>8.11</v>
      </c>
      <c r="B71" s="75" t="s">
        <v>110</v>
      </c>
      <c r="C71" s="33"/>
      <c r="D71" s="76">
        <v>200</v>
      </c>
      <c r="E71" s="77" t="s">
        <v>43</v>
      </c>
      <c r="F71" s="78">
        <v>597.19</v>
      </c>
      <c r="G71" s="43"/>
      <c r="H71" s="37"/>
      <c r="I71" s="38" t="s">
        <v>33</v>
      </c>
      <c r="J71" s="39">
        <f t="shared" si="4"/>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119438</v>
      </c>
      <c r="BB71" s="51">
        <f t="shared" si="6"/>
        <v>119438</v>
      </c>
      <c r="BC71" s="56" t="str">
        <f t="shared" si="7"/>
        <v>INR  One Lakh Nineteen Thousand Four Hundred &amp; Thirty Eight  Only</v>
      </c>
      <c r="IA71" s="21">
        <v>8.11</v>
      </c>
      <c r="IB71" s="21" t="s">
        <v>110</v>
      </c>
      <c r="ID71" s="21">
        <v>200</v>
      </c>
      <c r="IE71" s="22" t="s">
        <v>43</v>
      </c>
      <c r="IF71" s="22"/>
      <c r="IG71" s="22"/>
      <c r="IH71" s="22"/>
      <c r="II71" s="22"/>
    </row>
    <row r="72" spans="1:243" s="21" customFormat="1" ht="47.25">
      <c r="A72" s="57">
        <v>8.12</v>
      </c>
      <c r="B72" s="75" t="s">
        <v>111</v>
      </c>
      <c r="C72" s="33"/>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8.12</v>
      </c>
      <c r="IB72" s="21" t="s">
        <v>111</v>
      </c>
      <c r="IE72" s="22"/>
      <c r="IF72" s="22"/>
      <c r="IG72" s="22"/>
      <c r="IH72" s="22"/>
      <c r="II72" s="22"/>
    </row>
    <row r="73" spans="1:243" s="21" customFormat="1" ht="42.75">
      <c r="A73" s="57">
        <v>8.13</v>
      </c>
      <c r="B73" s="75" t="s">
        <v>112</v>
      </c>
      <c r="C73" s="33"/>
      <c r="D73" s="76">
        <v>150</v>
      </c>
      <c r="E73" s="77" t="s">
        <v>43</v>
      </c>
      <c r="F73" s="78">
        <v>167.95</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25192.5</v>
      </c>
      <c r="BB73" s="51">
        <f t="shared" si="6"/>
        <v>25192.5</v>
      </c>
      <c r="BC73" s="56" t="str">
        <f t="shared" si="7"/>
        <v>INR  Twenty Five Thousand One Hundred &amp; Ninety Two  and Paise Fifty Only</v>
      </c>
      <c r="IA73" s="21">
        <v>8.13</v>
      </c>
      <c r="IB73" s="21" t="s">
        <v>112</v>
      </c>
      <c r="ID73" s="21">
        <v>150</v>
      </c>
      <c r="IE73" s="22" t="s">
        <v>43</v>
      </c>
      <c r="IF73" s="22"/>
      <c r="IG73" s="22"/>
      <c r="IH73" s="22"/>
      <c r="II73" s="22"/>
    </row>
    <row r="74" spans="1:243" s="21" customFormat="1" ht="94.5">
      <c r="A74" s="57">
        <v>8.14</v>
      </c>
      <c r="B74" s="75" t="s">
        <v>113</v>
      </c>
      <c r="C74" s="33"/>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8.14</v>
      </c>
      <c r="IB74" s="21" t="s">
        <v>113</v>
      </c>
      <c r="IE74" s="22"/>
      <c r="IF74" s="22"/>
      <c r="IG74" s="22"/>
      <c r="IH74" s="22"/>
      <c r="II74" s="22"/>
    </row>
    <row r="75" spans="1:243" s="21" customFormat="1" ht="28.5">
      <c r="A75" s="57">
        <v>8.15</v>
      </c>
      <c r="B75" s="75" t="s">
        <v>48</v>
      </c>
      <c r="C75" s="33"/>
      <c r="D75" s="76">
        <v>100</v>
      </c>
      <c r="E75" s="77" t="s">
        <v>43</v>
      </c>
      <c r="F75" s="78">
        <v>76.41</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7641</v>
      </c>
      <c r="BB75" s="51">
        <f t="shared" si="6"/>
        <v>7641</v>
      </c>
      <c r="BC75" s="56" t="str">
        <f t="shared" si="7"/>
        <v>INR  Seven Thousand Six Hundred &amp; Forty One  Only</v>
      </c>
      <c r="IA75" s="21">
        <v>8.15</v>
      </c>
      <c r="IB75" s="21" t="s">
        <v>48</v>
      </c>
      <c r="ID75" s="21">
        <v>100</v>
      </c>
      <c r="IE75" s="22" t="s">
        <v>43</v>
      </c>
      <c r="IF75" s="22"/>
      <c r="IG75" s="22"/>
      <c r="IH75" s="22"/>
      <c r="II75" s="22"/>
    </row>
    <row r="76" spans="1:243" s="21" customFormat="1" ht="47.25">
      <c r="A76" s="57">
        <v>8.16</v>
      </c>
      <c r="B76" s="75" t="s">
        <v>114</v>
      </c>
      <c r="C76" s="33"/>
      <c r="D76" s="69"/>
      <c r="E76" s="69"/>
      <c r="F76" s="69"/>
      <c r="G76" s="69"/>
      <c r="H76" s="69"/>
      <c r="I76" s="69"/>
      <c r="J76" s="69"/>
      <c r="K76" s="69"/>
      <c r="L76" s="69"/>
      <c r="M76" s="69"/>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IA76" s="21">
        <v>8.16</v>
      </c>
      <c r="IB76" s="21" t="s">
        <v>114</v>
      </c>
      <c r="IE76" s="22"/>
      <c r="IF76" s="22"/>
      <c r="IG76" s="22"/>
      <c r="IH76" s="22"/>
      <c r="II76" s="22"/>
    </row>
    <row r="77" spans="1:243" s="21" customFormat="1" ht="63">
      <c r="A77" s="57">
        <v>8.17</v>
      </c>
      <c r="B77" s="75" t="s">
        <v>115</v>
      </c>
      <c r="C77" s="33"/>
      <c r="D77" s="76">
        <v>550</v>
      </c>
      <c r="E77" s="77" t="s">
        <v>43</v>
      </c>
      <c r="F77" s="78">
        <v>141.3</v>
      </c>
      <c r="G77" s="43"/>
      <c r="H77" s="37"/>
      <c r="I77" s="38" t="s">
        <v>33</v>
      </c>
      <c r="J77" s="39">
        <f t="shared" si="4"/>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5"/>
        <v>77715</v>
      </c>
      <c r="BB77" s="51">
        <f t="shared" si="6"/>
        <v>77715</v>
      </c>
      <c r="BC77" s="56" t="str">
        <f t="shared" si="7"/>
        <v>INR  Seventy Seven Thousand Seven Hundred &amp; Fifteen  Only</v>
      </c>
      <c r="IA77" s="21">
        <v>8.17</v>
      </c>
      <c r="IB77" s="21" t="s">
        <v>115</v>
      </c>
      <c r="ID77" s="21">
        <v>550</v>
      </c>
      <c r="IE77" s="22" t="s">
        <v>43</v>
      </c>
      <c r="IF77" s="22"/>
      <c r="IG77" s="22"/>
      <c r="IH77" s="22"/>
      <c r="II77" s="22"/>
    </row>
    <row r="78" spans="1:243" s="21" customFormat="1" ht="47.25">
      <c r="A78" s="57">
        <v>8.18</v>
      </c>
      <c r="B78" s="75" t="s">
        <v>116</v>
      </c>
      <c r="C78" s="33"/>
      <c r="D78" s="69"/>
      <c r="E78" s="69"/>
      <c r="F78" s="69"/>
      <c r="G78" s="69"/>
      <c r="H78" s="69"/>
      <c r="I78" s="69"/>
      <c r="J78" s="69"/>
      <c r="K78" s="69"/>
      <c r="L78" s="69"/>
      <c r="M78" s="69"/>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IA78" s="21">
        <v>8.18</v>
      </c>
      <c r="IB78" s="21" t="s">
        <v>116</v>
      </c>
      <c r="IE78" s="22"/>
      <c r="IF78" s="22"/>
      <c r="IG78" s="22"/>
      <c r="IH78" s="22"/>
      <c r="II78" s="22"/>
    </row>
    <row r="79" spans="1:243" s="21" customFormat="1" ht="42.75">
      <c r="A79" s="57">
        <v>8.19</v>
      </c>
      <c r="B79" s="75" t="s">
        <v>48</v>
      </c>
      <c r="C79" s="33"/>
      <c r="D79" s="76">
        <v>20</v>
      </c>
      <c r="E79" s="77" t="s">
        <v>43</v>
      </c>
      <c r="F79" s="78">
        <v>106.58</v>
      </c>
      <c r="G79" s="43"/>
      <c r="H79" s="37"/>
      <c r="I79" s="38" t="s">
        <v>33</v>
      </c>
      <c r="J79" s="39">
        <f t="shared" si="4"/>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5"/>
        <v>2131.6</v>
      </c>
      <c r="BB79" s="51">
        <f t="shared" si="6"/>
        <v>2131.6</v>
      </c>
      <c r="BC79" s="56" t="str">
        <f t="shared" si="7"/>
        <v>INR  Two Thousand One Hundred &amp; Thirty One  and Paise Sixty Only</v>
      </c>
      <c r="IA79" s="21">
        <v>8.19</v>
      </c>
      <c r="IB79" s="21" t="s">
        <v>48</v>
      </c>
      <c r="ID79" s="21">
        <v>20</v>
      </c>
      <c r="IE79" s="22" t="s">
        <v>43</v>
      </c>
      <c r="IF79" s="22"/>
      <c r="IG79" s="22"/>
      <c r="IH79" s="22"/>
      <c r="II79" s="22"/>
    </row>
    <row r="80" spans="1:243" s="21" customFormat="1" ht="94.5">
      <c r="A80" s="74">
        <v>8.2</v>
      </c>
      <c r="B80" s="75" t="s">
        <v>50</v>
      </c>
      <c r="C80" s="33"/>
      <c r="D80" s="76">
        <v>100</v>
      </c>
      <c r="E80" s="77" t="s">
        <v>43</v>
      </c>
      <c r="F80" s="78">
        <v>100.96</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10096</v>
      </c>
      <c r="BB80" s="51">
        <f t="shared" si="6"/>
        <v>10096</v>
      </c>
      <c r="BC80" s="56" t="str">
        <f t="shared" si="7"/>
        <v>INR  Ten Thousand  &amp;Ninety Six  Only</v>
      </c>
      <c r="IA80" s="21">
        <v>8.2</v>
      </c>
      <c r="IB80" s="21" t="s">
        <v>50</v>
      </c>
      <c r="ID80" s="21">
        <v>100</v>
      </c>
      <c r="IE80" s="22" t="s">
        <v>43</v>
      </c>
      <c r="IF80" s="22"/>
      <c r="IG80" s="22"/>
      <c r="IH80" s="22"/>
      <c r="II80" s="22"/>
    </row>
    <row r="81" spans="1:243" s="21" customFormat="1" ht="94.5">
      <c r="A81" s="57">
        <v>8.21</v>
      </c>
      <c r="B81" s="75" t="s">
        <v>117</v>
      </c>
      <c r="C81" s="33"/>
      <c r="D81" s="76">
        <v>100</v>
      </c>
      <c r="E81" s="77" t="s">
        <v>43</v>
      </c>
      <c r="F81" s="78">
        <v>16</v>
      </c>
      <c r="G81" s="43"/>
      <c r="H81" s="37"/>
      <c r="I81" s="38" t="s">
        <v>33</v>
      </c>
      <c r="J81" s="39">
        <f t="shared" si="4"/>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5"/>
        <v>1600</v>
      </c>
      <c r="BB81" s="51">
        <f t="shared" si="6"/>
        <v>1600</v>
      </c>
      <c r="BC81" s="56" t="str">
        <f t="shared" si="7"/>
        <v>INR  One Thousand Six Hundred    Only</v>
      </c>
      <c r="IA81" s="21">
        <v>8.21</v>
      </c>
      <c r="IB81" s="21" t="s">
        <v>117</v>
      </c>
      <c r="ID81" s="21">
        <v>100</v>
      </c>
      <c r="IE81" s="22" t="s">
        <v>43</v>
      </c>
      <c r="IF81" s="22"/>
      <c r="IG81" s="22"/>
      <c r="IH81" s="22"/>
      <c r="II81" s="22"/>
    </row>
    <row r="82" spans="1:243" s="21" customFormat="1" ht="15.75">
      <c r="A82" s="57">
        <v>9</v>
      </c>
      <c r="B82" s="75" t="s">
        <v>118</v>
      </c>
      <c r="C82" s="33"/>
      <c r="D82" s="69"/>
      <c r="E82" s="69"/>
      <c r="F82" s="69"/>
      <c r="G82" s="69"/>
      <c r="H82" s="69"/>
      <c r="I82" s="69"/>
      <c r="J82" s="69"/>
      <c r="K82" s="69"/>
      <c r="L82" s="69"/>
      <c r="M82" s="69"/>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IA82" s="21">
        <v>9</v>
      </c>
      <c r="IB82" s="21" t="s">
        <v>118</v>
      </c>
      <c r="IE82" s="22"/>
      <c r="IF82" s="22"/>
      <c r="IG82" s="22"/>
      <c r="IH82" s="22"/>
      <c r="II82" s="22"/>
    </row>
    <row r="83" spans="1:243" s="21" customFormat="1" ht="110.25" customHeight="1">
      <c r="A83" s="57">
        <v>9.01</v>
      </c>
      <c r="B83" s="75" t="s">
        <v>119</v>
      </c>
      <c r="C83" s="33"/>
      <c r="D83" s="69"/>
      <c r="E83" s="69"/>
      <c r="F83" s="69"/>
      <c r="G83" s="69"/>
      <c r="H83" s="69"/>
      <c r="I83" s="69"/>
      <c r="J83" s="69"/>
      <c r="K83" s="69"/>
      <c r="L83" s="69"/>
      <c r="M83" s="69"/>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IA83" s="21">
        <v>9.01</v>
      </c>
      <c r="IB83" s="21" t="s">
        <v>119</v>
      </c>
      <c r="IE83" s="22"/>
      <c r="IF83" s="22"/>
      <c r="IG83" s="22"/>
      <c r="IH83" s="22"/>
      <c r="II83" s="22"/>
    </row>
    <row r="84" spans="1:243" s="21" customFormat="1" ht="31.5">
      <c r="A84" s="57">
        <v>9.02</v>
      </c>
      <c r="B84" s="75" t="s">
        <v>120</v>
      </c>
      <c r="C84" s="33"/>
      <c r="D84" s="76">
        <v>30</v>
      </c>
      <c r="E84" s="77" t="s">
        <v>43</v>
      </c>
      <c r="F84" s="78">
        <v>376.68</v>
      </c>
      <c r="G84" s="43"/>
      <c r="H84" s="37"/>
      <c r="I84" s="38" t="s">
        <v>33</v>
      </c>
      <c r="J84" s="39">
        <f t="shared" si="4"/>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 t="shared" si="5"/>
        <v>11300.4</v>
      </c>
      <c r="BB84" s="51">
        <f t="shared" si="6"/>
        <v>11300.4</v>
      </c>
      <c r="BC84" s="56" t="str">
        <f t="shared" si="7"/>
        <v>INR  Eleven Thousand Three Hundred    and Paise Forty Only</v>
      </c>
      <c r="IA84" s="21">
        <v>9.02</v>
      </c>
      <c r="IB84" s="21" t="s">
        <v>120</v>
      </c>
      <c r="ID84" s="21">
        <v>30</v>
      </c>
      <c r="IE84" s="22" t="s">
        <v>43</v>
      </c>
      <c r="IF84" s="22"/>
      <c r="IG84" s="22"/>
      <c r="IH84" s="22"/>
      <c r="II84" s="22"/>
    </row>
    <row r="85" spans="1:243" s="21" customFormat="1" ht="94.5">
      <c r="A85" s="57">
        <v>9.03</v>
      </c>
      <c r="B85" s="75" t="s">
        <v>121</v>
      </c>
      <c r="C85" s="33"/>
      <c r="D85" s="76">
        <v>100</v>
      </c>
      <c r="E85" s="77" t="s">
        <v>43</v>
      </c>
      <c r="F85" s="78">
        <v>45.33</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4533</v>
      </c>
      <c r="BB85" s="51">
        <f t="shared" si="6"/>
        <v>4533</v>
      </c>
      <c r="BC85" s="56" t="str">
        <f t="shared" si="7"/>
        <v>INR  Four Thousand Five Hundred &amp; Thirty Three  Only</v>
      </c>
      <c r="IA85" s="21">
        <v>9.03</v>
      </c>
      <c r="IB85" s="21" t="s">
        <v>121</v>
      </c>
      <c r="ID85" s="21">
        <v>100</v>
      </c>
      <c r="IE85" s="22" t="s">
        <v>43</v>
      </c>
      <c r="IF85" s="22"/>
      <c r="IG85" s="22"/>
      <c r="IH85" s="22"/>
      <c r="II85" s="22"/>
    </row>
    <row r="86" spans="1:243" s="21" customFormat="1" ht="15.75">
      <c r="A86" s="57">
        <v>10</v>
      </c>
      <c r="B86" s="75" t="s">
        <v>122</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10</v>
      </c>
      <c r="IB86" s="21" t="s">
        <v>122</v>
      </c>
      <c r="IE86" s="22"/>
      <c r="IF86" s="22"/>
      <c r="IG86" s="22"/>
      <c r="IH86" s="22"/>
      <c r="II86" s="22"/>
    </row>
    <row r="87" spans="1:243" s="21" customFormat="1" ht="94.5">
      <c r="A87" s="57">
        <v>10.01</v>
      </c>
      <c r="B87" s="75" t="s">
        <v>123</v>
      </c>
      <c r="C87" s="33"/>
      <c r="D87" s="69"/>
      <c r="E87" s="69"/>
      <c r="F87" s="69"/>
      <c r="G87" s="69"/>
      <c r="H87" s="69"/>
      <c r="I87" s="69"/>
      <c r="J87" s="69"/>
      <c r="K87" s="69"/>
      <c r="L87" s="69"/>
      <c r="M87" s="69"/>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IA87" s="21">
        <v>10.01</v>
      </c>
      <c r="IB87" s="21" t="s">
        <v>123</v>
      </c>
      <c r="IE87" s="22"/>
      <c r="IF87" s="22"/>
      <c r="IG87" s="22"/>
      <c r="IH87" s="22"/>
      <c r="II87" s="22"/>
    </row>
    <row r="88" spans="1:243" s="21" customFormat="1" ht="42.75">
      <c r="A88" s="57">
        <v>10.02</v>
      </c>
      <c r="B88" s="75" t="s">
        <v>124</v>
      </c>
      <c r="C88" s="33"/>
      <c r="D88" s="76">
        <v>1</v>
      </c>
      <c r="E88" s="77" t="s">
        <v>45</v>
      </c>
      <c r="F88" s="78">
        <v>1288.82</v>
      </c>
      <c r="G88" s="43"/>
      <c r="H88" s="37"/>
      <c r="I88" s="38" t="s">
        <v>33</v>
      </c>
      <c r="J88" s="39">
        <f aca="true" t="shared" si="8" ref="J87:J111">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9" ref="BA87:BA111">total_amount_ba($B$2,$D$2,D88,F88,J88,K88,M88)</f>
        <v>1288.82</v>
      </c>
      <c r="BB88" s="51">
        <f aca="true" t="shared" si="10" ref="BB87:BB111">BA88+SUM(N88:AZ88)</f>
        <v>1288.82</v>
      </c>
      <c r="BC88" s="56" t="str">
        <f aca="true" t="shared" si="11" ref="BC87:BC111">SpellNumber(L88,BB88)</f>
        <v>INR  One Thousand Two Hundred &amp; Eighty Eight  and Paise Eighty Two Only</v>
      </c>
      <c r="IA88" s="21">
        <v>10.02</v>
      </c>
      <c r="IB88" s="21" t="s">
        <v>124</v>
      </c>
      <c r="ID88" s="21">
        <v>1</v>
      </c>
      <c r="IE88" s="22" t="s">
        <v>45</v>
      </c>
      <c r="IF88" s="22"/>
      <c r="IG88" s="22"/>
      <c r="IH88" s="22"/>
      <c r="II88" s="22"/>
    </row>
    <row r="89" spans="1:243" s="21" customFormat="1" ht="78.75">
      <c r="A89" s="57">
        <v>10.03</v>
      </c>
      <c r="B89" s="75" t="s">
        <v>125</v>
      </c>
      <c r="C89" s="33"/>
      <c r="D89" s="76">
        <v>350</v>
      </c>
      <c r="E89" s="77" t="s">
        <v>43</v>
      </c>
      <c r="F89" s="78">
        <v>34.2</v>
      </c>
      <c r="G89" s="43"/>
      <c r="H89" s="37"/>
      <c r="I89" s="38" t="s">
        <v>33</v>
      </c>
      <c r="J89" s="39">
        <f t="shared" si="8"/>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9"/>
        <v>11970</v>
      </c>
      <c r="BB89" s="51">
        <f t="shared" si="10"/>
        <v>11970</v>
      </c>
      <c r="BC89" s="56" t="str">
        <f t="shared" si="11"/>
        <v>INR  Eleven Thousand Nine Hundred &amp; Seventy  Only</v>
      </c>
      <c r="IA89" s="21">
        <v>10.03</v>
      </c>
      <c r="IB89" s="21" t="s">
        <v>125</v>
      </c>
      <c r="ID89" s="21">
        <v>350</v>
      </c>
      <c r="IE89" s="22" t="s">
        <v>43</v>
      </c>
      <c r="IF89" s="22"/>
      <c r="IG89" s="22"/>
      <c r="IH89" s="22"/>
      <c r="II89" s="22"/>
    </row>
    <row r="90" spans="1:243" s="21" customFormat="1" ht="141.75">
      <c r="A90" s="57">
        <v>10.04</v>
      </c>
      <c r="B90" s="75" t="s">
        <v>126</v>
      </c>
      <c r="C90" s="33"/>
      <c r="D90" s="76">
        <v>7</v>
      </c>
      <c r="E90" s="77" t="s">
        <v>45</v>
      </c>
      <c r="F90" s="78">
        <v>121.74</v>
      </c>
      <c r="G90" s="43"/>
      <c r="H90" s="37"/>
      <c r="I90" s="38" t="s">
        <v>33</v>
      </c>
      <c r="J90" s="39">
        <f t="shared" si="8"/>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9"/>
        <v>852.18</v>
      </c>
      <c r="BB90" s="51">
        <f t="shared" si="10"/>
        <v>852.18</v>
      </c>
      <c r="BC90" s="56" t="str">
        <f t="shared" si="11"/>
        <v>INR  Eight Hundred &amp; Fifty Two  and Paise Eighteen Only</v>
      </c>
      <c r="IA90" s="21">
        <v>10.04</v>
      </c>
      <c r="IB90" s="21" t="s">
        <v>126</v>
      </c>
      <c r="ID90" s="21">
        <v>7</v>
      </c>
      <c r="IE90" s="22" t="s">
        <v>45</v>
      </c>
      <c r="IF90" s="22"/>
      <c r="IG90" s="22"/>
      <c r="IH90" s="22"/>
      <c r="II90" s="22"/>
    </row>
    <row r="91" spans="1:243" s="21" customFormat="1" ht="15.75">
      <c r="A91" s="57">
        <v>11</v>
      </c>
      <c r="B91" s="75" t="s">
        <v>127</v>
      </c>
      <c r="C91" s="33"/>
      <c r="D91" s="69"/>
      <c r="E91" s="69"/>
      <c r="F91" s="69"/>
      <c r="G91" s="69"/>
      <c r="H91" s="69"/>
      <c r="I91" s="69"/>
      <c r="J91" s="69"/>
      <c r="K91" s="69"/>
      <c r="L91" s="69"/>
      <c r="M91" s="69"/>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IA91" s="21">
        <v>11</v>
      </c>
      <c r="IB91" s="21" t="s">
        <v>127</v>
      </c>
      <c r="IE91" s="22"/>
      <c r="IF91" s="22"/>
      <c r="IG91" s="22"/>
      <c r="IH91" s="22"/>
      <c r="II91" s="22"/>
    </row>
    <row r="92" spans="1:243" s="21" customFormat="1" ht="31.5">
      <c r="A92" s="57">
        <v>11.01</v>
      </c>
      <c r="B92" s="75" t="s">
        <v>128</v>
      </c>
      <c r="C92" s="33"/>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11.01</v>
      </c>
      <c r="IB92" s="21" t="s">
        <v>128</v>
      </c>
      <c r="IE92" s="22"/>
      <c r="IF92" s="22"/>
      <c r="IG92" s="22"/>
      <c r="IH92" s="22"/>
      <c r="II92" s="22"/>
    </row>
    <row r="93" spans="1:243" s="21" customFormat="1" ht="42.75">
      <c r="A93" s="57">
        <v>11.02</v>
      </c>
      <c r="B93" s="75" t="s">
        <v>129</v>
      </c>
      <c r="C93" s="33"/>
      <c r="D93" s="76">
        <v>25</v>
      </c>
      <c r="E93" s="77" t="s">
        <v>149</v>
      </c>
      <c r="F93" s="78">
        <v>286.94</v>
      </c>
      <c r="G93" s="43"/>
      <c r="H93" s="37"/>
      <c r="I93" s="38" t="s">
        <v>33</v>
      </c>
      <c r="J93" s="39">
        <f t="shared" si="8"/>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9"/>
        <v>7173.5</v>
      </c>
      <c r="BB93" s="51">
        <f t="shared" si="10"/>
        <v>7173.5</v>
      </c>
      <c r="BC93" s="56" t="str">
        <f t="shared" si="11"/>
        <v>INR  Seven Thousand One Hundred &amp; Seventy Three  and Paise Fifty Only</v>
      </c>
      <c r="IA93" s="21">
        <v>11.02</v>
      </c>
      <c r="IB93" s="21" t="s">
        <v>129</v>
      </c>
      <c r="ID93" s="21">
        <v>25</v>
      </c>
      <c r="IE93" s="22" t="s">
        <v>149</v>
      </c>
      <c r="IF93" s="22"/>
      <c r="IG93" s="22"/>
      <c r="IH93" s="22"/>
      <c r="II93" s="22"/>
    </row>
    <row r="94" spans="1:243" s="21" customFormat="1" ht="15.75">
      <c r="A94" s="57">
        <v>12</v>
      </c>
      <c r="B94" s="75" t="s">
        <v>130</v>
      </c>
      <c r="C94" s="33"/>
      <c r="D94" s="69"/>
      <c r="E94" s="69"/>
      <c r="F94" s="69"/>
      <c r="G94" s="69"/>
      <c r="H94" s="69"/>
      <c r="I94" s="69"/>
      <c r="J94" s="69"/>
      <c r="K94" s="69"/>
      <c r="L94" s="69"/>
      <c r="M94" s="69"/>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IA94" s="21">
        <v>12</v>
      </c>
      <c r="IB94" s="21" t="s">
        <v>130</v>
      </c>
      <c r="IE94" s="22"/>
      <c r="IF94" s="22"/>
      <c r="IG94" s="22"/>
      <c r="IH94" s="22"/>
      <c r="II94" s="22"/>
    </row>
    <row r="95" spans="1:243" s="21" customFormat="1" ht="330.75">
      <c r="A95" s="57">
        <v>12.01</v>
      </c>
      <c r="B95" s="75" t="s">
        <v>131</v>
      </c>
      <c r="C95" s="33"/>
      <c r="D95" s="76">
        <v>300</v>
      </c>
      <c r="E95" s="77" t="s">
        <v>43</v>
      </c>
      <c r="F95" s="78">
        <v>364.45</v>
      </c>
      <c r="G95" s="43"/>
      <c r="H95" s="37"/>
      <c r="I95" s="38" t="s">
        <v>33</v>
      </c>
      <c r="J95" s="39">
        <f t="shared" si="8"/>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109335</v>
      </c>
      <c r="BB95" s="51">
        <f t="shared" si="10"/>
        <v>109335</v>
      </c>
      <c r="BC95" s="56" t="str">
        <f t="shared" si="11"/>
        <v>INR  One Lakh Nine Thousand Three Hundred &amp; Thirty Five  Only</v>
      </c>
      <c r="IA95" s="21">
        <v>12.01</v>
      </c>
      <c r="IB95" s="21" t="s">
        <v>131</v>
      </c>
      <c r="ID95" s="21">
        <v>300</v>
      </c>
      <c r="IE95" s="22" t="s">
        <v>43</v>
      </c>
      <c r="IF95" s="22"/>
      <c r="IG95" s="22"/>
      <c r="IH95" s="22"/>
      <c r="II95" s="22"/>
    </row>
    <row r="96" spans="1:243" s="21" customFormat="1" ht="31.5">
      <c r="A96" s="57">
        <v>13</v>
      </c>
      <c r="B96" s="75" t="s">
        <v>132</v>
      </c>
      <c r="C96" s="33"/>
      <c r="D96" s="69"/>
      <c r="E96" s="69"/>
      <c r="F96" s="69"/>
      <c r="G96" s="69"/>
      <c r="H96" s="69"/>
      <c r="I96" s="69"/>
      <c r="J96" s="69"/>
      <c r="K96" s="69"/>
      <c r="L96" s="69"/>
      <c r="M96" s="69"/>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IA96" s="21">
        <v>13</v>
      </c>
      <c r="IB96" s="21" t="s">
        <v>132</v>
      </c>
      <c r="IE96" s="22"/>
      <c r="IF96" s="22"/>
      <c r="IG96" s="22"/>
      <c r="IH96" s="22"/>
      <c r="II96" s="22"/>
    </row>
    <row r="97" spans="1:243" s="21" customFormat="1" ht="409.5">
      <c r="A97" s="57">
        <v>13.01</v>
      </c>
      <c r="B97" s="75" t="s">
        <v>133</v>
      </c>
      <c r="C97" s="33"/>
      <c r="D97" s="76">
        <v>500</v>
      </c>
      <c r="E97" s="77" t="s">
        <v>43</v>
      </c>
      <c r="F97" s="78">
        <v>226.17</v>
      </c>
      <c r="G97" s="43"/>
      <c r="H97" s="37"/>
      <c r="I97" s="38" t="s">
        <v>33</v>
      </c>
      <c r="J97" s="39">
        <f t="shared" si="8"/>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113085</v>
      </c>
      <c r="BB97" s="51">
        <f t="shared" si="10"/>
        <v>113085</v>
      </c>
      <c r="BC97" s="56" t="str">
        <f t="shared" si="11"/>
        <v>INR  One Lakh Thirteen Thousand  &amp;Eighty Five  Only</v>
      </c>
      <c r="IA97" s="21">
        <v>13.01</v>
      </c>
      <c r="IB97" s="21" t="s">
        <v>133</v>
      </c>
      <c r="ID97" s="21">
        <v>500</v>
      </c>
      <c r="IE97" s="22" t="s">
        <v>43</v>
      </c>
      <c r="IF97" s="22"/>
      <c r="IG97" s="22"/>
      <c r="IH97" s="22"/>
      <c r="II97" s="22"/>
    </row>
    <row r="98" spans="1:243" s="21" customFormat="1" ht="141.75">
      <c r="A98" s="57">
        <v>13.02</v>
      </c>
      <c r="B98" s="75" t="s">
        <v>134</v>
      </c>
      <c r="C98" s="33"/>
      <c r="D98" s="76">
        <v>100</v>
      </c>
      <c r="E98" s="77" t="s">
        <v>43</v>
      </c>
      <c r="F98" s="78">
        <v>51.78</v>
      </c>
      <c r="G98" s="43"/>
      <c r="H98" s="37"/>
      <c r="I98" s="38" t="s">
        <v>33</v>
      </c>
      <c r="J98" s="39">
        <f t="shared" si="8"/>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5178</v>
      </c>
      <c r="BB98" s="51">
        <f t="shared" si="10"/>
        <v>5178</v>
      </c>
      <c r="BC98" s="56" t="str">
        <f t="shared" si="11"/>
        <v>INR  Five Thousand One Hundred &amp; Seventy Eight  Only</v>
      </c>
      <c r="IA98" s="21">
        <v>13.02</v>
      </c>
      <c r="IB98" s="21" t="s">
        <v>134</v>
      </c>
      <c r="ID98" s="21">
        <v>100</v>
      </c>
      <c r="IE98" s="22" t="s">
        <v>43</v>
      </c>
      <c r="IF98" s="22"/>
      <c r="IG98" s="22"/>
      <c r="IH98" s="22"/>
      <c r="II98" s="22"/>
    </row>
    <row r="99" spans="1:243" s="21" customFormat="1" ht="31.5">
      <c r="A99" s="57">
        <v>14</v>
      </c>
      <c r="B99" s="75" t="s">
        <v>135</v>
      </c>
      <c r="C99" s="33"/>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14</v>
      </c>
      <c r="IB99" s="21" t="s">
        <v>135</v>
      </c>
      <c r="IE99" s="22"/>
      <c r="IF99" s="22"/>
      <c r="IG99" s="22"/>
      <c r="IH99" s="22"/>
      <c r="II99" s="22"/>
    </row>
    <row r="100" spans="1:243" s="21" customFormat="1" ht="94.5">
      <c r="A100" s="57">
        <v>14.01</v>
      </c>
      <c r="B100" s="75" t="s">
        <v>136</v>
      </c>
      <c r="C100" s="33"/>
      <c r="D100" s="69"/>
      <c r="E100" s="69"/>
      <c r="F100" s="69"/>
      <c r="G100" s="69"/>
      <c r="H100" s="69"/>
      <c r="I100" s="69"/>
      <c r="J100" s="69"/>
      <c r="K100" s="69"/>
      <c r="L100" s="69"/>
      <c r="M100" s="69"/>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IA100" s="21">
        <v>14.01</v>
      </c>
      <c r="IB100" s="21" t="s">
        <v>136</v>
      </c>
      <c r="IE100" s="22"/>
      <c r="IF100" s="22"/>
      <c r="IG100" s="22"/>
      <c r="IH100" s="22"/>
      <c r="II100" s="22"/>
    </row>
    <row r="101" spans="1:243" s="21" customFormat="1" ht="47.25">
      <c r="A101" s="57">
        <v>14.02</v>
      </c>
      <c r="B101" s="75" t="s">
        <v>137</v>
      </c>
      <c r="C101" s="33"/>
      <c r="D101" s="76">
        <v>50</v>
      </c>
      <c r="E101" s="77" t="s">
        <v>43</v>
      </c>
      <c r="F101" s="78">
        <v>340.64</v>
      </c>
      <c r="G101" s="43"/>
      <c r="H101" s="37"/>
      <c r="I101" s="38" t="s">
        <v>33</v>
      </c>
      <c r="J101" s="39">
        <f t="shared" si="8"/>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17032</v>
      </c>
      <c r="BB101" s="51">
        <f t="shared" si="10"/>
        <v>17032</v>
      </c>
      <c r="BC101" s="56" t="str">
        <f t="shared" si="11"/>
        <v>INR  Seventeen Thousand  &amp;Thirty Two  Only</v>
      </c>
      <c r="IA101" s="21">
        <v>14.02</v>
      </c>
      <c r="IB101" s="21" t="s">
        <v>137</v>
      </c>
      <c r="ID101" s="21">
        <v>50</v>
      </c>
      <c r="IE101" s="22" t="s">
        <v>43</v>
      </c>
      <c r="IF101" s="22"/>
      <c r="IG101" s="22"/>
      <c r="IH101" s="22"/>
      <c r="II101" s="22"/>
    </row>
    <row r="102" spans="1:243" s="21" customFormat="1" ht="110.25">
      <c r="A102" s="57">
        <v>14.03</v>
      </c>
      <c r="B102" s="75" t="s">
        <v>138</v>
      </c>
      <c r="C102" s="33"/>
      <c r="D102" s="69"/>
      <c r="E102" s="69"/>
      <c r="F102" s="69"/>
      <c r="G102" s="69"/>
      <c r="H102" s="69"/>
      <c r="I102" s="69"/>
      <c r="J102" s="69"/>
      <c r="K102" s="69"/>
      <c r="L102" s="69"/>
      <c r="M102" s="69"/>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IA102" s="21">
        <v>14.03</v>
      </c>
      <c r="IB102" s="21" t="s">
        <v>138</v>
      </c>
      <c r="IE102" s="22"/>
      <c r="IF102" s="22"/>
      <c r="IG102" s="22"/>
      <c r="IH102" s="22"/>
      <c r="II102" s="22"/>
    </row>
    <row r="103" spans="1:243" s="21" customFormat="1" ht="42.75">
      <c r="A103" s="57">
        <v>14.04</v>
      </c>
      <c r="B103" s="75" t="s">
        <v>139</v>
      </c>
      <c r="C103" s="33"/>
      <c r="D103" s="76">
        <v>10</v>
      </c>
      <c r="E103" s="77" t="s">
        <v>43</v>
      </c>
      <c r="F103" s="78">
        <v>412.98</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4129.8</v>
      </c>
      <c r="BB103" s="51">
        <f t="shared" si="10"/>
        <v>4129.8</v>
      </c>
      <c r="BC103" s="56" t="str">
        <f t="shared" si="11"/>
        <v>INR  Four Thousand One Hundred &amp; Twenty Nine  and Paise Eighty Only</v>
      </c>
      <c r="IA103" s="21">
        <v>14.04</v>
      </c>
      <c r="IB103" s="21" t="s">
        <v>139</v>
      </c>
      <c r="ID103" s="21">
        <v>10</v>
      </c>
      <c r="IE103" s="22" t="s">
        <v>43</v>
      </c>
      <c r="IF103" s="22"/>
      <c r="IG103" s="22"/>
      <c r="IH103" s="22"/>
      <c r="II103" s="22"/>
    </row>
    <row r="104" spans="1:243" s="21" customFormat="1" ht="189">
      <c r="A104" s="57">
        <v>14.05</v>
      </c>
      <c r="B104" s="75" t="s">
        <v>140</v>
      </c>
      <c r="C104" s="33"/>
      <c r="D104" s="69"/>
      <c r="E104" s="69"/>
      <c r="F104" s="69"/>
      <c r="G104" s="69"/>
      <c r="H104" s="69"/>
      <c r="I104" s="69"/>
      <c r="J104" s="69"/>
      <c r="K104" s="69"/>
      <c r="L104" s="69"/>
      <c r="M104" s="69"/>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IA104" s="21">
        <v>14.05</v>
      </c>
      <c r="IB104" s="21" t="s">
        <v>140</v>
      </c>
      <c r="IE104" s="22"/>
      <c r="IF104" s="22"/>
      <c r="IG104" s="22"/>
      <c r="IH104" s="22"/>
      <c r="II104" s="22"/>
    </row>
    <row r="105" spans="1:243" s="21" customFormat="1" ht="47.25">
      <c r="A105" s="57">
        <v>14.06</v>
      </c>
      <c r="B105" s="75" t="s">
        <v>141</v>
      </c>
      <c r="C105" s="33"/>
      <c r="D105" s="76">
        <v>30</v>
      </c>
      <c r="E105" s="77" t="s">
        <v>43</v>
      </c>
      <c r="F105" s="78">
        <v>473.39</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14201.7</v>
      </c>
      <c r="BB105" s="51">
        <f t="shared" si="10"/>
        <v>14201.7</v>
      </c>
      <c r="BC105" s="56" t="str">
        <f t="shared" si="11"/>
        <v>INR  Fourteen Thousand Two Hundred &amp; One  and Paise Seventy Only</v>
      </c>
      <c r="IA105" s="21">
        <v>14.06</v>
      </c>
      <c r="IB105" s="21" t="s">
        <v>141</v>
      </c>
      <c r="ID105" s="21">
        <v>30</v>
      </c>
      <c r="IE105" s="22" t="s">
        <v>43</v>
      </c>
      <c r="IF105" s="22"/>
      <c r="IG105" s="22"/>
      <c r="IH105" s="22"/>
      <c r="II105" s="22"/>
    </row>
    <row r="106" spans="1:243" s="21" customFormat="1" ht="110.25">
      <c r="A106" s="57">
        <v>14.07</v>
      </c>
      <c r="B106" s="75" t="s">
        <v>142</v>
      </c>
      <c r="C106" s="33"/>
      <c r="D106" s="69"/>
      <c r="E106" s="69"/>
      <c r="F106" s="69"/>
      <c r="G106" s="69"/>
      <c r="H106" s="69"/>
      <c r="I106" s="69"/>
      <c r="J106" s="69"/>
      <c r="K106" s="69"/>
      <c r="L106" s="69"/>
      <c r="M106" s="69"/>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IA106" s="21">
        <v>14.07</v>
      </c>
      <c r="IB106" s="21" t="s">
        <v>142</v>
      </c>
      <c r="IE106" s="22"/>
      <c r="IF106" s="22"/>
      <c r="IG106" s="22"/>
      <c r="IH106" s="22"/>
      <c r="II106" s="22"/>
    </row>
    <row r="107" spans="1:243" s="21" customFormat="1" ht="42.75">
      <c r="A107" s="57">
        <v>14.08</v>
      </c>
      <c r="B107" s="75" t="s">
        <v>143</v>
      </c>
      <c r="C107" s="33"/>
      <c r="D107" s="76">
        <v>150</v>
      </c>
      <c r="E107" s="77" t="s">
        <v>43</v>
      </c>
      <c r="F107" s="78">
        <v>39.89</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5983.5</v>
      </c>
      <c r="BB107" s="51">
        <f t="shared" si="10"/>
        <v>5983.5</v>
      </c>
      <c r="BC107" s="56" t="str">
        <f t="shared" si="11"/>
        <v>INR  Five Thousand Nine Hundred &amp; Eighty Three  and Paise Fifty Only</v>
      </c>
      <c r="IA107" s="21">
        <v>14.08</v>
      </c>
      <c r="IB107" s="21" t="s">
        <v>143</v>
      </c>
      <c r="ID107" s="21">
        <v>150</v>
      </c>
      <c r="IE107" s="22" t="s">
        <v>43</v>
      </c>
      <c r="IF107" s="22"/>
      <c r="IG107" s="22"/>
      <c r="IH107" s="22"/>
      <c r="II107" s="22"/>
    </row>
    <row r="108" spans="1:243" s="21" customFormat="1" ht="15.75">
      <c r="A108" s="57">
        <v>15</v>
      </c>
      <c r="B108" s="75" t="s">
        <v>144</v>
      </c>
      <c r="C108" s="33"/>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15</v>
      </c>
      <c r="IB108" s="21" t="s">
        <v>144</v>
      </c>
      <c r="IE108" s="22"/>
      <c r="IF108" s="22"/>
      <c r="IG108" s="22"/>
      <c r="IH108" s="22"/>
      <c r="II108" s="22"/>
    </row>
    <row r="109" spans="1:243" s="21" customFormat="1" ht="129.75" customHeight="1">
      <c r="A109" s="57">
        <v>15.01</v>
      </c>
      <c r="B109" s="75" t="s">
        <v>51</v>
      </c>
      <c r="C109" s="33"/>
      <c r="D109" s="76">
        <v>0.2</v>
      </c>
      <c r="E109" s="77" t="s">
        <v>52</v>
      </c>
      <c r="F109" s="78">
        <v>4942.04</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988.41</v>
      </c>
      <c r="BB109" s="51">
        <f t="shared" si="10"/>
        <v>988.41</v>
      </c>
      <c r="BC109" s="56" t="str">
        <f t="shared" si="11"/>
        <v>INR  Nine Hundred &amp; Eighty Eight  and Paise Forty One Only</v>
      </c>
      <c r="IA109" s="21">
        <v>15.01</v>
      </c>
      <c r="IB109" s="59" t="s">
        <v>51</v>
      </c>
      <c r="ID109" s="21">
        <v>0.2</v>
      </c>
      <c r="IE109" s="22" t="s">
        <v>52</v>
      </c>
      <c r="IF109" s="22"/>
      <c r="IG109" s="22"/>
      <c r="IH109" s="22"/>
      <c r="II109" s="22"/>
    </row>
    <row r="110" spans="1:243" s="21" customFormat="1" ht="63">
      <c r="A110" s="57">
        <v>15.02</v>
      </c>
      <c r="B110" s="75" t="s">
        <v>145</v>
      </c>
      <c r="C110" s="33"/>
      <c r="D110" s="76">
        <v>10</v>
      </c>
      <c r="E110" s="77" t="s">
        <v>150</v>
      </c>
      <c r="F110" s="78">
        <v>350.72</v>
      </c>
      <c r="G110" s="43"/>
      <c r="H110" s="37"/>
      <c r="I110" s="38" t="s">
        <v>33</v>
      </c>
      <c r="J110" s="39">
        <f t="shared" si="8"/>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3507.2</v>
      </c>
      <c r="BB110" s="51">
        <f t="shared" si="10"/>
        <v>3507.2</v>
      </c>
      <c r="BC110" s="56" t="str">
        <f t="shared" si="11"/>
        <v>INR  Three Thousand Five Hundred &amp; Seven  and Paise Twenty Only</v>
      </c>
      <c r="IA110" s="21">
        <v>15.02</v>
      </c>
      <c r="IB110" s="21" t="s">
        <v>145</v>
      </c>
      <c r="ID110" s="21">
        <v>10</v>
      </c>
      <c r="IE110" s="22" t="s">
        <v>150</v>
      </c>
      <c r="IF110" s="22"/>
      <c r="IG110" s="22"/>
      <c r="IH110" s="22"/>
      <c r="II110" s="22"/>
    </row>
    <row r="111" spans="1:243" s="21" customFormat="1" ht="47.25">
      <c r="A111" s="57">
        <v>15.03</v>
      </c>
      <c r="B111" s="75" t="s">
        <v>146</v>
      </c>
      <c r="C111" s="33"/>
      <c r="D111" s="76">
        <v>42</v>
      </c>
      <c r="E111" s="77" t="s">
        <v>151</v>
      </c>
      <c r="F111" s="78">
        <v>1323.76</v>
      </c>
      <c r="G111" s="43"/>
      <c r="H111" s="37"/>
      <c r="I111" s="38" t="s">
        <v>33</v>
      </c>
      <c r="J111" s="39">
        <f t="shared" si="8"/>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55597.92</v>
      </c>
      <c r="BB111" s="51">
        <f t="shared" si="10"/>
        <v>55597.92</v>
      </c>
      <c r="BC111" s="56" t="str">
        <f t="shared" si="11"/>
        <v>INR  Fifty Five Thousand Five Hundred &amp; Ninety Seven  and Paise Ninety Two Only</v>
      </c>
      <c r="IA111" s="21">
        <v>15.03</v>
      </c>
      <c r="IB111" s="21" t="s">
        <v>146</v>
      </c>
      <c r="ID111" s="21">
        <v>42</v>
      </c>
      <c r="IE111" s="22" t="s">
        <v>151</v>
      </c>
      <c r="IF111" s="22"/>
      <c r="IG111" s="22"/>
      <c r="IH111" s="22"/>
      <c r="II111" s="22"/>
    </row>
    <row r="112" spans="1:55" ht="42.75">
      <c r="A112" s="44" t="s">
        <v>35</v>
      </c>
      <c r="B112" s="45"/>
      <c r="C112" s="46"/>
      <c r="D112" s="63"/>
      <c r="E112" s="63"/>
      <c r="F112" s="63"/>
      <c r="G112" s="34"/>
      <c r="H112" s="47"/>
      <c r="I112" s="47"/>
      <c r="J112" s="47"/>
      <c r="K112" s="47"/>
      <c r="L112" s="48"/>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55">
        <f>SUM(BA13:BA111)</f>
        <v>818152.46</v>
      </c>
      <c r="BB112" s="55">
        <f>SUM(BB13:BB111)</f>
        <v>818152.46</v>
      </c>
      <c r="BC112" s="58" t="str">
        <f>SpellNumber($E$2,BB112)</f>
        <v>INR  Eight Lakh Eighteen Thousand One Hundred &amp; Fifty Two  and Paise Forty Six Only</v>
      </c>
    </row>
    <row r="113" spans="1:55" ht="46.5" customHeight="1">
      <c r="A113" s="24" t="s">
        <v>36</v>
      </c>
      <c r="B113" s="25"/>
      <c r="C113" s="26"/>
      <c r="D113" s="60"/>
      <c r="E113" s="61" t="s">
        <v>44</v>
      </c>
      <c r="F113" s="62"/>
      <c r="G113" s="27"/>
      <c r="H113" s="28"/>
      <c r="I113" s="28"/>
      <c r="J113" s="28"/>
      <c r="K113" s="29"/>
      <c r="L113" s="30"/>
      <c r="M113" s="31"/>
      <c r="N113" s="32"/>
      <c r="O113" s="21"/>
      <c r="P113" s="21"/>
      <c r="Q113" s="21"/>
      <c r="R113" s="21"/>
      <c r="S113" s="21"/>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53">
        <f>IF(ISBLANK(F113),0,IF(E113="Excess (+)",ROUND(BA112+(BA112*F113),2),IF(E113="Less (-)",ROUND(BA112+(BA112*F113*(-1)),2),IF(E113="At Par",BA112,0))))</f>
        <v>0</v>
      </c>
      <c r="BB113" s="54">
        <f>ROUND(BA113,0)</f>
        <v>0</v>
      </c>
      <c r="BC113" s="36" t="str">
        <f>SpellNumber($E$2,BB113)</f>
        <v>INR Zero Only</v>
      </c>
    </row>
    <row r="114" spans="1:55" ht="45.75" customHeight="1">
      <c r="A114" s="23" t="s">
        <v>37</v>
      </c>
      <c r="B114" s="23"/>
      <c r="C114" s="64" t="str">
        <f>SpellNumber($E$2,BB113)</f>
        <v>INR Zero Only</v>
      </c>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row>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6" ht="15"/>
    <row r="2137" ht="15"/>
    <row r="2138" ht="15"/>
    <row r="2139" ht="15"/>
    <row r="2140"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70" ht="15"/>
    <row r="2171" ht="15"/>
    <row r="2172" ht="15"/>
    <row r="2173" ht="15"/>
    <row r="2174" ht="15"/>
    <row r="2175" ht="15"/>
    <row r="2176" ht="15"/>
    <row r="2179" ht="15"/>
    <row r="2180" ht="15"/>
    <row r="2181" ht="15"/>
    <row r="2182" ht="15"/>
    <row r="2183" ht="15"/>
    <row r="2185" ht="15"/>
    <row r="2186" ht="15"/>
    <row r="2187" ht="15"/>
    <row r="2188" ht="15"/>
    <row r="2189" ht="15"/>
    <row r="2191" ht="15"/>
    <row r="2192" ht="15"/>
    <row r="2193" ht="15"/>
    <row r="2195" ht="15"/>
    <row r="2196" ht="15"/>
    <row r="2197" ht="15"/>
    <row r="2198" ht="15"/>
    <row r="2199" ht="15"/>
    <row r="2200" ht="15"/>
    <row r="2202" ht="15"/>
    <row r="2203" ht="15"/>
    <row r="2204" ht="15"/>
    <row r="2205" ht="15"/>
    <row r="2206" ht="15"/>
    <row r="2207" ht="15"/>
    <row r="2208" ht="15"/>
    <row r="2209" ht="15"/>
    <row r="2210" ht="15"/>
    <row r="2211" ht="15"/>
    <row r="2212" ht="15"/>
    <row r="2213" ht="15"/>
    <row r="2214" ht="15"/>
    <row r="2216" ht="15"/>
    <row r="2217" ht="15"/>
    <row r="2218" ht="15"/>
    <row r="2219" ht="15"/>
    <row r="2220" ht="15"/>
    <row r="2221" ht="15"/>
    <row r="2223" ht="15"/>
    <row r="2224" ht="15"/>
    <row r="2225" ht="15"/>
    <row r="2226" ht="15"/>
    <row r="2227" ht="15"/>
    <row r="2228" ht="15"/>
    <row r="2229" ht="15"/>
    <row r="2230" ht="15"/>
    <row r="2231" ht="15"/>
    <row r="2232" ht="15"/>
    <row r="2233" ht="15"/>
    <row r="2234" ht="15"/>
    <row r="2236" ht="15"/>
    <row r="2237" ht="15"/>
    <row r="2238" ht="15"/>
    <row r="2239" ht="15"/>
    <row r="2240" ht="15"/>
    <row r="2241" ht="15"/>
    <row r="2242" ht="15"/>
    <row r="2243" ht="15"/>
    <row r="2244" ht="15"/>
    <row r="2245" ht="15"/>
    <row r="2246" ht="15"/>
    <row r="2247" ht="15"/>
    <row r="2248" ht="15"/>
    <row r="2250" ht="15"/>
    <row r="2251" ht="15"/>
    <row r="2252" ht="15"/>
    <row r="2253" ht="15"/>
    <row r="2255" ht="15"/>
    <row r="2257" ht="15"/>
    <row r="2258" ht="15"/>
    <row r="2259" ht="15"/>
    <row r="2260" ht="15"/>
    <row r="2261" ht="15"/>
    <row r="2262" ht="15"/>
    <row r="2263" ht="15"/>
    <row r="2264" ht="15"/>
    <row r="2265" ht="15"/>
    <row r="2266" ht="15"/>
    <row r="2267" ht="15"/>
    <row r="2269" ht="15"/>
    <row r="2270" ht="15"/>
    <row r="2271" ht="15"/>
    <row r="2272" ht="15"/>
    <row r="2273" ht="15"/>
    <row r="2274" ht="15"/>
    <row r="2275" ht="15"/>
    <row r="2276" ht="15"/>
    <row r="2277" ht="15"/>
    <row r="2278" ht="15"/>
    <row r="2279" ht="15"/>
    <row r="2280" ht="15"/>
    <row r="2282" ht="15"/>
    <row r="2283" ht="15"/>
    <row r="2285" ht="15"/>
    <row r="2286" ht="15"/>
    <row r="2288" ht="15"/>
    <row r="2289" ht="15"/>
    <row r="2291" ht="15"/>
    <row r="2292" ht="15"/>
    <row r="2293" ht="15"/>
    <row r="2294" ht="15"/>
    <row r="2295" ht="15"/>
    <row r="2296" ht="15"/>
    <row r="2297" ht="15"/>
    <row r="2298" ht="15"/>
    <row r="2299" ht="15"/>
    <row r="2301" ht="15"/>
    <row r="2302" ht="15"/>
    <row r="2303" ht="15"/>
    <row r="2305" ht="15"/>
    <row r="2306" ht="15"/>
    <row r="2307" ht="15"/>
    <row r="2309" ht="15"/>
    <row r="2310" ht="15"/>
    <row r="2311" ht="15"/>
    <row r="2312" ht="15"/>
    <row r="2315" ht="15"/>
    <row r="2316" ht="15"/>
    <row r="2317" ht="15"/>
    <row r="2318" ht="15"/>
    <row r="2319" ht="15"/>
    <row r="2320" ht="15"/>
    <row r="2322" ht="15"/>
    <row r="2323" ht="15"/>
    <row r="2324" ht="15"/>
    <row r="2325" ht="15"/>
    <row r="2326" ht="15"/>
    <row r="2327" ht="15"/>
    <row r="2328" ht="15"/>
    <row r="2329" ht="15"/>
    <row r="2330" ht="15"/>
    <row r="2331" ht="15"/>
    <row r="2333" ht="15"/>
    <row r="2334" ht="15"/>
    <row r="2335" ht="15"/>
    <row r="2337" ht="15"/>
    <row r="2338" ht="15"/>
    <row r="2339" ht="15"/>
    <row r="2340" ht="15"/>
    <row r="2341" ht="15"/>
    <row r="2342" ht="15"/>
    <row r="2344" ht="15"/>
    <row r="2345" ht="15"/>
    <row r="2346" ht="15"/>
    <row r="2347" ht="15"/>
    <row r="2348" ht="15"/>
    <row r="2349" ht="15"/>
    <row r="2351" ht="15"/>
    <row r="2352" ht="15"/>
    <row r="2354" ht="15"/>
    <row r="2356" ht="15"/>
    <row r="2357" ht="15"/>
    <row r="2358" ht="15"/>
    <row r="2359" ht="15"/>
    <row r="2360" ht="15"/>
    <row r="2361" ht="15"/>
    <row r="2362" ht="15"/>
    <row r="2363" ht="15"/>
    <row r="2364" ht="15"/>
    <row r="2365" ht="15"/>
    <row r="2366" ht="15"/>
    <row r="2368" ht="15"/>
    <row r="2369" ht="15"/>
    <row r="2370" ht="15"/>
    <row r="2371" ht="15"/>
    <row r="2372" ht="15"/>
    <row r="2373" ht="15"/>
    <row r="2375" ht="15"/>
    <row r="2376" ht="15"/>
    <row r="2377" ht="15"/>
    <row r="2378" ht="15"/>
    <row r="2379" ht="15"/>
    <row r="2380" ht="15"/>
    <row r="2381" ht="15"/>
    <row r="2382" ht="15"/>
    <row r="2384" ht="15"/>
    <row r="2385" ht="15"/>
    <row r="2386" ht="15"/>
    <row r="2387" ht="15"/>
    <row r="2389" ht="15"/>
    <row r="2391" ht="15"/>
    <row r="2392" ht="15"/>
    <row r="2393" ht="15"/>
    <row r="2394" ht="15"/>
    <row r="2395" ht="15"/>
    <row r="2396" ht="15"/>
    <row r="2397" ht="15"/>
    <row r="2398" ht="15"/>
    <row r="2399" ht="15"/>
    <row r="2400" ht="15"/>
    <row r="2401" ht="15"/>
    <row r="2402" ht="15"/>
    <row r="2404" ht="15"/>
    <row r="2405" ht="15"/>
    <row r="2406" ht="15"/>
    <row r="2408" ht="15"/>
    <row r="2409" ht="15"/>
    <row r="2410" ht="15"/>
    <row r="2411" ht="15"/>
    <row r="2412" ht="15"/>
    <row r="2413" ht="15"/>
    <row r="2414" ht="15"/>
    <row r="2415" ht="15"/>
    <row r="2416" ht="15"/>
    <row r="2417" ht="15"/>
    <row r="2418" ht="15"/>
    <row r="2419" ht="15"/>
    <row r="2420" ht="15"/>
    <row r="2421" ht="15"/>
    <row r="2422" ht="15"/>
    <row r="2423" ht="15"/>
    <row r="2425"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1" ht="15"/>
    <row r="2462" ht="15"/>
    <row r="2463" ht="15"/>
    <row r="2464" ht="15"/>
    <row r="2465" ht="15"/>
    <row r="2467" ht="15"/>
    <row r="2468" ht="15"/>
    <row r="2469" ht="15"/>
    <row r="2470" ht="15"/>
    <row r="2471" ht="15"/>
    <row r="2472" ht="15"/>
    <row r="2473" ht="15"/>
    <row r="2475" ht="15"/>
    <row r="2476" ht="15"/>
    <row r="2477" ht="15"/>
    <row r="2478" ht="15"/>
    <row r="2479" ht="15"/>
    <row r="2480" ht="15"/>
    <row r="2481" ht="15"/>
    <row r="2482" ht="15"/>
    <row r="2483" ht="15"/>
    <row r="2484" ht="15"/>
    <row r="2485" ht="15"/>
    <row r="2487" ht="15"/>
    <row r="2488" ht="15"/>
    <row r="2489" ht="15"/>
    <row r="2490" ht="15"/>
    <row r="2491" ht="15"/>
    <row r="2492" ht="15"/>
    <row r="2493" ht="15"/>
    <row r="2495" ht="15"/>
    <row r="2497" ht="15"/>
    <row r="2498" ht="15"/>
    <row r="2499" ht="15"/>
    <row r="2500" ht="15"/>
    <row r="2501" ht="15"/>
    <row r="2502" ht="15"/>
    <row r="2503" ht="15"/>
    <row r="2504" ht="15"/>
  </sheetData>
  <sheetProtection password="8F23" sheet="1"/>
  <mergeCells count="56">
    <mergeCell ref="D102:BC102"/>
    <mergeCell ref="D104:BC104"/>
    <mergeCell ref="D106:BC106"/>
    <mergeCell ref="D108:BC108"/>
    <mergeCell ref="D91:BC91"/>
    <mergeCell ref="D92:BC92"/>
    <mergeCell ref="D94:BC94"/>
    <mergeCell ref="D96:BC96"/>
    <mergeCell ref="D99:BC99"/>
    <mergeCell ref="D100:BC100"/>
    <mergeCell ref="D76:BC76"/>
    <mergeCell ref="D78:BC78"/>
    <mergeCell ref="D82:BC82"/>
    <mergeCell ref="D83:BC83"/>
    <mergeCell ref="D86:BC86"/>
    <mergeCell ref="D87:BC87"/>
    <mergeCell ref="D63:BC63"/>
    <mergeCell ref="D65:BC65"/>
    <mergeCell ref="D67:BC67"/>
    <mergeCell ref="D70:BC70"/>
    <mergeCell ref="D72:BC72"/>
    <mergeCell ref="D74:BC74"/>
    <mergeCell ref="D52:BC52"/>
    <mergeCell ref="D54:BC54"/>
    <mergeCell ref="D56:BC56"/>
    <mergeCell ref="D58:BC58"/>
    <mergeCell ref="D60:BC60"/>
    <mergeCell ref="D61:BC61"/>
    <mergeCell ref="D40:BC40"/>
    <mergeCell ref="D42:BC42"/>
    <mergeCell ref="D43:BC43"/>
    <mergeCell ref="D45:BC45"/>
    <mergeCell ref="D49:BC49"/>
    <mergeCell ref="D51:BC51"/>
    <mergeCell ref="D29:BC29"/>
    <mergeCell ref="D30:BC30"/>
    <mergeCell ref="D32:BC32"/>
    <mergeCell ref="D35:BC35"/>
    <mergeCell ref="D37:BC37"/>
    <mergeCell ref="D38:BC38"/>
    <mergeCell ref="D17:BC17"/>
    <mergeCell ref="D19:BC19"/>
    <mergeCell ref="D21:BC21"/>
    <mergeCell ref="D23:BC23"/>
    <mergeCell ref="D25:BC25"/>
    <mergeCell ref="D26:BC26"/>
    <mergeCell ref="C114:BC11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3">
      <formula1>IF(E113="Select",-1,IF(E113="At Par",0,0))</formula1>
      <formula2>IF(E113="Select",-1,IF(E113="At Par",0,0.99))</formula2>
    </dataValidation>
    <dataValidation type="list" allowBlank="1" showErrorMessage="1" sqref="E11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3">
      <formula1>0</formula1>
      <formula2>IF(#REF!&lt;&gt;"Select",99.9,0)</formula2>
    </dataValidation>
    <dataValidation allowBlank="1" showInputMessage="1" showErrorMessage="1" promptTitle="Units" prompt="Please enter Units in text" sqref="D15:E16 D18:E18 D20:E20 D22:E22 D24:E24 D27:E28 D31:E31 D33:E34 D36:E36 D39:E39 D41:E41 D44:E44 D46:E48 D50:E50 D53:E53 D55:E55 D57:E57 D59:E59 D62:E62 D64:E64 D66:E66 D68:E69 D71:E71 D73:E73 D75:E75 D77:E77 D79:E81 D84:E85 D88:E90 D93:E93 D95:E95 D97:E98 D101:E101 D103:E103 D105:E105 D107:E107 D109:E111">
      <formula1>0</formula1>
      <formula2>0</formula2>
    </dataValidation>
    <dataValidation type="decimal" allowBlank="1" showInputMessage="1" showErrorMessage="1" promptTitle="Quantity" prompt="Please enter the Quantity for this item. " errorTitle="Invalid Entry" error="Only Numeric Values are allowed. " sqref="F15:F16 F18 F20 F22 F24 F27:F28 F31 F33:F34 F36 F39 F41 F44 F46:F48 F50 F53 F55 F57 F59 F62 F64 F66 F68:F69 F71 F73 F75 F77 F79:F81 F84:F85 F88:F90 F93 F95 F97:F98 F101 F103 F105 F107 F109:F111">
      <formula1>0</formula1>
      <formula2>999999999999999</formula2>
    </dataValidation>
    <dataValidation type="list" allowBlank="1" showErrorMessage="1" sqref="D13:D14 K15:K16 D17 K18 D19 K20 D21 K22 D23 K24 D25:D26 K27:K28 D29:D30 K31 D32 K33:K34 D35 K36 D37:D38 K39 D40 K41 D42:D43 K44 D45 K46:K48 D49 K50 D51:D52 K53 D54 K55 D56 K57 D58 K59 D60:D61 K62 D63 K64 D65 K66 D67 K68:K69 D70 K71 D72 K73 D74 K75 D76 K77 D78 K79:K81 D82:D83 K84:K85 D86:D87 K88:K90 D91:D92 K93 D94 K95 D96 K97:K98 D99:D100 K101 D102 K103 D104 K105 D106 K107 K109:K111 D10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0 G22:H22 G24:H24 G27:H28 G31:H31 G33:H34 G36:H36 G39:H39 G41:H41 G44:H44 G46:H48 G50:H50 G53:H53 G55:H55 G57:H57 G59:H59 G62:H62 G64:H64 G66:H66 G68:H69 G71:H71 G73:H73 G75:H75 G77:H77 G79:H81 G84:H85 G88:H90 G93:H93 G95:H95 G97:H98 G101:H101 G103:H103 G105:H105 G107:H107 G109:H111">
      <formula1>0</formula1>
      <formula2>999999999999999</formula2>
    </dataValidation>
    <dataValidation allowBlank="1" showInputMessage="1" showErrorMessage="1" promptTitle="Addition / Deduction" prompt="Please Choose the correct One" sqref="J15:J16 J18 J20 J22 J24 J27:J28 J31 J33:J34 J36 J39 J41 J44 J46:J48 J50 J53 J55 J57 J59 J62 J64 J66 J68:J69 J71 J73 J75 J77 J79:J81 J84:J85 J88:J90 J93 J95 J97:J98 J101 J103 J105 J107 J109:J111">
      <formula1>0</formula1>
      <formula2>0</formula2>
    </dataValidation>
    <dataValidation type="list" showErrorMessage="1" sqref="I15:I16 I18 I20 I22 I24 I27:I28 I31 I33:I34 I36 I39 I41 I44 I46:I48 I50 I53 I55 I57 I59 I62 I64 I66 I68:I69 I71 I73 I75 I77 I79:I81 I84:I85 I88:I90 I93 I95 I97:I98 I101 I103 I105 I107 I109:I11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2 N24:O24 N27:O28 N31:O31 N33:O34 N36:O36 N39:O39 N41:O41 N44:O44 N46:O48 N50:O50 N53:O53 N55:O55 N57:O57 N59:O59 N62:O62 N64:O64 N66:O66 N68:O69 N71:O71 N73:O73 N75:O75 N77:O77 N79:O81 N84:O85 N88:O90 N93:O93 N95:O95 N97:O98 N101:O101 N103:O103 N105:O105 N107:O107 N109:O11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 R24 R27:R28 R31 R33:R34 R36 R39 R41 R44 R46:R48 R50 R53 R55 R57 R59 R62 R64 R66 R68:R69 R71 R73 R75 R77 R79:R81 R84:R85 R88:R90 R93 R95 R97:R98 R101 R103 R105 R107 R109:R11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 Q24 Q27:Q28 Q31 Q33:Q34 Q36 Q39 Q41 Q44 Q46:Q48 Q50 Q53 Q55 Q57 Q59 Q62 Q64 Q66 Q68:Q69 Q71 Q73 Q75 Q77 Q79:Q81 Q84:Q85 Q88:Q90 Q93 Q95 Q97:Q98 Q101 Q103 Q105 Q107 Q109:Q11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 M24 M27:M28 M31 M33:M34 M36 M39 M41 M44 M46:M48 M50 M53 M55 M57 M59 M62 M64 M66 M68:M69 M71 M73 M75 M77 M79:M81 M84:M85 M88:M90 M93 M95 M97:M98 M101 M103 M105 M107 M109:M111">
      <formula1>0</formula1>
      <formula2>999999999999999</formula2>
    </dataValidation>
    <dataValidation type="list" allowBlank="1" showInputMessage="1" showErrorMessage="1" sqref="L108 L10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11 L11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1">
      <formula1>0</formula1>
      <formula2>0</formula2>
    </dataValidation>
    <dataValidation type="decimal" allowBlank="1" showErrorMessage="1" errorTitle="Invalid Entry" error="Only Numeric Values are allowed. " sqref="A13:A111">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2021-10-20T05:19:22Z</cp:lastPrinted>
  <dcterms:created xsi:type="dcterms:W3CDTF">2009-01-30T06:42:42Z</dcterms:created>
  <dcterms:modified xsi:type="dcterms:W3CDTF">2021-11-12T05:22:52Z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