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<sst xmlns="http://schemas.openxmlformats.org/spreadsheetml/2006/main" count="150" uniqueCount="72">
  <si>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</si>
  <si>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</si>
  <si>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</si>
  <si>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</si>
  <si>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</si>
  <si>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</si>
  <si>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</si>
  <si>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</si>
  <si>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</si>
  <si>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</si>
  <si>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</si>
  <si>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</si>
  <si>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</si>
  <si>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</si>
  <si>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</si>
  <si>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</si>
  <si>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</si>
  <si>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</si>
  <si>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</si>
  <si>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</si>
  <si>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</si>
  <si>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</si>
  <si>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</si>
  <si>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</si>
  <si>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</si>
  <si>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</si>
  <si>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</si>
  <si>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</si>
  <si>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</si>
  <si>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</si>
  <si>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</si>
  <si>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</si>
  <si>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</si>
  <si>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</si>
  <si>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</si>
  <si>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</si>
  <si>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</si>
  <si>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</si>
  <si>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</si>
  <si>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</si>
  <si>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</si>
  <si>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</si>
  <si>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</si>
  <si>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</si>
  <si>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</si>
  <si>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</si>
  <si>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</si>
  <si>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</si>
  <si>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</si>
  <si>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</si>
  <si>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</si>
  <si>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</si>
  <si>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</si>
  <si>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t>item no.3</t>
  </si>
  <si>
    <r>
      <t xml:space="preserve">TOTAL AMOUNT  
           in
     </t>
    </r>
    <r>
      <rPr>
        <b/>
        <sz val="11"/>
        <color indexed="10"/>
        <rFont val="Arial"/>
        <family val="2"/>
      </rPr>
      <t xml:space="preserve"> Rs.      P</t>
    </r>
  </si>
  <si>
    <t>Tender Inviting Authority: Superintending Engineer, IWD, IIT, Kanpur</t>
  </si>
  <si>
    <t>item no.4</t>
  </si>
  <si>
    <t>Contract No:   22/Civil/D2/2021-22/03</t>
  </si>
  <si>
    <t>CARRIAGE OF MATERIALS</t>
  </si>
  <si>
    <t>By Mechanical Transport including loading,unloading and stacking</t>
  </si>
  <si>
    <t>Lime, moorum, building rubbish Lead - 2 km</t>
  </si>
  <si>
    <t>CONCRETE WORK</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</si>
  <si>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</si>
  <si>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DISMANTLING AND DEMOLISHING</t>
  </si>
  <si>
    <t>Demolishing cement concrete manually/ by mechanical means including disposal of material within 50 metres lead as per direction of Engineer - in - charge.</t>
  </si>
  <si>
    <t>Nominal concrete 1:4:8 or leaner mix (i/c equivalent design mix)</t>
  </si>
  <si>
    <t>cum</t>
  </si>
  <si>
    <t>Name of Work: Relaying of damaged plinth protection in house no 369.</t>
  </si>
  <si>
    <t>item no.5</t>
  </si>
  <si>
    <t>item no.6</t>
  </si>
  <si>
    <t>item no.7</t>
  </si>
  <si>
    <t>item no.8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</si>
</sst>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3"/>
  <sheetViews>
    <sheetView showGridLines="0" zoomScale="85" zoomScaleNormal="85" zoomScalePageLayoutView="0" workbookViewId="0" topLeftCell="A1">
      <selection activeCell="F29" sqref="F29"/>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55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67</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57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47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58</v>
      </c>
      <c r="C13" s="39" t="s">
        <v>51</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58</v>
      </c>
      <c r="IC13" s="22" t="s">
        <v>51</v>
      </c>
      <c r="IE13" s="23"/>
      <c r="IF13" s="23" t="s">
        <v>34</v>
      </c>
      <c r="IG13" s="23" t="s">
        <v>35</v>
      </c>
      <c r="IH13" s="23">
        <v>10</v>
      </c>
      <c r="II13" s="23" t="s">
        <v>36</v>
      </c>
    </row>
    <row r="14" spans="1:243" s="22" customFormat="1" ht="28.5">
      <c r="A14" s="59">
        <v>1.01</v>
      </c>
      <c r="B14" s="64" t="s">
        <v>59</v>
      </c>
      <c r="C14" s="39" t="s">
        <v>52</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59</v>
      </c>
      <c r="IC14" s="22" t="s">
        <v>52</v>
      </c>
      <c r="IE14" s="23"/>
      <c r="IF14" s="23" t="s">
        <v>40</v>
      </c>
      <c r="IG14" s="23" t="s">
        <v>35</v>
      </c>
      <c r="IH14" s="23">
        <v>123.223</v>
      </c>
      <c r="II14" s="23" t="s">
        <v>37</v>
      </c>
    </row>
    <row r="15" spans="1:243" s="22" customFormat="1" ht="28.5">
      <c r="A15" s="59">
        <v>1.02</v>
      </c>
      <c r="B15" s="60" t="s">
        <v>60</v>
      </c>
      <c r="C15" s="39" t="s">
        <v>53</v>
      </c>
      <c r="D15" s="61">
        <v>0.91</v>
      </c>
      <c r="E15" s="62" t="s">
        <v>66</v>
      </c>
      <c r="F15" s="63">
        <v>130.32</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119</v>
      </c>
      <c r="BB15" s="54">
        <f>BA15+SUM(N15:AZ15)</f>
        <v>119</v>
      </c>
      <c r="BC15" s="50" t="str">
        <f>SpellNumber(L15,BB15)</f>
        <v>INR  One Hundred &amp; Nineteen  Only</v>
      </c>
      <c r="IA15" s="22">
        <v>1.02</v>
      </c>
      <c r="IB15" s="22" t="s">
        <v>60</v>
      </c>
      <c r="IC15" s="22" t="s">
        <v>53</v>
      </c>
      <c r="ID15" s="22">
        <v>0.91</v>
      </c>
      <c r="IE15" s="23" t="s">
        <v>66</v>
      </c>
      <c r="IF15" s="23" t="s">
        <v>41</v>
      </c>
      <c r="IG15" s="23" t="s">
        <v>42</v>
      </c>
      <c r="IH15" s="23">
        <v>213</v>
      </c>
      <c r="II15" s="23" t="s">
        <v>37</v>
      </c>
    </row>
    <row r="16" spans="1:243" s="22" customFormat="1" ht="15.75">
      <c r="A16" s="59">
        <v>2</v>
      </c>
      <c r="B16" s="60" t="s">
        <v>61</v>
      </c>
      <c r="C16" s="39" t="s">
        <v>56</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v>
      </c>
      <c r="IB16" s="22" t="s">
        <v>61</v>
      </c>
      <c r="IC16" s="22" t="s">
        <v>56</v>
      </c>
      <c r="IE16" s="23"/>
      <c r="IF16" s="23"/>
      <c r="IG16" s="23"/>
      <c r="IH16" s="23"/>
      <c r="II16" s="23"/>
    </row>
    <row r="17" spans="1:239" ht="242.25">
      <c r="A17" s="59">
        <v>2.01</v>
      </c>
      <c r="B17" s="64" t="s">
        <v>62</v>
      </c>
      <c r="C17" s="39" t="s">
        <v>68</v>
      </c>
      <c r="D17" s="61">
        <v>18.07</v>
      </c>
      <c r="E17" s="62" t="s">
        <v>49</v>
      </c>
      <c r="F17" s="63">
        <v>538.4</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ROUND(total_amount_ba($B$2,$D$2,D17,F17,J17,K17,M17),0)</f>
        <v>9729</v>
      </c>
      <c r="BB17" s="54">
        <f>BA17+SUM(N17:AZ17)</f>
        <v>9729</v>
      </c>
      <c r="BC17" s="50" t="str">
        <f>SpellNumber(L17,BB17)</f>
        <v>INR  Nine Thousand Seven Hundred &amp; Twenty Nine  Only</v>
      </c>
      <c r="IA17" s="1">
        <v>2.01</v>
      </c>
      <c r="IB17" s="1" t="s">
        <v>62</v>
      </c>
      <c r="IC17" s="1" t="s">
        <v>68</v>
      </c>
      <c r="ID17" s="1">
        <v>18.07</v>
      </c>
      <c r="IE17" s="3" t="s">
        <v>49</v>
      </c>
    </row>
    <row r="18" spans="1:237" ht="20.25" customHeight="1">
      <c r="A18" s="59">
        <v>3</v>
      </c>
      <c r="B18" s="60" t="s">
        <v>63</v>
      </c>
      <c r="C18" s="39" t="s">
        <v>69</v>
      </c>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7"/>
      <c r="IA18" s="1">
        <v>3</v>
      </c>
      <c r="IB18" s="1" t="s">
        <v>63</v>
      </c>
      <c r="IC18" s="1" t="s">
        <v>69</v>
      </c>
    </row>
    <row r="19" spans="1:237" ht="61.5" customHeight="1">
      <c r="A19" s="59">
        <v>3.01</v>
      </c>
      <c r="B19" s="60" t="s">
        <v>64</v>
      </c>
      <c r="C19" s="39" t="s">
        <v>70</v>
      </c>
      <c r="D19" s="65"/>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7"/>
      <c r="IA19" s="1">
        <v>3.01</v>
      </c>
      <c r="IB19" s="1" t="s">
        <v>64</v>
      </c>
      <c r="IC19" s="1" t="s">
        <v>70</v>
      </c>
    </row>
    <row r="20" spans="1:239" ht="28.5">
      <c r="A20" s="59">
        <v>3.02</v>
      </c>
      <c r="B20" s="64" t="s">
        <v>65</v>
      </c>
      <c r="C20" s="39" t="s">
        <v>71</v>
      </c>
      <c r="D20" s="61">
        <v>0.91</v>
      </c>
      <c r="E20" s="62" t="s">
        <v>66</v>
      </c>
      <c r="F20" s="63">
        <v>940.64</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856</v>
      </c>
      <c r="BB20" s="54">
        <f>BA20+SUM(N20:AZ20)</f>
        <v>856</v>
      </c>
      <c r="BC20" s="50" t="str">
        <f>SpellNumber(L20,BB20)</f>
        <v>INR  Eight Hundred &amp; Fifty Six  Only</v>
      </c>
      <c r="IA20" s="1">
        <v>3.02</v>
      </c>
      <c r="IB20" s="1" t="s">
        <v>65</v>
      </c>
      <c r="IC20" s="1" t="s">
        <v>71</v>
      </c>
      <c r="ID20" s="1">
        <v>0.91</v>
      </c>
      <c r="IE20" s="3" t="s">
        <v>66</v>
      </c>
    </row>
    <row r="21" spans="1:55" ht="18">
      <c r="A21" s="25" t="s">
        <v>43</v>
      </c>
      <c r="B21" s="26"/>
      <c r="C21" s="27"/>
      <c r="D21" s="43"/>
      <c r="E21" s="43"/>
      <c r="F21" s="43"/>
      <c r="G21" s="43"/>
      <c r="H21" s="55"/>
      <c r="I21" s="55"/>
      <c r="J21" s="55"/>
      <c r="K21" s="55"/>
      <c r="L21" s="56"/>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57">
        <f>SUM(BA13:BA20)</f>
        <v>10704</v>
      </c>
      <c r="BB21" s="58">
        <f>SUM(BB13:BB16)</f>
        <v>119</v>
      </c>
      <c r="BC21" s="50" t="str">
        <f>SpellNumber(L21,BB21)</f>
        <v>  One Hundred &amp; Nineteen  Only</v>
      </c>
    </row>
    <row r="22" spans="1:55" ht="36.75" customHeight="1">
      <c r="A22" s="26" t="s">
        <v>44</v>
      </c>
      <c r="B22" s="28"/>
      <c r="C22" s="29"/>
      <c r="D22" s="30"/>
      <c r="E22" s="44" t="s">
        <v>50</v>
      </c>
      <c r="F22" s="45"/>
      <c r="G22" s="31"/>
      <c r="H22" s="32"/>
      <c r="I22" s="32"/>
      <c r="J22" s="32"/>
      <c r="K22" s="33"/>
      <c r="L22" s="34"/>
      <c r="M22" s="35"/>
      <c r="N22" s="36"/>
      <c r="O22" s="22"/>
      <c r="P22" s="22"/>
      <c r="Q22" s="22"/>
      <c r="R22" s="22"/>
      <c r="S22" s="22"/>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7">
        <f>IF(ISBLANK(F22),0,IF(E22="Excess (+)",ROUND(BA21+(BA21*F22),2),IF(E22="Less (-)",ROUND(BA21+(BA21*F22*(-1)),2),IF(E22="At Par",BA21,0))))</f>
        <v>0</v>
      </c>
      <c r="BB22" s="38">
        <f>ROUND(BA22,0)</f>
        <v>0</v>
      </c>
      <c r="BC22" s="21" t="str">
        <f>SpellNumber($E$2,BB22)</f>
        <v>INR Zero Only</v>
      </c>
    </row>
    <row r="23" spans="1:55" ht="18">
      <c r="A23" s="25" t="s">
        <v>45</v>
      </c>
      <c r="B23" s="25"/>
      <c r="C23" s="69" t="str">
        <f>SpellNumber($E$2,BB22)</f>
        <v>INR Zero Only</v>
      </c>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row>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8" ht="15"/>
    <row r="319" ht="15"/>
    <row r="321" ht="15"/>
    <row r="322" ht="15"/>
    <row r="323" ht="15"/>
    <row r="324" ht="15"/>
    <row r="325" ht="15"/>
    <row r="326" ht="15"/>
    <row r="327" ht="15"/>
    <row r="328" ht="15"/>
    <row r="329" ht="15"/>
    <row r="330" ht="15"/>
    <row r="331" ht="15"/>
    <row r="332" ht="15"/>
    <row r="333" ht="15"/>
    <row r="334" ht="15"/>
    <row r="335" ht="15"/>
  </sheetData>
  <sheetProtection password="9E83" sheet="1"/>
  <autoFilter ref="A11:BC23"/>
  <mergeCells count="13">
    <mergeCell ref="B8:BC8"/>
    <mergeCell ref="D13:BC13"/>
    <mergeCell ref="D14:BC14"/>
    <mergeCell ref="D16:BC16"/>
    <mergeCell ref="D18:BC18"/>
    <mergeCell ref="D19:BC19"/>
    <mergeCell ref="A9:BC9"/>
    <mergeCell ref="C23:BC23"/>
    <mergeCell ref="A1:L1"/>
    <mergeCell ref="A4:BC4"/>
    <mergeCell ref="A5:BC5"/>
    <mergeCell ref="A6:BC6"/>
    <mergeCell ref="A7:BC7"/>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2">
      <formula1>IF(E22="Select",-1,IF(E22="At Par",0,0))</formula1>
      <formula2>IF(E22="Select",-1,IF(E22="At Par",0,0.99))</formula2>
    </dataValidation>
    <dataValidation type="list" allowBlank="1" showErrorMessage="1" sqref="E2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allowBlank="1" showErrorMessage="1" sqref="D13:D14 K15 D16 K17 D18:D19 K20">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0">
      <formula1>0</formula1>
      <formula2>999999999999999</formula2>
    </dataValidation>
    <dataValidation allowBlank="1" showInputMessage="1" showErrorMessage="1" promptTitle="Addition / Deduction" prompt="Please Choose the correct One" sqref="J15 J17 J20">
      <formula1>0</formula1>
      <formula2>0</formula2>
    </dataValidation>
    <dataValidation type="list" showErrorMessage="1" sqref="I15 I17 I2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2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20">
      <formula1>0</formula1>
      <formula2>999999999999999</formula2>
    </dataValidation>
    <dataValidation type="list" allowBlank="1" showInputMessage="1" showErrorMessage="1" sqref="L13 L14 L15 L16 L17 L18 L20 L19">
      <formula1>"INR"</formula1>
    </dataValidation>
    <dataValidation allowBlank="1" showInputMessage="1" showErrorMessage="1" promptTitle="Itemcode/Make" prompt="Please enter text" sqref="C13:C20">
      <formula1>0</formula1>
      <formula2>0</formula2>
    </dataValidation>
    <dataValidation type="decimal" allowBlank="1" showInputMessage="1" showErrorMessage="1" errorTitle="Invalid Entry" error="Only Numeric Values are allowed. " sqref="A13:A20">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46</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2021-09-22T07:35:29Z</cp:lastPrinted>
  <dcterms:created xsi:type="dcterms:W3CDTF">2009-01-30T06:42:42Z</dcterms:created>
  <dcterms:modified xsi:type="dcterms:W3CDTF">2021-09-22T07:38:21Z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