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'BoQ1'!$A$11:$BC$159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<sst xmlns="http://schemas.openxmlformats.org/spreadsheetml/2006/main" count="1071" uniqueCount="339">
  <si>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</si>
  <si>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</si>
  <si>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</si>
  <si>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</si>
  <si>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</si>
  <si>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</si>
  <si>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</si>
  <si>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</si>
  <si>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</si>
  <si>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</si>
  <si>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</si>
  <si>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</si>
  <si>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</si>
  <si>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</si>
  <si>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</si>
  <si>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</si>
  <si>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</si>
  <si>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</si>
  <si>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</si>
  <si>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</si>
  <si>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</si>
  <si>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</si>
  <si>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</si>
  <si>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</si>
  <si>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</si>
  <si>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</si>
  <si>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</si>
  <si>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</si>
  <si>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</si>
  <si>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</si>
  <si>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</si>
  <si>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</si>
  <si>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</si>
  <si>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</si>
  <si>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</si>
  <si>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</si>
  <si>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</si>
  <si>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</si>
  <si>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</si>
  <si>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</si>
  <si>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</si>
  <si>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</si>
  <si>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</si>
  <si>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</si>
  <si>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</si>
  <si>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</si>
  <si>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</si>
  <si>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</si>
  <si>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</si>
  <si>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</si>
  <si>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</si>
  <si>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</si>
  <si>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</si>
  <si>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</si>
  <si>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</si>
  <si>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</si>
  <si>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</si>
  <si>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</si>
  <si>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</si>
  <si>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</si>
  <si>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</si>
  <si>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</si>
  <si>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</si>
  <si>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</si>
  <si>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</si>
  <si>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</si>
  <si>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</si>
  <si>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</si>
  <si>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</si>
  <si>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</si>
  <si>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</si>
  <si>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</si>
  <si>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</si>
  <si>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</si>
  <si>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</si>
  <si>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</si>
  <si>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</si>
  <si>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</si>
  <si>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</si>
  <si>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</si>
  <si>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</si>
  <si>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</si>
  <si>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</si>
  <si>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</si>
  <si>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</si>
  <si>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</si>
  <si>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</si>
  <si>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</si>
  <si>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</si>
  <si>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</si>
  <si>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</si>
  <si>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</si>
  <si>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</si>
  <si>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</si>
  <si>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</si>
  <si>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</si>
  <si>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</si>
  <si>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</si>
  <si>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</si>
  <si>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</si>
  <si>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</si>
  <si>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</si>
  <si>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</si>
  <si>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</si>
  <si>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</si>
  <si>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</si>
  <si>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dia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</si>
  <si>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</si>
  <si>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</si>
  <si>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</si>
  <si>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</si>
  <si>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</si>
  <si>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</si>
  <si>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</si>
  <si>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</si>
  <si>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</si>
  <si>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</si>
  <si>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</si>
  <si>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</si>
  <si>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</si>
  <si>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</si>
  <si>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</si>
  <si>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</si>
  <si>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</si>
  <si>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</si>
  <si>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</si>
  <si>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</si>
  <si>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</si>
  <si>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</si>
  <si>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</si>
  <si>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</si>
  <si>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</si>
  <si>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</si>
  <si>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</si>
  <si>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</si>
  <si>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</si>
  <si>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</si>
  <si>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</si>
  <si>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</si>
  <si>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</si>
  <si>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</si>
  <si>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</si>
  <si>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</si>
  <si>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</si>
  <si>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</si>
  <si>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</si>
  <si>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</si>
  <si>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</si>
  <si>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</si>
  <si>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</si>
  <si>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</si>
  <si>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</si>
  <si>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</si>
  <si>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</si>
  <si>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</si>
  <si>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</si>
  <si>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</si>
  <si>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</si>
  <si>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</si>
  <si>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</si>
  <si>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</si>
  <si>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</si>
  <si>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</si>
  <si>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</si>
  <si>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</si>
  <si>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</si>
  <si>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</si>
  <si>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</si>
  <si>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</si>
  <si>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</si>
  <si>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</si>
  <si>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</si>
  <si>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</si>
  <si>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</si>
  <si>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</si>
  <si>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</si>
  <si>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</si>
  <si>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</si>
  <si>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</si>
  <si>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</si>
  <si>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</si>
  <si>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</si>
  <si>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</si>
  <si>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</si>
  <si>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</si>
  <si>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</si>
  <si>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</si>
  <si>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</si>
  <si>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</si>
  <si>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</si>
  <si>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</si>
  <si>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</si>
  <si>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</si>
  <si>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</si>
  <si>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</si>
  <si>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</si>
  <si>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</si>
  <si>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</si>
  <si>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</si>
  <si>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</si>
  <si>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</si>
  <si>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</si>
  <si>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</si>
  <si>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</si>
  <si>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</si>
  <si>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</si>
  <si>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</si>
  <si>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</si>
  <si>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</si>
  <si>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</si>
  <si>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</si>
  <si>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</si>
  <si>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</si>
  <si>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</si>
  <si>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</si>
  <si>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</si>
  <si>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</si>
  <si>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</si>
  <si>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</si>
  <si>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</si>
  <si>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</si>
  <si>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Providing and fixing plain bend of required degree.</t>
  </si>
  <si>
    <t>Providing and fixing collar :</t>
  </si>
  <si>
    <t>Providing lead caulked joints to sand cast iron/centrifugally cast (spun) iron pipes and fittings of diameter :</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</si>
  <si>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</si>
  <si>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</si>
  <si>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</si>
  <si>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</si>
  <si>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</si>
  <si>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</si>
  <si>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</si>
  <si>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</si>
  <si>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</si>
  <si>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</si>
  <si>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</si>
  <si>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</si>
  <si>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</si>
  <si>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</si>
  <si>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</si>
  <si>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</si>
  <si>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</si>
  <si>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</si>
  <si>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</si>
  <si>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Steel reinforcement for R.C.C. work including straightening, cutting, bending, placing in position and binding all complete upto plinth level.</t>
  </si>
  <si>
    <t>Cold twisted bars</t>
  </si>
  <si>
    <t>Providing and fixing ISI marked oxidised M.S. sliding door bolts with nuts and screws etc. complete :</t>
  </si>
  <si>
    <t>250x16 mm</t>
  </si>
  <si>
    <t>200x10 mm</t>
  </si>
  <si>
    <t>150x10 mm</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</si>
  <si>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</si>
  <si>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</si>
  <si>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</si>
  <si>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</si>
  <si>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</si>
  <si>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</si>
  <si>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</si>
  <si>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</si>
  <si>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</si>
  <si>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</si>
  <si>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</si>
  <si>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</si>
  <si>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</si>
  <si>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</si>
  <si>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as per IS - 1729</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</si>
  <si>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</si>
  <si>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</si>
  <si>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</si>
  <si>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</si>
  <si>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</si>
  <si>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</si>
  <si>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</si>
  <si>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</si>
  <si>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</si>
  <si>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</si>
  <si>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</si>
  <si>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</si>
  <si>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Name of Work: Setting right of vacant house no 367.</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</si>
  <si>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</si>
  <si>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</si>
  <si>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</si>
  <si>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</si>
  <si>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</si>
  <si>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</si>
  <si>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</si>
  <si>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</si>
  <si>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</si>
  <si>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</si>
  <si>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</si>
  <si>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</si>
  <si>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</si>
  <si>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</si>
  <si>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</si>
  <si>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</si>
  <si>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</si>
  <si>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</si>
  <si>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</si>
  <si>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</si>
  <si>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</si>
  <si>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</si>
  <si>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</si>
  <si>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</si>
  <si>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</si>
  <si>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</si>
  <si>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</si>
  <si>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</si>
  <si>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</si>
  <si>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</si>
  <si>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</si>
  <si>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</si>
  <si>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</si>
  <si>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</si>
  <si>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</si>
  <si>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</si>
  <si>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</si>
  <si>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</si>
  <si>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</si>
  <si>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</si>
  <si>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</si>
  <si>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</si>
  <si>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</si>
  <si>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</si>
  <si>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</si>
  <si>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</si>
  <si>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</si>
  <si>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</si>
  <si>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</si>
  <si>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</si>
  <si>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</si>
  <si>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</si>
  <si>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</si>
  <si>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</si>
  <si>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</si>
  <si>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</si>
  <si>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</si>
  <si>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</si>
  <si>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</si>
  <si>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</si>
  <si>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</si>
  <si>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Contract No:   19/Civil/D2/2021-22/03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</si>
</sst>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9"/>
  <sheetViews>
    <sheetView showGridLines="0" zoomScale="85" zoomScaleNormal="85" zoomScalePageLayoutView="0" workbookViewId="0" topLeftCell="A1">
      <selection activeCell="A134" sqref="A134:IV13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276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338</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183</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183</v>
      </c>
      <c r="IC13" s="22" t="s">
        <v>55</v>
      </c>
      <c r="IE13" s="23"/>
      <c r="IF13" s="23" t="s">
        <v>34</v>
      </c>
      <c r="IG13" s="23" t="s">
        <v>35</v>
      </c>
      <c r="IH13" s="23">
        <v>10</v>
      </c>
      <c r="II13" s="23" t="s">
        <v>36</v>
      </c>
    </row>
    <row r="14" spans="1:243" s="22" customFormat="1" ht="35.25" customHeight="1">
      <c r="A14" s="66">
        <v>1.01</v>
      </c>
      <c r="B14" s="71" t="s">
        <v>184</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184</v>
      </c>
      <c r="IC14" s="22" t="s">
        <v>56</v>
      </c>
      <c r="IE14" s="23"/>
      <c r="IF14" s="23" t="s">
        <v>40</v>
      </c>
      <c r="IG14" s="23" t="s">
        <v>35</v>
      </c>
      <c r="IH14" s="23">
        <v>123.223</v>
      </c>
      <c r="II14" s="23" t="s">
        <v>37</v>
      </c>
    </row>
    <row r="15" spans="1:243" s="22" customFormat="1" ht="28.5">
      <c r="A15" s="66">
        <v>1.02</v>
      </c>
      <c r="B15" s="67" t="s">
        <v>185</v>
      </c>
      <c r="C15" s="39" t="s">
        <v>57</v>
      </c>
      <c r="D15" s="68">
        <v>0.76</v>
      </c>
      <c r="E15" s="69" t="s">
        <v>64</v>
      </c>
      <c r="F15" s="70">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80</v>
      </c>
      <c r="BB15" s="60">
        <f>BA15+SUM(N15:AZ15)</f>
        <v>80</v>
      </c>
      <c r="BC15" s="56" t="str">
        <f>SpellNumber(L15,BB15)</f>
        <v>INR  Eighty Only</v>
      </c>
      <c r="IA15" s="22">
        <v>1.02</v>
      </c>
      <c r="IB15" s="22" t="s">
        <v>185</v>
      </c>
      <c r="IC15" s="22" t="s">
        <v>57</v>
      </c>
      <c r="ID15" s="22">
        <v>0.76</v>
      </c>
      <c r="IE15" s="23" t="s">
        <v>64</v>
      </c>
      <c r="IF15" s="23" t="s">
        <v>41</v>
      </c>
      <c r="IG15" s="23" t="s">
        <v>42</v>
      </c>
      <c r="IH15" s="23">
        <v>213</v>
      </c>
      <c r="II15" s="23" t="s">
        <v>37</v>
      </c>
    </row>
    <row r="16" spans="1:243" s="22" customFormat="1" ht="15.75">
      <c r="A16" s="66">
        <v>2</v>
      </c>
      <c r="B16" s="67" t="s">
        <v>186</v>
      </c>
      <c r="C16" s="39" t="s">
        <v>109</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2</v>
      </c>
      <c r="IB16" s="22" t="s">
        <v>186</v>
      </c>
      <c r="IC16" s="22" t="s">
        <v>109</v>
      </c>
      <c r="IE16" s="23"/>
      <c r="IF16" s="23"/>
      <c r="IG16" s="23"/>
      <c r="IH16" s="23"/>
      <c r="II16" s="23"/>
    </row>
    <row r="17" spans="1:243" s="22" customFormat="1" ht="60" customHeight="1">
      <c r="A17" s="66">
        <v>2.01</v>
      </c>
      <c r="B17" s="67" t="s">
        <v>187</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2.01</v>
      </c>
      <c r="IB17" s="22" t="s">
        <v>187</v>
      </c>
      <c r="IC17" s="22" t="s">
        <v>58</v>
      </c>
      <c r="IE17" s="23"/>
      <c r="IF17" s="23"/>
      <c r="IG17" s="23"/>
      <c r="IH17" s="23"/>
      <c r="II17" s="23"/>
    </row>
    <row r="18" spans="1:243" s="22" customFormat="1" ht="71.25">
      <c r="A18" s="66">
        <v>2.02</v>
      </c>
      <c r="B18" s="67" t="s">
        <v>188</v>
      </c>
      <c r="C18" s="39" t="s">
        <v>110</v>
      </c>
      <c r="D18" s="68">
        <v>0.15</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893</v>
      </c>
      <c r="BB18" s="60">
        <f>BA18+SUM(N18:AZ18)</f>
        <v>893</v>
      </c>
      <c r="BC18" s="56" t="str">
        <f>SpellNumber(L18,BB18)</f>
        <v>INR  Eight Hundred &amp; Ninety Three  Only</v>
      </c>
      <c r="IA18" s="22">
        <v>2.02</v>
      </c>
      <c r="IB18" s="22" t="s">
        <v>188</v>
      </c>
      <c r="IC18" s="22" t="s">
        <v>110</v>
      </c>
      <c r="ID18" s="22">
        <v>0.15</v>
      </c>
      <c r="IE18" s="23" t="s">
        <v>64</v>
      </c>
      <c r="IF18" s="23"/>
      <c r="IG18" s="23"/>
      <c r="IH18" s="23"/>
      <c r="II18" s="23"/>
    </row>
    <row r="19" spans="1:243" s="22" customFormat="1" ht="15.75">
      <c r="A19" s="66">
        <v>3</v>
      </c>
      <c r="B19" s="67" t="s">
        <v>68</v>
      </c>
      <c r="C19" s="39" t="s">
        <v>111</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3</v>
      </c>
      <c r="IB19" s="22" t="s">
        <v>68</v>
      </c>
      <c r="IC19" s="22" t="s">
        <v>111</v>
      </c>
      <c r="IE19" s="23"/>
      <c r="IF19" s="23"/>
      <c r="IG19" s="23"/>
      <c r="IH19" s="23"/>
      <c r="II19" s="23"/>
    </row>
    <row r="20" spans="1:243" s="22" customFormat="1" ht="30.75" customHeight="1">
      <c r="A20" s="66">
        <v>3.01</v>
      </c>
      <c r="B20" s="67" t="s">
        <v>72</v>
      </c>
      <c r="C20" s="39" t="s">
        <v>59</v>
      </c>
      <c r="D20" s="68">
        <v>0.17</v>
      </c>
      <c r="E20" s="69" t="s">
        <v>64</v>
      </c>
      <c r="F20" s="70">
        <v>8560.98</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1455</v>
      </c>
      <c r="BB20" s="60">
        <f>BA20+SUM(N20:AZ20)</f>
        <v>1455</v>
      </c>
      <c r="BC20" s="56" t="str">
        <f>SpellNumber(L20,BB20)</f>
        <v>INR  One Thousand Four Hundred &amp; Fifty Five  Only</v>
      </c>
      <c r="IA20" s="22">
        <v>3.01</v>
      </c>
      <c r="IB20" s="22" t="s">
        <v>72</v>
      </c>
      <c r="IC20" s="22" t="s">
        <v>59</v>
      </c>
      <c r="ID20" s="22">
        <v>0.17</v>
      </c>
      <c r="IE20" s="23" t="s">
        <v>64</v>
      </c>
      <c r="IF20" s="23" t="s">
        <v>34</v>
      </c>
      <c r="IG20" s="23" t="s">
        <v>43</v>
      </c>
      <c r="IH20" s="23">
        <v>10</v>
      </c>
      <c r="II20" s="23" t="s">
        <v>37</v>
      </c>
    </row>
    <row r="21" spans="1:243" s="22" customFormat="1" ht="42.75">
      <c r="A21" s="66">
        <v>3.02</v>
      </c>
      <c r="B21" s="67" t="s">
        <v>69</v>
      </c>
      <c r="C21" s="39" t="s">
        <v>112</v>
      </c>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5"/>
      <c r="IA21" s="22">
        <v>3.02</v>
      </c>
      <c r="IB21" s="22" t="s">
        <v>69</v>
      </c>
      <c r="IC21" s="22" t="s">
        <v>112</v>
      </c>
      <c r="IE21" s="23"/>
      <c r="IF21" s="23"/>
      <c r="IG21" s="23"/>
      <c r="IH21" s="23"/>
      <c r="II21" s="23"/>
    </row>
    <row r="22" spans="1:243" s="22" customFormat="1" ht="28.5">
      <c r="A22" s="66">
        <v>3.03</v>
      </c>
      <c r="B22" s="67" t="s">
        <v>79</v>
      </c>
      <c r="C22" s="39" t="s">
        <v>60</v>
      </c>
      <c r="D22" s="68">
        <v>4</v>
      </c>
      <c r="E22" s="69" t="s">
        <v>52</v>
      </c>
      <c r="F22" s="70">
        <v>607.67</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2431</v>
      </c>
      <c r="BB22" s="60">
        <f>BA22+SUM(N22:AZ22)</f>
        <v>2431</v>
      </c>
      <c r="BC22" s="56" t="str">
        <f>SpellNumber(L22,BB22)</f>
        <v>INR  Two Thousand Four Hundred &amp; Thirty One  Only</v>
      </c>
      <c r="IA22" s="22">
        <v>3.03</v>
      </c>
      <c r="IB22" s="22" t="s">
        <v>79</v>
      </c>
      <c r="IC22" s="22" t="s">
        <v>60</v>
      </c>
      <c r="ID22" s="22">
        <v>4</v>
      </c>
      <c r="IE22" s="23" t="s">
        <v>52</v>
      </c>
      <c r="IF22" s="23" t="s">
        <v>40</v>
      </c>
      <c r="IG22" s="23" t="s">
        <v>35</v>
      </c>
      <c r="IH22" s="23">
        <v>123.223</v>
      </c>
      <c r="II22" s="23" t="s">
        <v>37</v>
      </c>
    </row>
    <row r="23" spans="1:243" s="22" customFormat="1" ht="57">
      <c r="A23" s="66">
        <v>3.04</v>
      </c>
      <c r="B23" s="67" t="s">
        <v>243</v>
      </c>
      <c r="C23" s="39" t="s">
        <v>113</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3.04</v>
      </c>
      <c r="IB23" s="22" t="s">
        <v>243</v>
      </c>
      <c r="IC23" s="22" t="s">
        <v>113</v>
      </c>
      <c r="IE23" s="23"/>
      <c r="IF23" s="23" t="s">
        <v>44</v>
      </c>
      <c r="IG23" s="23" t="s">
        <v>45</v>
      </c>
      <c r="IH23" s="23">
        <v>10</v>
      </c>
      <c r="II23" s="23" t="s">
        <v>37</v>
      </c>
    </row>
    <row r="24" spans="1:243" s="22" customFormat="1" ht="28.5">
      <c r="A24" s="66">
        <v>3.05</v>
      </c>
      <c r="B24" s="67" t="s">
        <v>244</v>
      </c>
      <c r="C24" s="39" t="s">
        <v>114</v>
      </c>
      <c r="D24" s="68">
        <v>33</v>
      </c>
      <c r="E24" s="69" t="s">
        <v>66</v>
      </c>
      <c r="F24" s="70">
        <v>73.21</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2416</v>
      </c>
      <c r="BB24" s="60">
        <f>BA24+SUM(N24:AZ24)</f>
        <v>2416</v>
      </c>
      <c r="BC24" s="56" t="str">
        <f>SpellNumber(L24,BB24)</f>
        <v>INR  Two Thousand Four Hundred &amp; Sixteen  Only</v>
      </c>
      <c r="IA24" s="22">
        <v>3.05</v>
      </c>
      <c r="IB24" s="22" t="s">
        <v>244</v>
      </c>
      <c r="IC24" s="22" t="s">
        <v>114</v>
      </c>
      <c r="ID24" s="22">
        <v>33</v>
      </c>
      <c r="IE24" s="23" t="s">
        <v>66</v>
      </c>
      <c r="IF24" s="23"/>
      <c r="IG24" s="23"/>
      <c r="IH24" s="23"/>
      <c r="II24" s="23"/>
    </row>
    <row r="25" spans="1:243" s="22" customFormat="1" ht="15.75">
      <c r="A25" s="66">
        <v>4</v>
      </c>
      <c r="B25" s="67" t="s">
        <v>80</v>
      </c>
      <c r="C25" s="39" t="s">
        <v>115</v>
      </c>
      <c r="D25" s="7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A25" s="22">
        <v>4</v>
      </c>
      <c r="IB25" s="22" t="s">
        <v>80</v>
      </c>
      <c r="IC25" s="22" t="s">
        <v>115</v>
      </c>
      <c r="IE25" s="23"/>
      <c r="IF25" s="23" t="s">
        <v>41</v>
      </c>
      <c r="IG25" s="23" t="s">
        <v>42</v>
      </c>
      <c r="IH25" s="23">
        <v>213</v>
      </c>
      <c r="II25" s="23" t="s">
        <v>37</v>
      </c>
    </row>
    <row r="26" spans="1:243" s="22" customFormat="1" ht="213.75">
      <c r="A26" s="66">
        <v>4.01</v>
      </c>
      <c r="B26" s="67" t="s">
        <v>81</v>
      </c>
      <c r="C26" s="39" t="s">
        <v>116</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4.01</v>
      </c>
      <c r="IB26" s="22" t="s">
        <v>81</v>
      </c>
      <c r="IC26" s="22" t="s">
        <v>116</v>
      </c>
      <c r="IE26" s="23"/>
      <c r="IF26" s="23"/>
      <c r="IG26" s="23"/>
      <c r="IH26" s="23"/>
      <c r="II26" s="23"/>
    </row>
    <row r="27" spans="1:243" s="22" customFormat="1" ht="15.75">
      <c r="A27" s="66">
        <v>4.02</v>
      </c>
      <c r="B27" s="67" t="s">
        <v>82</v>
      </c>
      <c r="C27" s="39" t="s">
        <v>117</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2">
        <v>4.02</v>
      </c>
      <c r="IB27" s="22" t="s">
        <v>82</v>
      </c>
      <c r="IC27" s="22" t="s">
        <v>117</v>
      </c>
      <c r="IE27" s="23"/>
      <c r="IF27" s="23"/>
      <c r="IG27" s="23"/>
      <c r="IH27" s="23"/>
      <c r="II27" s="23"/>
    </row>
    <row r="28" spans="1:243" s="22" customFormat="1" ht="28.5">
      <c r="A28" s="66">
        <v>4.03</v>
      </c>
      <c r="B28" s="67" t="s">
        <v>83</v>
      </c>
      <c r="C28" s="39" t="s">
        <v>118</v>
      </c>
      <c r="D28" s="68">
        <v>2.97</v>
      </c>
      <c r="E28" s="69" t="s">
        <v>52</v>
      </c>
      <c r="F28" s="70">
        <v>3513.94</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10436</v>
      </c>
      <c r="BB28" s="60">
        <f>BA28+SUM(N28:AZ28)</f>
        <v>10436</v>
      </c>
      <c r="BC28" s="56" t="str">
        <f>SpellNumber(L28,BB28)</f>
        <v>INR  Ten Thousand Four Hundred &amp; Thirty Six  Only</v>
      </c>
      <c r="IA28" s="22">
        <v>4.03</v>
      </c>
      <c r="IB28" s="22" t="s">
        <v>83</v>
      </c>
      <c r="IC28" s="22" t="s">
        <v>118</v>
      </c>
      <c r="ID28" s="22">
        <v>2.97</v>
      </c>
      <c r="IE28" s="23" t="s">
        <v>52</v>
      </c>
      <c r="IF28" s="23"/>
      <c r="IG28" s="23"/>
      <c r="IH28" s="23"/>
      <c r="II28" s="23"/>
    </row>
    <row r="29" spans="1:243" s="22" customFormat="1" ht="188.25" customHeight="1">
      <c r="A29" s="66">
        <v>4.04</v>
      </c>
      <c r="B29" s="67" t="s">
        <v>84</v>
      </c>
      <c r="C29" s="39" t="s">
        <v>119</v>
      </c>
      <c r="D29" s="68">
        <v>9.64</v>
      </c>
      <c r="E29" s="69" t="s">
        <v>52</v>
      </c>
      <c r="F29" s="70">
        <v>903.37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8708</v>
      </c>
      <c r="BB29" s="60">
        <f>BA29+SUM(N29:AZ29)</f>
        <v>8708</v>
      </c>
      <c r="BC29" s="56" t="str">
        <f>SpellNumber(L29,BB29)</f>
        <v>INR  Eight Thousand Seven Hundred &amp; Eight  Only</v>
      </c>
      <c r="IA29" s="22">
        <v>4.04</v>
      </c>
      <c r="IB29" s="22" t="s">
        <v>84</v>
      </c>
      <c r="IC29" s="22" t="s">
        <v>119</v>
      </c>
      <c r="ID29" s="22">
        <v>9.64</v>
      </c>
      <c r="IE29" s="23" t="s">
        <v>52</v>
      </c>
      <c r="IF29" s="23"/>
      <c r="IG29" s="23"/>
      <c r="IH29" s="23"/>
      <c r="II29" s="23"/>
    </row>
    <row r="30" spans="1:243" s="22" customFormat="1" ht="15.75">
      <c r="A30" s="66">
        <v>5</v>
      </c>
      <c r="B30" s="67" t="s">
        <v>73</v>
      </c>
      <c r="C30" s="39" t="s">
        <v>61</v>
      </c>
      <c r="D30" s="73"/>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5"/>
      <c r="IA30" s="22">
        <v>5</v>
      </c>
      <c r="IB30" s="22" t="s">
        <v>73</v>
      </c>
      <c r="IC30" s="22" t="s">
        <v>61</v>
      </c>
      <c r="IE30" s="23"/>
      <c r="IF30" s="23"/>
      <c r="IG30" s="23"/>
      <c r="IH30" s="23"/>
      <c r="II30" s="23"/>
    </row>
    <row r="31" spans="1:243" s="22" customFormat="1" ht="114">
      <c r="A31" s="66">
        <v>5.01</v>
      </c>
      <c r="B31" s="67" t="s">
        <v>85</v>
      </c>
      <c r="C31" s="39" t="s">
        <v>120</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5.01</v>
      </c>
      <c r="IB31" s="22" t="s">
        <v>85</v>
      </c>
      <c r="IC31" s="22" t="s">
        <v>120</v>
      </c>
      <c r="IE31" s="23"/>
      <c r="IF31" s="23"/>
      <c r="IG31" s="23"/>
      <c r="IH31" s="23"/>
      <c r="II31" s="23"/>
    </row>
    <row r="32" spans="1:243" s="22" customFormat="1" ht="28.5">
      <c r="A32" s="66">
        <v>5.02</v>
      </c>
      <c r="B32" s="67" t="s">
        <v>86</v>
      </c>
      <c r="C32" s="39" t="s">
        <v>121</v>
      </c>
      <c r="D32" s="68">
        <v>0.2</v>
      </c>
      <c r="E32" s="69" t="s">
        <v>64</v>
      </c>
      <c r="F32" s="70">
        <v>92351.77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18470</v>
      </c>
      <c r="BB32" s="60">
        <f>BA32+SUM(N32:AZ32)</f>
        <v>18470</v>
      </c>
      <c r="BC32" s="56" t="str">
        <f>SpellNumber(L32,BB32)</f>
        <v>INR  Eighteen Thousand Four Hundred &amp; Seventy  Only</v>
      </c>
      <c r="IA32" s="22">
        <v>5.02</v>
      </c>
      <c r="IB32" s="22" t="s">
        <v>86</v>
      </c>
      <c r="IC32" s="22" t="s">
        <v>121</v>
      </c>
      <c r="ID32" s="22">
        <v>0.2</v>
      </c>
      <c r="IE32" s="23" t="s">
        <v>64</v>
      </c>
      <c r="IF32" s="23"/>
      <c r="IG32" s="23"/>
      <c r="IH32" s="23"/>
      <c r="II32" s="23"/>
    </row>
    <row r="33" spans="1:243" s="22" customFormat="1" ht="85.5">
      <c r="A33" s="66">
        <v>5.03</v>
      </c>
      <c r="B33" s="67" t="s">
        <v>189</v>
      </c>
      <c r="C33" s="39" t="s">
        <v>122</v>
      </c>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5.03</v>
      </c>
      <c r="IB33" s="22" t="s">
        <v>189</v>
      </c>
      <c r="IC33" s="22" t="s">
        <v>122</v>
      </c>
      <c r="IE33" s="23"/>
      <c r="IF33" s="23"/>
      <c r="IG33" s="23"/>
      <c r="IH33" s="23"/>
      <c r="II33" s="23"/>
    </row>
    <row r="34" spans="1:243" s="22" customFormat="1" ht="28.5" customHeight="1">
      <c r="A34" s="66">
        <v>5.04</v>
      </c>
      <c r="B34" s="67" t="s">
        <v>190</v>
      </c>
      <c r="C34" s="39" t="s">
        <v>123</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5.04</v>
      </c>
      <c r="IB34" s="22" t="s">
        <v>190</v>
      </c>
      <c r="IC34" s="22" t="s">
        <v>123</v>
      </c>
      <c r="IE34" s="23"/>
      <c r="IF34" s="23"/>
      <c r="IG34" s="23"/>
      <c r="IH34" s="23"/>
      <c r="II34" s="23"/>
    </row>
    <row r="35" spans="1:243" s="22" customFormat="1" ht="19.5" customHeight="1">
      <c r="A35" s="66">
        <v>5.05</v>
      </c>
      <c r="B35" s="67" t="s">
        <v>191</v>
      </c>
      <c r="C35" s="39" t="s">
        <v>124</v>
      </c>
      <c r="D35" s="68">
        <v>2.75</v>
      </c>
      <c r="E35" s="69" t="s">
        <v>52</v>
      </c>
      <c r="F35" s="70">
        <v>3817.4</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10498</v>
      </c>
      <c r="BB35" s="60">
        <f>BA35+SUM(N35:AZ35)</f>
        <v>10498</v>
      </c>
      <c r="BC35" s="56" t="str">
        <f>SpellNumber(L35,BB35)</f>
        <v>INR  Ten Thousand Four Hundred &amp; Ninety Eight  Only</v>
      </c>
      <c r="IA35" s="22">
        <v>5.05</v>
      </c>
      <c r="IB35" s="22" t="s">
        <v>191</v>
      </c>
      <c r="IC35" s="22" t="s">
        <v>124</v>
      </c>
      <c r="ID35" s="22">
        <v>2.75</v>
      </c>
      <c r="IE35" s="23" t="s">
        <v>52</v>
      </c>
      <c r="IF35" s="23"/>
      <c r="IG35" s="23"/>
      <c r="IH35" s="23"/>
      <c r="II35" s="23"/>
    </row>
    <row r="36" spans="1:243" s="22" customFormat="1" ht="30.75" customHeight="1">
      <c r="A36" s="66">
        <v>5.06</v>
      </c>
      <c r="B36" s="67" t="s">
        <v>245</v>
      </c>
      <c r="C36" s="39" t="s">
        <v>125</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5.06</v>
      </c>
      <c r="IB36" s="22" t="s">
        <v>245</v>
      </c>
      <c r="IC36" s="22" t="s">
        <v>125</v>
      </c>
      <c r="IE36" s="23"/>
      <c r="IF36" s="23"/>
      <c r="IG36" s="23"/>
      <c r="IH36" s="23"/>
      <c r="II36" s="23"/>
    </row>
    <row r="37" spans="1:243" s="22" customFormat="1" ht="28.5">
      <c r="A37" s="66">
        <v>5.07</v>
      </c>
      <c r="B37" s="67" t="s">
        <v>246</v>
      </c>
      <c r="C37" s="39" t="s">
        <v>62</v>
      </c>
      <c r="D37" s="68">
        <v>3</v>
      </c>
      <c r="E37" s="69" t="s">
        <v>65</v>
      </c>
      <c r="F37" s="70">
        <v>149.05</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447</v>
      </c>
      <c r="BB37" s="60">
        <f>BA37+SUM(N37:AZ37)</f>
        <v>447</v>
      </c>
      <c r="BC37" s="56" t="str">
        <f>SpellNumber(L37,BB37)</f>
        <v>INR  Four Hundred &amp; Forty Seven  Only</v>
      </c>
      <c r="IA37" s="22">
        <v>5.07</v>
      </c>
      <c r="IB37" s="22" t="s">
        <v>246</v>
      </c>
      <c r="IC37" s="22" t="s">
        <v>62</v>
      </c>
      <c r="ID37" s="22">
        <v>3</v>
      </c>
      <c r="IE37" s="23" t="s">
        <v>65</v>
      </c>
      <c r="IF37" s="23"/>
      <c r="IG37" s="23"/>
      <c r="IH37" s="23"/>
      <c r="II37" s="23"/>
    </row>
    <row r="38" spans="1:243" s="22" customFormat="1" ht="57">
      <c r="A38" s="70">
        <v>5.08</v>
      </c>
      <c r="B38" s="67" t="s">
        <v>192</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5.08</v>
      </c>
      <c r="IB38" s="22" t="s">
        <v>192</v>
      </c>
      <c r="IC38" s="22" t="s">
        <v>63</v>
      </c>
      <c r="IE38" s="23"/>
      <c r="IF38" s="23"/>
      <c r="IG38" s="23"/>
      <c r="IH38" s="23"/>
      <c r="II38" s="23"/>
    </row>
    <row r="39" spans="1:243" s="22" customFormat="1" ht="28.5">
      <c r="A39" s="66">
        <v>5.09</v>
      </c>
      <c r="B39" s="67" t="s">
        <v>193</v>
      </c>
      <c r="C39" s="39" t="s">
        <v>126</v>
      </c>
      <c r="D39" s="68">
        <v>11</v>
      </c>
      <c r="E39" s="69" t="s">
        <v>65</v>
      </c>
      <c r="F39" s="70">
        <v>33.93</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373</v>
      </c>
      <c r="BB39" s="60">
        <f>BA39+SUM(N39:AZ39)</f>
        <v>373</v>
      </c>
      <c r="BC39" s="56" t="str">
        <f>SpellNumber(L39,BB39)</f>
        <v>INR  Three Hundred &amp; Seventy Three  Only</v>
      </c>
      <c r="IA39" s="22">
        <v>5.09</v>
      </c>
      <c r="IB39" s="22" t="s">
        <v>193</v>
      </c>
      <c r="IC39" s="22" t="s">
        <v>126</v>
      </c>
      <c r="ID39" s="22">
        <v>11</v>
      </c>
      <c r="IE39" s="23" t="s">
        <v>65</v>
      </c>
      <c r="IF39" s="23"/>
      <c r="IG39" s="23"/>
      <c r="IH39" s="23"/>
      <c r="II39" s="23"/>
    </row>
    <row r="40" spans="1:243" s="22" customFormat="1" ht="57">
      <c r="A40" s="66">
        <v>5.1</v>
      </c>
      <c r="B40" s="67" t="s">
        <v>194</v>
      </c>
      <c r="C40" s="39" t="s">
        <v>127</v>
      </c>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5"/>
      <c r="IA40" s="22">
        <v>5.1</v>
      </c>
      <c r="IB40" s="22" t="s">
        <v>194</v>
      </c>
      <c r="IC40" s="22" t="s">
        <v>127</v>
      </c>
      <c r="IE40" s="23"/>
      <c r="IF40" s="23"/>
      <c r="IG40" s="23"/>
      <c r="IH40" s="23"/>
      <c r="II40" s="23"/>
    </row>
    <row r="41" spans="1:243" s="22" customFormat="1" ht="31.5" customHeight="1">
      <c r="A41" s="66">
        <v>5.11</v>
      </c>
      <c r="B41" s="67" t="s">
        <v>195</v>
      </c>
      <c r="C41" s="39" t="s">
        <v>128</v>
      </c>
      <c r="D41" s="68">
        <v>5</v>
      </c>
      <c r="E41" s="69" t="s">
        <v>65</v>
      </c>
      <c r="F41" s="70">
        <v>24.5</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123</v>
      </c>
      <c r="BB41" s="60">
        <f>BA41+SUM(N41:AZ41)</f>
        <v>123</v>
      </c>
      <c r="BC41" s="56" t="str">
        <f>SpellNumber(L41,BB41)</f>
        <v>INR  One Hundred &amp; Twenty Three  Only</v>
      </c>
      <c r="IA41" s="22">
        <v>5.11</v>
      </c>
      <c r="IB41" s="22" t="s">
        <v>195</v>
      </c>
      <c r="IC41" s="22" t="s">
        <v>128</v>
      </c>
      <c r="ID41" s="22">
        <v>5</v>
      </c>
      <c r="IE41" s="23" t="s">
        <v>65</v>
      </c>
      <c r="IF41" s="23"/>
      <c r="IG41" s="23"/>
      <c r="IH41" s="23"/>
      <c r="II41" s="23"/>
    </row>
    <row r="42" spans="1:243" s="22" customFormat="1" ht="99.75">
      <c r="A42" s="66">
        <v>5.12</v>
      </c>
      <c r="B42" s="67" t="s">
        <v>87</v>
      </c>
      <c r="C42" s="39" t="s">
        <v>129</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5.12</v>
      </c>
      <c r="IB42" s="22" t="s">
        <v>87</v>
      </c>
      <c r="IC42" s="22" t="s">
        <v>129</v>
      </c>
      <c r="IE42" s="23"/>
      <c r="IF42" s="23"/>
      <c r="IG42" s="23"/>
      <c r="IH42" s="23"/>
      <c r="II42" s="23"/>
    </row>
    <row r="43" spans="1:243" s="22" customFormat="1" ht="15.75">
      <c r="A43" s="66">
        <v>5.13</v>
      </c>
      <c r="B43" s="67" t="s">
        <v>246</v>
      </c>
      <c r="C43" s="39" t="s">
        <v>130</v>
      </c>
      <c r="D43" s="68">
        <v>2</v>
      </c>
      <c r="E43" s="69" t="s">
        <v>65</v>
      </c>
      <c r="F43" s="70">
        <v>203.15</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406</v>
      </c>
      <c r="BB43" s="60">
        <f>BA43+SUM(N43:AZ43)</f>
        <v>406</v>
      </c>
      <c r="BC43" s="56" t="str">
        <f>SpellNumber(L43,BB43)</f>
        <v>INR  Four Hundred &amp; Six  Only</v>
      </c>
      <c r="IA43" s="22">
        <v>5.13</v>
      </c>
      <c r="IB43" s="22" t="s">
        <v>246</v>
      </c>
      <c r="IC43" s="22" t="s">
        <v>130</v>
      </c>
      <c r="ID43" s="22">
        <v>2</v>
      </c>
      <c r="IE43" s="23" t="s">
        <v>65</v>
      </c>
      <c r="IF43" s="23"/>
      <c r="IG43" s="23"/>
      <c r="IH43" s="23"/>
      <c r="II43" s="23"/>
    </row>
    <row r="44" spans="1:243" s="22" customFormat="1" ht="85.5">
      <c r="A44" s="66">
        <v>5.14</v>
      </c>
      <c r="B44" s="67" t="s">
        <v>88</v>
      </c>
      <c r="C44" s="39" t="s">
        <v>131</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5.14</v>
      </c>
      <c r="IB44" s="22" t="s">
        <v>88</v>
      </c>
      <c r="IC44" s="22" t="s">
        <v>131</v>
      </c>
      <c r="IE44" s="23"/>
      <c r="IF44" s="23"/>
      <c r="IG44" s="23"/>
      <c r="IH44" s="23"/>
      <c r="II44" s="23"/>
    </row>
    <row r="45" spans="1:243" s="22" customFormat="1" ht="28.5">
      <c r="A45" s="70">
        <v>5.15</v>
      </c>
      <c r="B45" s="67" t="s">
        <v>247</v>
      </c>
      <c r="C45" s="39" t="s">
        <v>132</v>
      </c>
      <c r="D45" s="68">
        <v>2</v>
      </c>
      <c r="E45" s="69" t="s">
        <v>65</v>
      </c>
      <c r="F45" s="70">
        <v>78.91</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158</v>
      </c>
      <c r="BB45" s="60">
        <f>BA45+SUM(N45:AZ45)</f>
        <v>158</v>
      </c>
      <c r="BC45" s="56" t="str">
        <f>SpellNumber(L45,BB45)</f>
        <v>INR  One Hundred &amp; Fifty Eight  Only</v>
      </c>
      <c r="IA45" s="22">
        <v>5.15</v>
      </c>
      <c r="IB45" s="22" t="s">
        <v>247</v>
      </c>
      <c r="IC45" s="22" t="s">
        <v>132</v>
      </c>
      <c r="ID45" s="22">
        <v>2</v>
      </c>
      <c r="IE45" s="23" t="s">
        <v>65</v>
      </c>
      <c r="IF45" s="23"/>
      <c r="IG45" s="23"/>
      <c r="IH45" s="23"/>
      <c r="II45" s="23"/>
    </row>
    <row r="46" spans="1:243" s="22" customFormat="1" ht="28.5">
      <c r="A46" s="66">
        <v>5.16</v>
      </c>
      <c r="B46" s="67" t="s">
        <v>248</v>
      </c>
      <c r="C46" s="39" t="s">
        <v>133</v>
      </c>
      <c r="D46" s="68">
        <v>21</v>
      </c>
      <c r="E46" s="69" t="s">
        <v>65</v>
      </c>
      <c r="F46" s="70">
        <v>65.76</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1" ref="BA46:BA77">ROUND(total_amount_ba($B$2,$D$2,D46,F46,J46,K46,M46),0)</f>
        <v>1381</v>
      </c>
      <c r="BB46" s="60">
        <f aca="true" t="shared" si="2" ref="BB46:BB77">BA46+SUM(N46:AZ46)</f>
        <v>1381</v>
      </c>
      <c r="BC46" s="56" t="str">
        <f aca="true" t="shared" si="3" ref="BC46:BC77">SpellNumber(L46,BB46)</f>
        <v>INR  One Thousand Three Hundred &amp; Eighty One  Only</v>
      </c>
      <c r="IA46" s="22">
        <v>5.16</v>
      </c>
      <c r="IB46" s="22" t="s">
        <v>248</v>
      </c>
      <c r="IC46" s="22" t="s">
        <v>133</v>
      </c>
      <c r="ID46" s="22">
        <v>21</v>
      </c>
      <c r="IE46" s="23" t="s">
        <v>65</v>
      </c>
      <c r="IF46" s="23"/>
      <c r="IG46" s="23"/>
      <c r="IH46" s="23"/>
      <c r="II46" s="23"/>
    </row>
    <row r="47" spans="1:243" s="22" customFormat="1" ht="28.5">
      <c r="A47" s="66">
        <v>5.17</v>
      </c>
      <c r="B47" s="67" t="s">
        <v>193</v>
      </c>
      <c r="C47" s="39" t="s">
        <v>134</v>
      </c>
      <c r="D47" s="68">
        <v>25</v>
      </c>
      <c r="E47" s="69" t="s">
        <v>65</v>
      </c>
      <c r="F47" s="70">
        <v>50.98</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 t="shared" si="1"/>
        <v>1275</v>
      </c>
      <c r="BB47" s="60">
        <f t="shared" si="2"/>
        <v>1275</v>
      </c>
      <c r="BC47" s="56" t="str">
        <f t="shared" si="3"/>
        <v>INR  One Thousand Two Hundred &amp; Seventy Five  Only</v>
      </c>
      <c r="IA47" s="22">
        <v>5.17</v>
      </c>
      <c r="IB47" s="22" t="s">
        <v>193</v>
      </c>
      <c r="IC47" s="22" t="s">
        <v>134</v>
      </c>
      <c r="ID47" s="22">
        <v>25</v>
      </c>
      <c r="IE47" s="23" t="s">
        <v>65</v>
      </c>
      <c r="IF47" s="23"/>
      <c r="IG47" s="23"/>
      <c r="IH47" s="23"/>
      <c r="II47" s="23"/>
    </row>
    <row r="48" spans="1:243" s="22" customFormat="1" ht="99.75">
      <c r="A48" s="66">
        <v>5.18</v>
      </c>
      <c r="B48" s="67" t="s">
        <v>89</v>
      </c>
      <c r="C48" s="39" t="s">
        <v>135</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5.18</v>
      </c>
      <c r="IB48" s="22" t="s">
        <v>89</v>
      </c>
      <c r="IC48" s="22" t="s">
        <v>135</v>
      </c>
      <c r="IE48" s="23"/>
      <c r="IF48" s="23"/>
      <c r="IG48" s="23"/>
      <c r="IH48" s="23"/>
      <c r="II48" s="23"/>
    </row>
    <row r="49" spans="1:243" s="22" customFormat="1" ht="15.75">
      <c r="A49" s="66">
        <v>5.19</v>
      </c>
      <c r="B49" s="67" t="s">
        <v>74</v>
      </c>
      <c r="C49" s="39" t="s">
        <v>136</v>
      </c>
      <c r="D49" s="68">
        <v>4</v>
      </c>
      <c r="E49" s="69" t="s">
        <v>65</v>
      </c>
      <c r="F49" s="70">
        <v>52.3</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209</v>
      </c>
      <c r="BB49" s="60">
        <f t="shared" si="2"/>
        <v>209</v>
      </c>
      <c r="BC49" s="56" t="str">
        <f t="shared" si="3"/>
        <v>INR  Two Hundred &amp; Nine  Only</v>
      </c>
      <c r="IA49" s="22">
        <v>5.19</v>
      </c>
      <c r="IB49" s="22" t="s">
        <v>74</v>
      </c>
      <c r="IC49" s="22" t="s">
        <v>136</v>
      </c>
      <c r="ID49" s="22">
        <v>4</v>
      </c>
      <c r="IE49" s="23" t="s">
        <v>65</v>
      </c>
      <c r="IF49" s="23"/>
      <c r="IG49" s="23"/>
      <c r="IH49" s="23"/>
      <c r="II49" s="23"/>
    </row>
    <row r="50" spans="1:243" s="22" customFormat="1" ht="28.5">
      <c r="A50" s="66">
        <v>5.2</v>
      </c>
      <c r="B50" s="67" t="s">
        <v>195</v>
      </c>
      <c r="C50" s="39" t="s">
        <v>137</v>
      </c>
      <c r="D50" s="68">
        <v>22</v>
      </c>
      <c r="E50" s="69" t="s">
        <v>65</v>
      </c>
      <c r="F50" s="70">
        <v>46.33</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1"/>
        <v>1019</v>
      </c>
      <c r="BB50" s="60">
        <f t="shared" si="2"/>
        <v>1019</v>
      </c>
      <c r="BC50" s="56" t="str">
        <f t="shared" si="3"/>
        <v>INR  One Thousand  &amp;Nineteen  Only</v>
      </c>
      <c r="IA50" s="22">
        <v>5.2</v>
      </c>
      <c r="IB50" s="22" t="s">
        <v>195</v>
      </c>
      <c r="IC50" s="22" t="s">
        <v>137</v>
      </c>
      <c r="ID50" s="22">
        <v>22</v>
      </c>
      <c r="IE50" s="23" t="s">
        <v>65</v>
      </c>
      <c r="IF50" s="23"/>
      <c r="IG50" s="23"/>
      <c r="IH50" s="23"/>
      <c r="II50" s="23"/>
    </row>
    <row r="51" spans="1:243" s="22" customFormat="1" ht="99.75">
      <c r="A51" s="66">
        <v>5.21</v>
      </c>
      <c r="B51" s="67" t="s">
        <v>90</v>
      </c>
      <c r="C51" s="39" t="s">
        <v>138</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2">
        <v>5.21</v>
      </c>
      <c r="IB51" s="22" t="s">
        <v>90</v>
      </c>
      <c r="IC51" s="22" t="s">
        <v>138</v>
      </c>
      <c r="IE51" s="23"/>
      <c r="IF51" s="23"/>
      <c r="IG51" s="23"/>
      <c r="IH51" s="23"/>
      <c r="II51" s="23"/>
    </row>
    <row r="52" spans="1:243" s="22" customFormat="1" ht="21" customHeight="1">
      <c r="A52" s="66">
        <v>5.22</v>
      </c>
      <c r="B52" s="67" t="s">
        <v>91</v>
      </c>
      <c r="C52" s="39" t="s">
        <v>139</v>
      </c>
      <c r="D52" s="68">
        <v>7</v>
      </c>
      <c r="E52" s="69" t="s">
        <v>65</v>
      </c>
      <c r="F52" s="70">
        <v>54.4</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1"/>
        <v>381</v>
      </c>
      <c r="BB52" s="60">
        <f t="shared" si="2"/>
        <v>381</v>
      </c>
      <c r="BC52" s="56" t="str">
        <f t="shared" si="3"/>
        <v>INR  Three Hundred &amp; Eighty One  Only</v>
      </c>
      <c r="IA52" s="22">
        <v>5.22</v>
      </c>
      <c r="IB52" s="22" t="s">
        <v>91</v>
      </c>
      <c r="IC52" s="22" t="s">
        <v>139</v>
      </c>
      <c r="ID52" s="22">
        <v>7</v>
      </c>
      <c r="IE52" s="23" t="s">
        <v>65</v>
      </c>
      <c r="IF52" s="23"/>
      <c r="IG52" s="23"/>
      <c r="IH52" s="23"/>
      <c r="II52" s="23"/>
    </row>
    <row r="53" spans="1:243" s="22" customFormat="1" ht="91.5" customHeight="1">
      <c r="A53" s="66">
        <v>5.23</v>
      </c>
      <c r="B53" s="67" t="s">
        <v>196</v>
      </c>
      <c r="C53" s="39" t="s">
        <v>140</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5.23</v>
      </c>
      <c r="IB53" s="22" t="s">
        <v>196</v>
      </c>
      <c r="IC53" s="22" t="s">
        <v>140</v>
      </c>
      <c r="IE53" s="23"/>
      <c r="IF53" s="23"/>
      <c r="IG53" s="23"/>
      <c r="IH53" s="23"/>
      <c r="II53" s="23"/>
    </row>
    <row r="54" spans="1:243" s="22" customFormat="1" ht="21" customHeight="1">
      <c r="A54" s="66">
        <v>5.24</v>
      </c>
      <c r="B54" s="67" t="s">
        <v>197</v>
      </c>
      <c r="C54" s="39" t="s">
        <v>141</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5.24</v>
      </c>
      <c r="IB54" s="22" t="s">
        <v>197</v>
      </c>
      <c r="IC54" s="22" t="s">
        <v>141</v>
      </c>
      <c r="IE54" s="23"/>
      <c r="IF54" s="23"/>
      <c r="IG54" s="23"/>
      <c r="IH54" s="23"/>
      <c r="II54" s="23"/>
    </row>
    <row r="55" spans="1:243" s="22" customFormat="1" ht="28.5">
      <c r="A55" s="66">
        <v>5.25</v>
      </c>
      <c r="B55" s="67" t="s">
        <v>198</v>
      </c>
      <c r="C55" s="39" t="s">
        <v>142</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5.25</v>
      </c>
      <c r="IB55" s="22" t="s">
        <v>198</v>
      </c>
      <c r="IC55" s="22" t="s">
        <v>142</v>
      </c>
      <c r="IE55" s="23"/>
      <c r="IF55" s="23"/>
      <c r="IG55" s="23"/>
      <c r="IH55" s="23"/>
      <c r="II55" s="23"/>
    </row>
    <row r="56" spans="1:243" s="22" customFormat="1" ht="28.5" customHeight="1">
      <c r="A56" s="66">
        <v>5.26</v>
      </c>
      <c r="B56" s="67" t="s">
        <v>190</v>
      </c>
      <c r="C56" s="39" t="s">
        <v>143</v>
      </c>
      <c r="D56" s="68">
        <v>13.3</v>
      </c>
      <c r="E56" s="69" t="s">
        <v>52</v>
      </c>
      <c r="F56" s="70">
        <v>3816.04</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1"/>
        <v>50753</v>
      </c>
      <c r="BB56" s="60">
        <f t="shared" si="2"/>
        <v>50753</v>
      </c>
      <c r="BC56" s="56" t="str">
        <f t="shared" si="3"/>
        <v>INR  Fifty Thousand Seven Hundred &amp; Fifty Three  Only</v>
      </c>
      <c r="IA56" s="22">
        <v>5.26</v>
      </c>
      <c r="IB56" s="22" t="s">
        <v>190</v>
      </c>
      <c r="IC56" s="22" t="s">
        <v>143</v>
      </c>
      <c r="ID56" s="22">
        <v>13.3</v>
      </c>
      <c r="IE56" s="23" t="s">
        <v>52</v>
      </c>
      <c r="IF56" s="23"/>
      <c r="IG56" s="23"/>
      <c r="IH56" s="23"/>
      <c r="II56" s="23"/>
    </row>
    <row r="57" spans="1:243" s="22" customFormat="1" ht="23.25" customHeight="1">
      <c r="A57" s="66">
        <v>6</v>
      </c>
      <c r="B57" s="71" t="s">
        <v>199</v>
      </c>
      <c r="C57" s="39" t="s">
        <v>144</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6</v>
      </c>
      <c r="IB57" s="22" t="s">
        <v>199</v>
      </c>
      <c r="IC57" s="22" t="s">
        <v>144</v>
      </c>
      <c r="IE57" s="23"/>
      <c r="IF57" s="23"/>
      <c r="IG57" s="23"/>
      <c r="IH57" s="23"/>
      <c r="II57" s="23"/>
    </row>
    <row r="58" spans="1:243" s="22" customFormat="1" ht="85.5">
      <c r="A58" s="66">
        <v>6.01</v>
      </c>
      <c r="B58" s="71" t="s">
        <v>200</v>
      </c>
      <c r="C58" s="39" t="s">
        <v>145</v>
      </c>
      <c r="D58" s="68">
        <v>7</v>
      </c>
      <c r="E58" s="69" t="s">
        <v>66</v>
      </c>
      <c r="F58" s="70">
        <v>75.44</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528</v>
      </c>
      <c r="BB58" s="60">
        <f t="shared" si="2"/>
        <v>528</v>
      </c>
      <c r="BC58" s="56" t="str">
        <f t="shared" si="3"/>
        <v>INR  Five Hundred &amp; Twenty Eight  Only</v>
      </c>
      <c r="IA58" s="22">
        <v>6.01</v>
      </c>
      <c r="IB58" s="22" t="s">
        <v>200</v>
      </c>
      <c r="IC58" s="22" t="s">
        <v>145</v>
      </c>
      <c r="ID58" s="22">
        <v>7</v>
      </c>
      <c r="IE58" s="23" t="s">
        <v>66</v>
      </c>
      <c r="IF58" s="23"/>
      <c r="IG58" s="23"/>
      <c r="IH58" s="23"/>
      <c r="II58" s="23"/>
    </row>
    <row r="59" spans="1:243" s="22" customFormat="1" ht="19.5" customHeight="1">
      <c r="A59" s="70">
        <v>7</v>
      </c>
      <c r="B59" s="67" t="s">
        <v>201</v>
      </c>
      <c r="C59" s="39" t="s">
        <v>146</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7</v>
      </c>
      <c r="IB59" s="22" t="s">
        <v>201</v>
      </c>
      <c r="IC59" s="22" t="s">
        <v>146</v>
      </c>
      <c r="IE59" s="23"/>
      <c r="IF59" s="23"/>
      <c r="IG59" s="23"/>
      <c r="IH59" s="23"/>
      <c r="II59" s="23"/>
    </row>
    <row r="60" spans="1:243" s="22" customFormat="1" ht="74.25" customHeight="1">
      <c r="A60" s="66">
        <v>7.01</v>
      </c>
      <c r="B60" s="67" t="s">
        <v>249</v>
      </c>
      <c r="C60" s="39" t="s">
        <v>147</v>
      </c>
      <c r="D60" s="68">
        <v>4</v>
      </c>
      <c r="E60" s="69" t="s">
        <v>52</v>
      </c>
      <c r="F60" s="70">
        <v>873.91</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3496</v>
      </c>
      <c r="BB60" s="60">
        <f t="shared" si="2"/>
        <v>3496</v>
      </c>
      <c r="BC60" s="56" t="str">
        <f t="shared" si="3"/>
        <v>INR  Three Thousand Four Hundred &amp; Ninety Six  Only</v>
      </c>
      <c r="IA60" s="22">
        <v>7.01</v>
      </c>
      <c r="IB60" s="22" t="s">
        <v>249</v>
      </c>
      <c r="IC60" s="22" t="s">
        <v>147</v>
      </c>
      <c r="ID60" s="22">
        <v>4</v>
      </c>
      <c r="IE60" s="23" t="s">
        <v>52</v>
      </c>
      <c r="IF60" s="23"/>
      <c r="IG60" s="23"/>
      <c r="IH60" s="23"/>
      <c r="II60" s="23"/>
    </row>
    <row r="61" spans="1:243" s="22" customFormat="1" ht="20.25" customHeight="1">
      <c r="A61" s="66">
        <v>7.02</v>
      </c>
      <c r="B61" s="67" t="s">
        <v>250</v>
      </c>
      <c r="C61" s="39" t="s">
        <v>148</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7.02</v>
      </c>
      <c r="IB61" s="22" t="s">
        <v>250</v>
      </c>
      <c r="IC61" s="22" t="s">
        <v>148</v>
      </c>
      <c r="IE61" s="23"/>
      <c r="IF61" s="23"/>
      <c r="IG61" s="23"/>
      <c r="IH61" s="23"/>
      <c r="II61" s="23"/>
    </row>
    <row r="62" spans="1:243" s="22" customFormat="1" ht="28.5">
      <c r="A62" s="70">
        <v>7.03</v>
      </c>
      <c r="B62" s="67" t="s">
        <v>251</v>
      </c>
      <c r="C62" s="39" t="s">
        <v>149</v>
      </c>
      <c r="D62" s="68">
        <v>6.5</v>
      </c>
      <c r="E62" s="69" t="s">
        <v>52</v>
      </c>
      <c r="F62" s="70">
        <v>1315.69</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8552</v>
      </c>
      <c r="BB62" s="60">
        <f t="shared" si="2"/>
        <v>8552</v>
      </c>
      <c r="BC62" s="56" t="str">
        <f t="shared" si="3"/>
        <v>INR  Eight Thousand Five Hundred &amp; Fifty Two  Only</v>
      </c>
      <c r="IA62" s="22">
        <v>7.03</v>
      </c>
      <c r="IB62" s="22" t="s">
        <v>251</v>
      </c>
      <c r="IC62" s="22" t="s">
        <v>149</v>
      </c>
      <c r="ID62" s="22">
        <v>6.5</v>
      </c>
      <c r="IE62" s="23" t="s">
        <v>52</v>
      </c>
      <c r="IF62" s="23"/>
      <c r="IG62" s="23"/>
      <c r="IH62" s="23"/>
      <c r="II62" s="23"/>
    </row>
    <row r="63" spans="1:243" s="22" customFormat="1" ht="165" customHeight="1">
      <c r="A63" s="66">
        <v>7.04</v>
      </c>
      <c r="B63" s="71" t="s">
        <v>252</v>
      </c>
      <c r="C63" s="39" t="s">
        <v>150</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7.04</v>
      </c>
      <c r="IB63" s="22" t="s">
        <v>252</v>
      </c>
      <c r="IC63" s="22" t="s">
        <v>150</v>
      </c>
      <c r="IE63" s="23"/>
      <c r="IF63" s="23"/>
      <c r="IG63" s="23"/>
      <c r="IH63" s="23"/>
      <c r="II63" s="23"/>
    </row>
    <row r="64" spans="1:243" s="22" customFormat="1" ht="28.5">
      <c r="A64" s="66">
        <v>7.05</v>
      </c>
      <c r="B64" s="71" t="s">
        <v>251</v>
      </c>
      <c r="C64" s="39" t="s">
        <v>151</v>
      </c>
      <c r="D64" s="68">
        <v>0.5</v>
      </c>
      <c r="E64" s="69" t="s">
        <v>52</v>
      </c>
      <c r="F64" s="70">
        <v>1355.41</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678</v>
      </c>
      <c r="BB64" s="60">
        <f t="shared" si="2"/>
        <v>678</v>
      </c>
      <c r="BC64" s="56" t="str">
        <f t="shared" si="3"/>
        <v>INR  Six Hundred &amp; Seventy Eight  Only</v>
      </c>
      <c r="IA64" s="22">
        <v>7.05</v>
      </c>
      <c r="IB64" s="22" t="s">
        <v>251</v>
      </c>
      <c r="IC64" s="22" t="s">
        <v>151</v>
      </c>
      <c r="ID64" s="22">
        <v>0.5</v>
      </c>
      <c r="IE64" s="23" t="s">
        <v>52</v>
      </c>
      <c r="IF64" s="23"/>
      <c r="IG64" s="23"/>
      <c r="IH64" s="23"/>
      <c r="II64" s="23"/>
    </row>
    <row r="65" spans="1:243" s="22" customFormat="1" ht="15.75">
      <c r="A65" s="70">
        <v>8</v>
      </c>
      <c r="B65" s="67" t="s">
        <v>53</v>
      </c>
      <c r="C65" s="39" t="s">
        <v>152</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8</v>
      </c>
      <c r="IB65" s="22" t="s">
        <v>53</v>
      </c>
      <c r="IC65" s="22" t="s">
        <v>152</v>
      </c>
      <c r="IE65" s="23"/>
      <c r="IF65" s="23"/>
      <c r="IG65" s="23"/>
      <c r="IH65" s="23"/>
      <c r="II65" s="23"/>
    </row>
    <row r="66" spans="1:243" s="22" customFormat="1" ht="33" customHeight="1">
      <c r="A66" s="66">
        <v>8.01</v>
      </c>
      <c r="B66" s="67" t="s">
        <v>202</v>
      </c>
      <c r="C66" s="39" t="s">
        <v>153</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2">
        <v>8.01</v>
      </c>
      <c r="IB66" s="22" t="s">
        <v>202</v>
      </c>
      <c r="IC66" s="22" t="s">
        <v>153</v>
      </c>
      <c r="IE66" s="23"/>
      <c r="IF66" s="23"/>
      <c r="IG66" s="23"/>
      <c r="IH66" s="23"/>
      <c r="II66" s="23"/>
    </row>
    <row r="67" spans="1:243" s="22" customFormat="1" ht="28.5">
      <c r="A67" s="66">
        <v>8.02</v>
      </c>
      <c r="B67" s="67" t="s">
        <v>203</v>
      </c>
      <c r="C67" s="39" t="s">
        <v>154</v>
      </c>
      <c r="D67" s="68">
        <v>5</v>
      </c>
      <c r="E67" s="69" t="s">
        <v>52</v>
      </c>
      <c r="F67" s="70">
        <v>266.46</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1"/>
        <v>1332</v>
      </c>
      <c r="BB67" s="60">
        <f t="shared" si="2"/>
        <v>1332</v>
      </c>
      <c r="BC67" s="56" t="str">
        <f t="shared" si="3"/>
        <v>INR  One Thousand Three Hundred &amp; Thirty Two  Only</v>
      </c>
      <c r="IA67" s="22">
        <v>8.02</v>
      </c>
      <c r="IB67" s="22" t="s">
        <v>203</v>
      </c>
      <c r="IC67" s="22" t="s">
        <v>154</v>
      </c>
      <c r="ID67" s="22">
        <v>5</v>
      </c>
      <c r="IE67" s="23" t="s">
        <v>52</v>
      </c>
      <c r="IF67" s="23"/>
      <c r="IG67" s="23"/>
      <c r="IH67" s="23"/>
      <c r="II67" s="23"/>
    </row>
    <row r="68" spans="1:243" s="22" customFormat="1" ht="15.75">
      <c r="A68" s="70">
        <v>8.03</v>
      </c>
      <c r="B68" s="67" t="s">
        <v>75</v>
      </c>
      <c r="C68" s="39" t="s">
        <v>155</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8.03</v>
      </c>
      <c r="IB68" s="22" t="s">
        <v>75</v>
      </c>
      <c r="IC68" s="22" t="s">
        <v>155</v>
      </c>
      <c r="IE68" s="23"/>
      <c r="IF68" s="23"/>
      <c r="IG68" s="23"/>
      <c r="IH68" s="23"/>
      <c r="II68" s="23"/>
    </row>
    <row r="69" spans="1:243" s="22" customFormat="1" ht="28.5">
      <c r="A69" s="66">
        <v>8.04</v>
      </c>
      <c r="B69" s="71" t="s">
        <v>76</v>
      </c>
      <c r="C69" s="39" t="s">
        <v>156</v>
      </c>
      <c r="D69" s="68">
        <v>4</v>
      </c>
      <c r="E69" s="69" t="s">
        <v>52</v>
      </c>
      <c r="F69" s="70">
        <v>199.34</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1"/>
        <v>797</v>
      </c>
      <c r="BB69" s="60">
        <f t="shared" si="2"/>
        <v>797</v>
      </c>
      <c r="BC69" s="56" t="str">
        <f t="shared" si="3"/>
        <v>INR  Seven Hundred &amp; Ninety Seven  Only</v>
      </c>
      <c r="IA69" s="22">
        <v>8.04</v>
      </c>
      <c r="IB69" s="22" t="s">
        <v>76</v>
      </c>
      <c r="IC69" s="22" t="s">
        <v>156</v>
      </c>
      <c r="ID69" s="22">
        <v>4</v>
      </c>
      <c r="IE69" s="23" t="s">
        <v>52</v>
      </c>
      <c r="IF69" s="23"/>
      <c r="IG69" s="23"/>
      <c r="IH69" s="23"/>
      <c r="II69" s="23"/>
    </row>
    <row r="70" spans="1:243" s="22" customFormat="1" ht="85.5">
      <c r="A70" s="66">
        <v>8.05</v>
      </c>
      <c r="B70" s="71" t="s">
        <v>92</v>
      </c>
      <c r="C70" s="39" t="s">
        <v>157</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2">
        <v>8.05</v>
      </c>
      <c r="IB70" s="22" t="s">
        <v>92</v>
      </c>
      <c r="IC70" s="22" t="s">
        <v>157</v>
      </c>
      <c r="IE70" s="23"/>
      <c r="IF70" s="23"/>
      <c r="IG70" s="23"/>
      <c r="IH70" s="23"/>
      <c r="II70" s="23"/>
    </row>
    <row r="71" spans="1:243" s="22" customFormat="1" ht="35.25" customHeight="1">
      <c r="A71" s="70">
        <v>8.06</v>
      </c>
      <c r="B71" s="67" t="s">
        <v>77</v>
      </c>
      <c r="C71" s="39" t="s">
        <v>158</v>
      </c>
      <c r="D71" s="68">
        <v>45</v>
      </c>
      <c r="E71" s="69" t="s">
        <v>52</v>
      </c>
      <c r="F71" s="70">
        <v>76.41</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1"/>
        <v>3438</v>
      </c>
      <c r="BB71" s="60">
        <f t="shared" si="2"/>
        <v>3438</v>
      </c>
      <c r="BC71" s="56" t="str">
        <f t="shared" si="3"/>
        <v>INR  Three Thousand Four Hundred &amp; Thirty Eight  Only</v>
      </c>
      <c r="IA71" s="22">
        <v>8.06</v>
      </c>
      <c r="IB71" s="22" t="s">
        <v>77</v>
      </c>
      <c r="IC71" s="22" t="s">
        <v>158</v>
      </c>
      <c r="ID71" s="22">
        <v>45</v>
      </c>
      <c r="IE71" s="23" t="s">
        <v>52</v>
      </c>
      <c r="IF71" s="23"/>
      <c r="IG71" s="23"/>
      <c r="IH71" s="23"/>
      <c r="II71" s="23"/>
    </row>
    <row r="72" spans="1:243" s="22" customFormat="1" ht="57">
      <c r="A72" s="66">
        <v>8.07</v>
      </c>
      <c r="B72" s="67" t="s">
        <v>93</v>
      </c>
      <c r="C72" s="39" t="s">
        <v>159</v>
      </c>
      <c r="D72" s="73"/>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5"/>
      <c r="IA72" s="22">
        <v>8.07</v>
      </c>
      <c r="IB72" s="22" t="s">
        <v>93</v>
      </c>
      <c r="IC72" s="22" t="s">
        <v>159</v>
      </c>
      <c r="IE72" s="23"/>
      <c r="IF72" s="23"/>
      <c r="IG72" s="23"/>
      <c r="IH72" s="23"/>
      <c r="II72" s="23"/>
    </row>
    <row r="73" spans="1:243" s="22" customFormat="1" ht="57">
      <c r="A73" s="66">
        <v>8.08</v>
      </c>
      <c r="B73" s="67" t="s">
        <v>94</v>
      </c>
      <c r="C73" s="39" t="s">
        <v>160</v>
      </c>
      <c r="D73" s="68">
        <v>26</v>
      </c>
      <c r="E73" s="69" t="s">
        <v>52</v>
      </c>
      <c r="F73" s="70">
        <v>155.32</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1"/>
        <v>4038</v>
      </c>
      <c r="BB73" s="60">
        <f t="shared" si="2"/>
        <v>4038</v>
      </c>
      <c r="BC73" s="56" t="str">
        <f t="shared" si="3"/>
        <v>INR  Four Thousand  &amp;Thirty Eight  Only</v>
      </c>
      <c r="IA73" s="22">
        <v>8.08</v>
      </c>
      <c r="IB73" s="22" t="s">
        <v>94</v>
      </c>
      <c r="IC73" s="22" t="s">
        <v>160</v>
      </c>
      <c r="ID73" s="22">
        <v>26</v>
      </c>
      <c r="IE73" s="23" t="s">
        <v>52</v>
      </c>
      <c r="IF73" s="23"/>
      <c r="IG73" s="23"/>
      <c r="IH73" s="23"/>
      <c r="II73" s="23"/>
    </row>
    <row r="74" spans="1:243" s="22" customFormat="1" ht="20.25" customHeight="1">
      <c r="A74" s="70">
        <v>8.09</v>
      </c>
      <c r="B74" s="67" t="s">
        <v>95</v>
      </c>
      <c r="C74" s="39" t="s">
        <v>161</v>
      </c>
      <c r="D74" s="68">
        <v>45</v>
      </c>
      <c r="E74" s="69" t="s">
        <v>52</v>
      </c>
      <c r="F74" s="70">
        <v>100.96</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4543</v>
      </c>
      <c r="BB74" s="60">
        <f t="shared" si="2"/>
        <v>4543</v>
      </c>
      <c r="BC74" s="56" t="str">
        <f t="shared" si="3"/>
        <v>INR  Four Thousand Five Hundred &amp; Forty Three  Only</v>
      </c>
      <c r="IA74" s="22">
        <v>8.09</v>
      </c>
      <c r="IB74" s="22" t="s">
        <v>95</v>
      </c>
      <c r="IC74" s="22" t="s">
        <v>161</v>
      </c>
      <c r="ID74" s="22">
        <v>45</v>
      </c>
      <c r="IE74" s="23" t="s">
        <v>52</v>
      </c>
      <c r="IF74" s="23"/>
      <c r="IG74" s="23"/>
      <c r="IH74" s="23"/>
      <c r="II74" s="23"/>
    </row>
    <row r="75" spans="1:243" s="22" customFormat="1" ht="28.5">
      <c r="A75" s="66">
        <v>8.1</v>
      </c>
      <c r="B75" s="71" t="s">
        <v>253</v>
      </c>
      <c r="C75" s="39" t="s">
        <v>162</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8.1</v>
      </c>
      <c r="IB75" s="22" t="s">
        <v>253</v>
      </c>
      <c r="IC75" s="22" t="s">
        <v>162</v>
      </c>
      <c r="IE75" s="23"/>
      <c r="IF75" s="23"/>
      <c r="IG75" s="23"/>
      <c r="IH75" s="23"/>
      <c r="II75" s="23"/>
    </row>
    <row r="76" spans="1:243" s="22" customFormat="1" ht="76.5" customHeight="1">
      <c r="A76" s="66">
        <v>8.11</v>
      </c>
      <c r="B76" s="71" t="s">
        <v>254</v>
      </c>
      <c r="C76" s="39" t="s">
        <v>163</v>
      </c>
      <c r="D76" s="68">
        <v>96.52</v>
      </c>
      <c r="E76" s="69" t="s">
        <v>52</v>
      </c>
      <c r="F76" s="70">
        <v>14.68</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1417</v>
      </c>
      <c r="BB76" s="60">
        <f t="shared" si="2"/>
        <v>1417</v>
      </c>
      <c r="BC76" s="56" t="str">
        <f t="shared" si="3"/>
        <v>INR  One Thousand Four Hundred &amp; Seventeen  Only</v>
      </c>
      <c r="IA76" s="22">
        <v>8.11</v>
      </c>
      <c r="IB76" s="22" t="s">
        <v>254</v>
      </c>
      <c r="IC76" s="22" t="s">
        <v>163</v>
      </c>
      <c r="ID76" s="22">
        <v>96.52</v>
      </c>
      <c r="IE76" s="23" t="s">
        <v>52</v>
      </c>
      <c r="IF76" s="23"/>
      <c r="IG76" s="23"/>
      <c r="IH76" s="23"/>
      <c r="II76" s="23"/>
    </row>
    <row r="77" spans="1:243" s="22" customFormat="1" ht="71.25">
      <c r="A77" s="70">
        <v>8.12</v>
      </c>
      <c r="B77" s="67" t="s">
        <v>204</v>
      </c>
      <c r="C77" s="39" t="s">
        <v>164</v>
      </c>
      <c r="D77" s="68">
        <v>96.52</v>
      </c>
      <c r="E77" s="69" t="s">
        <v>52</v>
      </c>
      <c r="F77" s="70">
        <v>12.45</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1202</v>
      </c>
      <c r="BB77" s="60">
        <f t="shared" si="2"/>
        <v>1202</v>
      </c>
      <c r="BC77" s="56" t="str">
        <f t="shared" si="3"/>
        <v>INR  One Thousand Two Hundred &amp; Two  Only</v>
      </c>
      <c r="IA77" s="22">
        <v>8.12</v>
      </c>
      <c r="IB77" s="22" t="s">
        <v>204</v>
      </c>
      <c r="IC77" s="22" t="s">
        <v>164</v>
      </c>
      <c r="ID77" s="22">
        <v>96.52</v>
      </c>
      <c r="IE77" s="23" t="s">
        <v>52</v>
      </c>
      <c r="IF77" s="23"/>
      <c r="IG77" s="23"/>
      <c r="IH77" s="23"/>
      <c r="II77" s="23"/>
    </row>
    <row r="78" spans="1:243" s="22" customFormat="1" ht="71.25">
      <c r="A78" s="66">
        <v>8.13</v>
      </c>
      <c r="B78" s="67" t="s">
        <v>255</v>
      </c>
      <c r="C78" s="39" t="s">
        <v>165</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8.13</v>
      </c>
      <c r="IB78" s="22" t="s">
        <v>255</v>
      </c>
      <c r="IC78" s="22" t="s">
        <v>165</v>
      </c>
      <c r="IE78" s="23"/>
      <c r="IF78" s="23"/>
      <c r="IG78" s="23"/>
      <c r="IH78" s="23"/>
      <c r="II78" s="23"/>
    </row>
    <row r="79" spans="1:243" s="22" customFormat="1" ht="28.5">
      <c r="A79" s="66">
        <v>8.14</v>
      </c>
      <c r="B79" s="67" t="s">
        <v>256</v>
      </c>
      <c r="C79" s="39" t="s">
        <v>166</v>
      </c>
      <c r="D79" s="68">
        <v>236</v>
      </c>
      <c r="E79" s="69" t="s">
        <v>52</v>
      </c>
      <c r="F79" s="70">
        <v>47.61</v>
      </c>
      <c r="G79" s="40"/>
      <c r="H79" s="24"/>
      <c r="I79" s="47" t="s">
        <v>38</v>
      </c>
      <c r="J79" s="48">
        <f aca="true" t="shared" si="4" ref="J79: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5" ref="BA79:BA109">ROUND(total_amount_ba($B$2,$D$2,D79,F79,J79,K79,M79),0)</f>
        <v>11236</v>
      </c>
      <c r="BB79" s="60">
        <f aca="true" t="shared" si="6" ref="BB79:BB109">BA79+SUM(N79:AZ79)</f>
        <v>11236</v>
      </c>
      <c r="BC79" s="56" t="str">
        <f aca="true" t="shared" si="7" ref="BC79:BC109">SpellNumber(L79,BB79)</f>
        <v>INR  Eleven Thousand Two Hundred &amp; Thirty Six  Only</v>
      </c>
      <c r="IA79" s="22">
        <v>8.14</v>
      </c>
      <c r="IB79" s="22" t="s">
        <v>256</v>
      </c>
      <c r="IC79" s="22" t="s">
        <v>166</v>
      </c>
      <c r="ID79" s="22">
        <v>236</v>
      </c>
      <c r="IE79" s="23" t="s">
        <v>52</v>
      </c>
      <c r="IF79" s="23"/>
      <c r="IG79" s="23"/>
      <c r="IH79" s="23"/>
      <c r="II79" s="23"/>
    </row>
    <row r="80" spans="1:243" s="22" customFormat="1" ht="85.5">
      <c r="A80" s="70">
        <v>8.15</v>
      </c>
      <c r="B80" s="67" t="s">
        <v>96</v>
      </c>
      <c r="C80" s="39" t="s">
        <v>167</v>
      </c>
      <c r="D80" s="68">
        <v>45</v>
      </c>
      <c r="E80" s="69" t="s">
        <v>52</v>
      </c>
      <c r="F80" s="70">
        <v>16</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5"/>
        <v>720</v>
      </c>
      <c r="BB80" s="60">
        <f t="shared" si="6"/>
        <v>720</v>
      </c>
      <c r="BC80" s="56" t="str">
        <f t="shared" si="7"/>
        <v>INR  Seven Hundred &amp; Twenty  Only</v>
      </c>
      <c r="IA80" s="22">
        <v>8.15</v>
      </c>
      <c r="IB80" s="22" t="s">
        <v>96</v>
      </c>
      <c r="IC80" s="22" t="s">
        <v>167</v>
      </c>
      <c r="ID80" s="22">
        <v>45</v>
      </c>
      <c r="IE80" s="23" t="s">
        <v>52</v>
      </c>
      <c r="IF80" s="23"/>
      <c r="IG80" s="23"/>
      <c r="IH80" s="23"/>
      <c r="II80" s="23"/>
    </row>
    <row r="81" spans="1:243" s="22" customFormat="1" ht="57">
      <c r="A81" s="66">
        <v>8.16</v>
      </c>
      <c r="B81" s="71" t="s">
        <v>93</v>
      </c>
      <c r="C81" s="39" t="s">
        <v>168</v>
      </c>
      <c r="D81" s="73"/>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5"/>
      <c r="IA81" s="22">
        <v>8.16</v>
      </c>
      <c r="IB81" s="22" t="s">
        <v>93</v>
      </c>
      <c r="IC81" s="22" t="s">
        <v>168</v>
      </c>
      <c r="IE81" s="23"/>
      <c r="IF81" s="23"/>
      <c r="IG81" s="23"/>
      <c r="IH81" s="23"/>
      <c r="II81" s="23"/>
    </row>
    <row r="82" spans="1:243" s="22" customFormat="1" ht="33.75" customHeight="1">
      <c r="A82" s="66">
        <v>8.17</v>
      </c>
      <c r="B82" s="71" t="s">
        <v>97</v>
      </c>
      <c r="C82" s="39" t="s">
        <v>169</v>
      </c>
      <c r="D82" s="68">
        <v>72</v>
      </c>
      <c r="E82" s="69" t="s">
        <v>52</v>
      </c>
      <c r="F82" s="70">
        <v>70.1</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5"/>
        <v>5047</v>
      </c>
      <c r="BB82" s="60">
        <f t="shared" si="6"/>
        <v>5047</v>
      </c>
      <c r="BC82" s="56" t="str">
        <f t="shared" si="7"/>
        <v>INR  Five Thousand  &amp;Forty Seven  Only</v>
      </c>
      <c r="IA82" s="22">
        <v>8.17</v>
      </c>
      <c r="IB82" s="22" t="s">
        <v>97</v>
      </c>
      <c r="IC82" s="22" t="s">
        <v>169</v>
      </c>
      <c r="ID82" s="22">
        <v>72</v>
      </c>
      <c r="IE82" s="23" t="s">
        <v>52</v>
      </c>
      <c r="IF82" s="23"/>
      <c r="IG82" s="23"/>
      <c r="IH82" s="23"/>
      <c r="II82" s="23"/>
    </row>
    <row r="83" spans="1:243" s="22" customFormat="1" ht="21" customHeight="1">
      <c r="A83" s="70">
        <v>9</v>
      </c>
      <c r="B83" s="67" t="s">
        <v>98</v>
      </c>
      <c r="C83" s="39" t="s">
        <v>170</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2">
        <v>9</v>
      </c>
      <c r="IB83" s="22" t="s">
        <v>98</v>
      </c>
      <c r="IC83" s="22" t="s">
        <v>170</v>
      </c>
      <c r="IE83" s="23"/>
      <c r="IF83" s="23"/>
      <c r="IG83" s="23"/>
      <c r="IH83" s="23"/>
      <c r="II83" s="23"/>
    </row>
    <row r="84" spans="1:243" s="22" customFormat="1" ht="142.5">
      <c r="A84" s="66">
        <v>9.01</v>
      </c>
      <c r="B84" s="67" t="s">
        <v>99</v>
      </c>
      <c r="C84" s="39" t="s">
        <v>171</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9.01</v>
      </c>
      <c r="IB84" s="22" t="s">
        <v>99</v>
      </c>
      <c r="IC84" s="22" t="s">
        <v>171</v>
      </c>
      <c r="IE84" s="23"/>
      <c r="IF84" s="23"/>
      <c r="IG84" s="23"/>
      <c r="IH84" s="23"/>
      <c r="II84" s="23"/>
    </row>
    <row r="85" spans="1:243" s="22" customFormat="1" ht="19.5" customHeight="1">
      <c r="A85" s="66">
        <v>9.02</v>
      </c>
      <c r="B85" s="67" t="s">
        <v>100</v>
      </c>
      <c r="C85" s="39" t="s">
        <v>172</v>
      </c>
      <c r="D85" s="68">
        <v>1</v>
      </c>
      <c r="E85" s="69" t="s">
        <v>52</v>
      </c>
      <c r="F85" s="70">
        <v>376.67</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377</v>
      </c>
      <c r="BB85" s="60">
        <f t="shared" si="6"/>
        <v>377</v>
      </c>
      <c r="BC85" s="56" t="str">
        <f t="shared" si="7"/>
        <v>INR  Three Hundred &amp; Seventy Seven  Only</v>
      </c>
      <c r="IA85" s="22">
        <v>9.02</v>
      </c>
      <c r="IB85" s="22" t="s">
        <v>100</v>
      </c>
      <c r="IC85" s="22" t="s">
        <v>172</v>
      </c>
      <c r="ID85" s="22">
        <v>1</v>
      </c>
      <c r="IE85" s="23" t="s">
        <v>52</v>
      </c>
      <c r="IF85" s="23"/>
      <c r="IG85" s="23"/>
      <c r="IH85" s="23"/>
      <c r="II85" s="23"/>
    </row>
    <row r="86" spans="1:243" s="22" customFormat="1" ht="228">
      <c r="A86" s="70">
        <v>9.03</v>
      </c>
      <c r="B86" s="67" t="s">
        <v>257</v>
      </c>
      <c r="C86" s="39" t="s">
        <v>173</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9.03</v>
      </c>
      <c r="IB86" s="22" t="s">
        <v>257</v>
      </c>
      <c r="IC86" s="22" t="s">
        <v>173</v>
      </c>
      <c r="IE86" s="23"/>
      <c r="IF86" s="23"/>
      <c r="IG86" s="23"/>
      <c r="IH86" s="23"/>
      <c r="II86" s="23"/>
    </row>
    <row r="87" spans="1:243" s="22" customFormat="1" ht="28.5">
      <c r="A87" s="66">
        <v>9.04</v>
      </c>
      <c r="B87" s="71" t="s">
        <v>258</v>
      </c>
      <c r="C87" s="39" t="s">
        <v>174</v>
      </c>
      <c r="D87" s="68">
        <v>2</v>
      </c>
      <c r="E87" s="69" t="s">
        <v>65</v>
      </c>
      <c r="F87" s="70">
        <v>753.09</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1506</v>
      </c>
      <c r="BB87" s="60">
        <f t="shared" si="6"/>
        <v>1506</v>
      </c>
      <c r="BC87" s="56" t="str">
        <f t="shared" si="7"/>
        <v>INR  One Thousand Five Hundred &amp; Six  Only</v>
      </c>
      <c r="IA87" s="22">
        <v>9.04</v>
      </c>
      <c r="IB87" s="22" t="s">
        <v>258</v>
      </c>
      <c r="IC87" s="22" t="s">
        <v>174</v>
      </c>
      <c r="ID87" s="22">
        <v>2</v>
      </c>
      <c r="IE87" s="23" t="s">
        <v>65</v>
      </c>
      <c r="IF87" s="23"/>
      <c r="IG87" s="23"/>
      <c r="IH87" s="23"/>
      <c r="II87" s="23"/>
    </row>
    <row r="88" spans="1:243" s="22" customFormat="1" ht="18" customHeight="1">
      <c r="A88" s="66">
        <v>10</v>
      </c>
      <c r="B88" s="71" t="s">
        <v>101</v>
      </c>
      <c r="C88" s="39" t="s">
        <v>175</v>
      </c>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5"/>
      <c r="IA88" s="22">
        <v>10</v>
      </c>
      <c r="IB88" s="22" t="s">
        <v>101</v>
      </c>
      <c r="IC88" s="22" t="s">
        <v>175</v>
      </c>
      <c r="IE88" s="23"/>
      <c r="IF88" s="23"/>
      <c r="IG88" s="23"/>
      <c r="IH88" s="23"/>
      <c r="II88" s="23"/>
    </row>
    <row r="89" spans="1:243" s="22" customFormat="1" ht="71.25">
      <c r="A89" s="70">
        <v>10.01</v>
      </c>
      <c r="B89" s="67" t="s">
        <v>205</v>
      </c>
      <c r="C89" s="39" t="s">
        <v>176</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10.01</v>
      </c>
      <c r="IB89" s="22" t="s">
        <v>205</v>
      </c>
      <c r="IC89" s="22" t="s">
        <v>176</v>
      </c>
      <c r="IE89" s="23"/>
      <c r="IF89" s="23"/>
      <c r="IG89" s="23"/>
      <c r="IH89" s="23"/>
      <c r="II89" s="23"/>
    </row>
    <row r="90" spans="1:243" s="22" customFormat="1" ht="15.75" customHeight="1">
      <c r="A90" s="66">
        <v>10.02</v>
      </c>
      <c r="B90" s="67" t="s">
        <v>206</v>
      </c>
      <c r="C90" s="39" t="s">
        <v>177</v>
      </c>
      <c r="D90" s="68">
        <v>0.1</v>
      </c>
      <c r="E90" s="69" t="s">
        <v>64</v>
      </c>
      <c r="F90" s="70">
        <v>1523.41</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152</v>
      </c>
      <c r="BB90" s="60">
        <f t="shared" si="6"/>
        <v>152</v>
      </c>
      <c r="BC90" s="56" t="str">
        <f t="shared" si="7"/>
        <v>INR  One Hundred &amp; Fifty Two  Only</v>
      </c>
      <c r="IA90" s="22">
        <v>10.02</v>
      </c>
      <c r="IB90" s="22" t="s">
        <v>206</v>
      </c>
      <c r="IC90" s="22" t="s">
        <v>177</v>
      </c>
      <c r="ID90" s="22">
        <v>0.1</v>
      </c>
      <c r="IE90" s="23" t="s">
        <v>64</v>
      </c>
      <c r="IF90" s="23"/>
      <c r="IG90" s="23"/>
      <c r="IH90" s="23"/>
      <c r="II90" s="23"/>
    </row>
    <row r="91" spans="1:243" s="22" customFormat="1" ht="28.5">
      <c r="A91" s="66">
        <v>10.03</v>
      </c>
      <c r="B91" s="67" t="s">
        <v>207</v>
      </c>
      <c r="C91" s="39" t="s">
        <v>178</v>
      </c>
      <c r="D91" s="68">
        <v>0.1</v>
      </c>
      <c r="E91" s="69" t="s">
        <v>64</v>
      </c>
      <c r="F91" s="70">
        <v>940.64</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5"/>
        <v>94</v>
      </c>
      <c r="BB91" s="60">
        <f t="shared" si="6"/>
        <v>94</v>
      </c>
      <c r="BC91" s="56" t="str">
        <f t="shared" si="7"/>
        <v>INR  Ninety Four Only</v>
      </c>
      <c r="IA91" s="22">
        <v>10.03</v>
      </c>
      <c r="IB91" s="22" t="s">
        <v>207</v>
      </c>
      <c r="IC91" s="22" t="s">
        <v>178</v>
      </c>
      <c r="ID91" s="22">
        <v>0.1</v>
      </c>
      <c r="IE91" s="23" t="s">
        <v>64</v>
      </c>
      <c r="IF91" s="23"/>
      <c r="IG91" s="23"/>
      <c r="IH91" s="23"/>
      <c r="II91" s="23"/>
    </row>
    <row r="92" spans="1:243" s="22" customFormat="1" ht="85.5">
      <c r="A92" s="70">
        <v>10.04</v>
      </c>
      <c r="B92" s="67" t="s">
        <v>259</v>
      </c>
      <c r="C92" s="39" t="s">
        <v>179</v>
      </c>
      <c r="D92" s="68">
        <v>0.44</v>
      </c>
      <c r="E92" s="69" t="s">
        <v>64</v>
      </c>
      <c r="F92" s="70">
        <v>2222.44</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978</v>
      </c>
      <c r="BB92" s="60">
        <f t="shared" si="6"/>
        <v>978</v>
      </c>
      <c r="BC92" s="56" t="str">
        <f t="shared" si="7"/>
        <v>INR  Nine Hundred &amp; Seventy Eight  Only</v>
      </c>
      <c r="IA92" s="22">
        <v>10.04</v>
      </c>
      <c r="IB92" s="22" t="s">
        <v>259</v>
      </c>
      <c r="IC92" s="22" t="s">
        <v>179</v>
      </c>
      <c r="ID92" s="22">
        <v>0.44</v>
      </c>
      <c r="IE92" s="23" t="s">
        <v>64</v>
      </c>
      <c r="IF92" s="23"/>
      <c r="IG92" s="23"/>
      <c r="IH92" s="23"/>
      <c r="II92" s="23"/>
    </row>
    <row r="93" spans="1:243" s="22" customFormat="1" ht="85.5">
      <c r="A93" s="66">
        <v>10.05</v>
      </c>
      <c r="B93" s="71" t="s">
        <v>260</v>
      </c>
      <c r="C93" s="39" t="s">
        <v>180</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10.05</v>
      </c>
      <c r="IB93" s="22" t="s">
        <v>260</v>
      </c>
      <c r="IC93" s="22" t="s">
        <v>180</v>
      </c>
      <c r="IE93" s="23"/>
      <c r="IF93" s="23"/>
      <c r="IG93" s="23"/>
      <c r="IH93" s="23"/>
      <c r="II93" s="23"/>
    </row>
    <row r="94" spans="1:243" s="22" customFormat="1" ht="28.5">
      <c r="A94" s="66">
        <v>10.06</v>
      </c>
      <c r="B94" s="71" t="s">
        <v>261</v>
      </c>
      <c r="C94" s="39" t="s">
        <v>181</v>
      </c>
      <c r="D94" s="68">
        <v>0.1</v>
      </c>
      <c r="E94" s="69" t="s">
        <v>64</v>
      </c>
      <c r="F94" s="70">
        <v>1288.82</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129</v>
      </c>
      <c r="BB94" s="60">
        <f t="shared" si="6"/>
        <v>129</v>
      </c>
      <c r="BC94" s="56" t="str">
        <f t="shared" si="7"/>
        <v>INR  One Hundred &amp; Twenty Nine  Only</v>
      </c>
      <c r="IA94" s="22">
        <v>10.06</v>
      </c>
      <c r="IB94" s="22" t="s">
        <v>261</v>
      </c>
      <c r="IC94" s="22" t="s">
        <v>181</v>
      </c>
      <c r="ID94" s="22">
        <v>0.1</v>
      </c>
      <c r="IE94" s="23" t="s">
        <v>64</v>
      </c>
      <c r="IF94" s="23"/>
      <c r="IG94" s="23"/>
      <c r="IH94" s="23"/>
      <c r="II94" s="23"/>
    </row>
    <row r="95" spans="1:243" s="22" customFormat="1" ht="28.5" customHeight="1">
      <c r="A95" s="70">
        <v>10.07</v>
      </c>
      <c r="B95" s="67" t="s">
        <v>102</v>
      </c>
      <c r="C95" s="39" t="s">
        <v>182</v>
      </c>
      <c r="D95" s="73"/>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5"/>
      <c r="IA95" s="22">
        <v>10.07</v>
      </c>
      <c r="IB95" s="72" t="s">
        <v>102</v>
      </c>
      <c r="IC95" s="22" t="s">
        <v>182</v>
      </c>
      <c r="IE95" s="23"/>
      <c r="IF95" s="23"/>
      <c r="IG95" s="23"/>
      <c r="IH95" s="23"/>
      <c r="II95" s="23"/>
    </row>
    <row r="96" spans="1:239" ht="28.5">
      <c r="A96" s="66">
        <v>10.08</v>
      </c>
      <c r="B96" s="67" t="s">
        <v>208</v>
      </c>
      <c r="C96" s="39" t="s">
        <v>277</v>
      </c>
      <c r="D96" s="68">
        <v>2</v>
      </c>
      <c r="E96" s="69" t="s">
        <v>65</v>
      </c>
      <c r="F96" s="70">
        <v>240.68</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481</v>
      </c>
      <c r="BB96" s="60">
        <f t="shared" si="6"/>
        <v>481</v>
      </c>
      <c r="BC96" s="56" t="str">
        <f t="shared" si="7"/>
        <v>INR  Four Hundred &amp; Eighty One  Only</v>
      </c>
      <c r="IA96" s="1">
        <v>10.08</v>
      </c>
      <c r="IB96" s="1" t="s">
        <v>208</v>
      </c>
      <c r="IC96" s="1" t="s">
        <v>277</v>
      </c>
      <c r="ID96" s="1">
        <v>2</v>
      </c>
      <c r="IE96" s="3" t="s">
        <v>65</v>
      </c>
    </row>
    <row r="97" spans="1:237" ht="27.75" customHeight="1">
      <c r="A97" s="66">
        <v>10.09</v>
      </c>
      <c r="B97" s="67" t="s">
        <v>262</v>
      </c>
      <c r="C97" s="39" t="s">
        <v>278</v>
      </c>
      <c r="D97" s="73"/>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5"/>
      <c r="IA97" s="1">
        <v>10.09</v>
      </c>
      <c r="IB97" s="1" t="s">
        <v>262</v>
      </c>
      <c r="IC97" s="1" t="s">
        <v>278</v>
      </c>
    </row>
    <row r="98" spans="1:239" ht="28.5">
      <c r="A98" s="70">
        <v>10.1</v>
      </c>
      <c r="B98" s="67" t="s">
        <v>208</v>
      </c>
      <c r="C98" s="39" t="s">
        <v>279</v>
      </c>
      <c r="D98" s="68">
        <v>11</v>
      </c>
      <c r="E98" s="69" t="s">
        <v>65</v>
      </c>
      <c r="F98" s="70">
        <v>93.42</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1028</v>
      </c>
      <c r="BB98" s="60">
        <f t="shared" si="6"/>
        <v>1028</v>
      </c>
      <c r="BC98" s="56" t="str">
        <f t="shared" si="7"/>
        <v>INR  One Thousand  &amp;Twenty Eight  Only</v>
      </c>
      <c r="IA98" s="1">
        <v>10.1</v>
      </c>
      <c r="IB98" s="1" t="s">
        <v>208</v>
      </c>
      <c r="IC98" s="1" t="s">
        <v>279</v>
      </c>
      <c r="ID98" s="1">
        <v>11</v>
      </c>
      <c r="IE98" s="3" t="s">
        <v>65</v>
      </c>
    </row>
    <row r="99" spans="1:239" ht="71.25">
      <c r="A99" s="66">
        <v>10.11</v>
      </c>
      <c r="B99" s="71" t="s">
        <v>209</v>
      </c>
      <c r="C99" s="39" t="s">
        <v>280</v>
      </c>
      <c r="D99" s="68">
        <v>21</v>
      </c>
      <c r="E99" s="69" t="s">
        <v>52</v>
      </c>
      <c r="F99" s="70">
        <v>34.19</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718</v>
      </c>
      <c r="BB99" s="60">
        <f t="shared" si="6"/>
        <v>718</v>
      </c>
      <c r="BC99" s="56" t="str">
        <f t="shared" si="7"/>
        <v>INR  Seven Hundred &amp; Eighteen  Only</v>
      </c>
      <c r="IA99" s="1">
        <v>10.11</v>
      </c>
      <c r="IB99" s="1" t="s">
        <v>209</v>
      </c>
      <c r="IC99" s="1" t="s">
        <v>280</v>
      </c>
      <c r="ID99" s="1">
        <v>21</v>
      </c>
      <c r="IE99" s="3" t="s">
        <v>52</v>
      </c>
    </row>
    <row r="100" spans="1:237" ht="15.75">
      <c r="A100" s="66">
        <v>11</v>
      </c>
      <c r="B100" s="71" t="s">
        <v>103</v>
      </c>
      <c r="C100" s="39" t="s">
        <v>281</v>
      </c>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5"/>
      <c r="IA100" s="1">
        <v>11</v>
      </c>
      <c r="IB100" s="1" t="s">
        <v>103</v>
      </c>
      <c r="IC100" s="1" t="s">
        <v>281</v>
      </c>
    </row>
    <row r="101" spans="1:237" ht="132.75" customHeight="1">
      <c r="A101" s="70">
        <v>11.01</v>
      </c>
      <c r="B101" s="67" t="s">
        <v>210</v>
      </c>
      <c r="C101" s="39" t="s">
        <v>282</v>
      </c>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5"/>
      <c r="IA101" s="1">
        <v>11.01</v>
      </c>
      <c r="IB101" s="1" t="s">
        <v>210</v>
      </c>
      <c r="IC101" s="1" t="s">
        <v>282</v>
      </c>
    </row>
    <row r="102" spans="1:239" ht="42.75">
      <c r="A102" s="66">
        <v>11.02</v>
      </c>
      <c r="B102" s="67" t="s">
        <v>211</v>
      </c>
      <c r="C102" s="39" t="s">
        <v>283</v>
      </c>
      <c r="D102" s="68">
        <v>1</v>
      </c>
      <c r="E102" s="69" t="s">
        <v>65</v>
      </c>
      <c r="F102" s="70">
        <v>4753.61</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4754</v>
      </c>
      <c r="BB102" s="60">
        <f t="shared" si="6"/>
        <v>4754</v>
      </c>
      <c r="BC102" s="56" t="str">
        <f t="shared" si="7"/>
        <v>INR  Four Thousand Seven Hundred &amp; Fifty Four  Only</v>
      </c>
      <c r="IA102" s="1">
        <v>11.02</v>
      </c>
      <c r="IB102" s="1" t="s">
        <v>211</v>
      </c>
      <c r="IC102" s="1" t="s">
        <v>283</v>
      </c>
      <c r="ID102" s="1">
        <v>1</v>
      </c>
      <c r="IE102" s="3" t="s">
        <v>65</v>
      </c>
    </row>
    <row r="103" spans="1:237" ht="132" customHeight="1">
      <c r="A103" s="66">
        <v>11.03</v>
      </c>
      <c r="B103" s="67" t="s">
        <v>212</v>
      </c>
      <c r="C103" s="39" t="s">
        <v>284</v>
      </c>
      <c r="D103" s="73"/>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5"/>
      <c r="IA103" s="1">
        <v>11.03</v>
      </c>
      <c r="IB103" s="1" t="s">
        <v>212</v>
      </c>
      <c r="IC103" s="1" t="s">
        <v>284</v>
      </c>
    </row>
    <row r="104" spans="1:239" ht="28.5">
      <c r="A104" s="70">
        <v>11.04</v>
      </c>
      <c r="B104" s="67" t="s">
        <v>213</v>
      </c>
      <c r="C104" s="39" t="s">
        <v>285</v>
      </c>
      <c r="D104" s="68">
        <v>1</v>
      </c>
      <c r="E104" s="69" t="s">
        <v>65</v>
      </c>
      <c r="F104" s="70">
        <v>4612.84</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5"/>
        <v>4613</v>
      </c>
      <c r="BB104" s="60">
        <f t="shared" si="6"/>
        <v>4613</v>
      </c>
      <c r="BC104" s="56" t="str">
        <f t="shared" si="7"/>
        <v>INR  Four Thousand Six Hundred &amp; Thirteen  Only</v>
      </c>
      <c r="IA104" s="1">
        <v>11.04</v>
      </c>
      <c r="IB104" s="1" t="s">
        <v>213</v>
      </c>
      <c r="IC104" s="1" t="s">
        <v>285</v>
      </c>
      <c r="ID104" s="1">
        <v>1</v>
      </c>
      <c r="IE104" s="3" t="s">
        <v>65</v>
      </c>
    </row>
    <row r="105" spans="1:239" ht="46.5" customHeight="1">
      <c r="A105" s="66">
        <v>11.05</v>
      </c>
      <c r="B105" s="67" t="s">
        <v>214</v>
      </c>
      <c r="C105" s="39" t="s">
        <v>286</v>
      </c>
      <c r="D105" s="68">
        <v>2</v>
      </c>
      <c r="E105" s="69" t="s">
        <v>65</v>
      </c>
      <c r="F105" s="70">
        <v>774.26</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1549</v>
      </c>
      <c r="BB105" s="60">
        <f t="shared" si="6"/>
        <v>1549</v>
      </c>
      <c r="BC105" s="56" t="str">
        <f t="shared" si="7"/>
        <v>INR  One Thousand Five Hundred &amp; Forty Nine  Only</v>
      </c>
      <c r="IA105" s="1">
        <v>11.05</v>
      </c>
      <c r="IB105" s="1" t="s">
        <v>214</v>
      </c>
      <c r="IC105" s="1" t="s">
        <v>286</v>
      </c>
      <c r="ID105" s="1">
        <v>2</v>
      </c>
      <c r="IE105" s="3" t="s">
        <v>65</v>
      </c>
    </row>
    <row r="106" spans="1:239" ht="57">
      <c r="A106" s="66">
        <v>11.06</v>
      </c>
      <c r="B106" s="67" t="s">
        <v>215</v>
      </c>
      <c r="C106" s="39" t="s">
        <v>287</v>
      </c>
      <c r="D106" s="68">
        <v>2</v>
      </c>
      <c r="E106" s="69" t="s">
        <v>65</v>
      </c>
      <c r="F106" s="70">
        <v>5360.45</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10721</v>
      </c>
      <c r="BB106" s="60">
        <f t="shared" si="6"/>
        <v>10721</v>
      </c>
      <c r="BC106" s="56" t="str">
        <f t="shared" si="7"/>
        <v>INR  Ten Thousand Seven Hundred &amp; Twenty One  Only</v>
      </c>
      <c r="IA106" s="1">
        <v>11.06</v>
      </c>
      <c r="IB106" s="1" t="s">
        <v>215</v>
      </c>
      <c r="IC106" s="1" t="s">
        <v>287</v>
      </c>
      <c r="ID106" s="1">
        <v>2</v>
      </c>
      <c r="IE106" s="3" t="s">
        <v>65</v>
      </c>
    </row>
    <row r="107" spans="1:237" ht="57">
      <c r="A107" s="66">
        <v>11.07</v>
      </c>
      <c r="B107" s="67" t="s">
        <v>216</v>
      </c>
      <c r="C107" s="39" t="s">
        <v>288</v>
      </c>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5"/>
      <c r="IA107" s="1">
        <v>11.07</v>
      </c>
      <c r="IB107" s="1" t="s">
        <v>216</v>
      </c>
      <c r="IC107" s="1" t="s">
        <v>288</v>
      </c>
    </row>
    <row r="108" spans="1:239" ht="28.5">
      <c r="A108" s="66">
        <v>11.08</v>
      </c>
      <c r="B108" s="67" t="s">
        <v>217</v>
      </c>
      <c r="C108" s="39" t="s">
        <v>289</v>
      </c>
      <c r="D108" s="68">
        <v>2</v>
      </c>
      <c r="E108" s="69" t="s">
        <v>65</v>
      </c>
      <c r="F108" s="70">
        <v>787.9</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1576</v>
      </c>
      <c r="BB108" s="60">
        <f t="shared" si="6"/>
        <v>1576</v>
      </c>
      <c r="BC108" s="56" t="str">
        <f t="shared" si="7"/>
        <v>INR  One Thousand Five Hundred &amp; Seventy Six  Only</v>
      </c>
      <c r="IA108" s="1">
        <v>11.08</v>
      </c>
      <c r="IB108" s="1" t="s">
        <v>217</v>
      </c>
      <c r="IC108" s="1" t="s">
        <v>289</v>
      </c>
      <c r="ID108" s="1">
        <v>2</v>
      </c>
      <c r="IE108" s="3" t="s">
        <v>65</v>
      </c>
    </row>
    <row r="109" spans="1:239" ht="71.25" customHeight="1">
      <c r="A109" s="66">
        <v>11.09</v>
      </c>
      <c r="B109" s="67" t="s">
        <v>104</v>
      </c>
      <c r="C109" s="39" t="s">
        <v>290</v>
      </c>
      <c r="D109" s="68">
        <v>2</v>
      </c>
      <c r="E109" s="69" t="s">
        <v>65</v>
      </c>
      <c r="F109" s="70">
        <v>1124.98</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2250</v>
      </c>
      <c r="BB109" s="60">
        <f t="shared" si="6"/>
        <v>2250</v>
      </c>
      <c r="BC109" s="56" t="str">
        <f t="shared" si="7"/>
        <v>INR  Two Thousand Two Hundred &amp; Fifty  Only</v>
      </c>
      <c r="IA109" s="1">
        <v>11.09</v>
      </c>
      <c r="IB109" s="1" t="s">
        <v>104</v>
      </c>
      <c r="IC109" s="1" t="s">
        <v>290</v>
      </c>
      <c r="ID109" s="1">
        <v>2</v>
      </c>
      <c r="IE109" s="3" t="s">
        <v>65</v>
      </c>
    </row>
    <row r="110" spans="1:237" ht="28.5">
      <c r="A110" s="66">
        <v>11.1</v>
      </c>
      <c r="B110" s="67" t="s">
        <v>218</v>
      </c>
      <c r="C110" s="39" t="s">
        <v>291</v>
      </c>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5"/>
      <c r="IA110" s="1">
        <v>11.1</v>
      </c>
      <c r="IB110" s="1" t="s">
        <v>218</v>
      </c>
      <c r="IC110" s="1" t="s">
        <v>291</v>
      </c>
    </row>
    <row r="111" spans="1:237" ht="15.75">
      <c r="A111" s="66">
        <v>11.11</v>
      </c>
      <c r="B111" s="67" t="s">
        <v>219</v>
      </c>
      <c r="C111" s="39" t="s">
        <v>292</v>
      </c>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5"/>
      <c r="IA111" s="1">
        <v>11.11</v>
      </c>
      <c r="IB111" s="1" t="s">
        <v>219</v>
      </c>
      <c r="IC111" s="1" t="s">
        <v>292</v>
      </c>
    </row>
    <row r="112" spans="1:239" ht="28.5">
      <c r="A112" s="66">
        <v>11.12</v>
      </c>
      <c r="B112" s="67" t="s">
        <v>220</v>
      </c>
      <c r="C112" s="39" t="s">
        <v>293</v>
      </c>
      <c r="D112" s="68">
        <v>0.2</v>
      </c>
      <c r="E112" s="69" t="s">
        <v>70</v>
      </c>
      <c r="F112" s="70">
        <v>957.65</v>
      </c>
      <c r="G112" s="40"/>
      <c r="H112" s="24"/>
      <c r="I112" s="47" t="s">
        <v>38</v>
      </c>
      <c r="J112" s="48">
        <f aca="true" t="shared" si="8" ref="J112:J156">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aca="true" t="shared" si="9" ref="BA112:BA156">ROUND(total_amount_ba($B$2,$D$2,D112,F112,J112,K112,M112),0)</f>
        <v>192</v>
      </c>
      <c r="BB112" s="60">
        <f aca="true" t="shared" si="10" ref="BB112:BB156">BA112+SUM(N112:AZ112)</f>
        <v>192</v>
      </c>
      <c r="BC112" s="56" t="str">
        <f aca="true" t="shared" si="11" ref="BC112:BC157">SpellNumber(L112,BB112)</f>
        <v>INR  One Hundred &amp; Ninety Two  Only</v>
      </c>
      <c r="IA112" s="1">
        <v>11.12</v>
      </c>
      <c r="IB112" s="1" t="s">
        <v>220</v>
      </c>
      <c r="IC112" s="1" t="s">
        <v>293</v>
      </c>
      <c r="ID112" s="1">
        <v>0.2</v>
      </c>
      <c r="IE112" s="3" t="s">
        <v>70</v>
      </c>
    </row>
    <row r="113" spans="1:237" ht="28.5">
      <c r="A113" s="66">
        <v>11.13</v>
      </c>
      <c r="B113" s="67" t="s">
        <v>221</v>
      </c>
      <c r="C113" s="39" t="s">
        <v>294</v>
      </c>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5"/>
      <c r="IA113" s="1">
        <v>11.13</v>
      </c>
      <c r="IB113" s="1" t="s">
        <v>221</v>
      </c>
      <c r="IC113" s="1" t="s">
        <v>294</v>
      </c>
    </row>
    <row r="114" spans="1:237" ht="15.75">
      <c r="A114" s="66">
        <v>11.14</v>
      </c>
      <c r="B114" s="67" t="s">
        <v>219</v>
      </c>
      <c r="C114" s="39" t="s">
        <v>295</v>
      </c>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5"/>
      <c r="IA114" s="1">
        <v>11.14</v>
      </c>
      <c r="IB114" s="1" t="s">
        <v>219</v>
      </c>
      <c r="IC114" s="1" t="s">
        <v>295</v>
      </c>
    </row>
    <row r="115" spans="1:239" ht="28.5">
      <c r="A115" s="66">
        <v>11.15</v>
      </c>
      <c r="B115" s="67" t="s">
        <v>263</v>
      </c>
      <c r="C115" s="39" t="s">
        <v>296</v>
      </c>
      <c r="D115" s="68">
        <v>1</v>
      </c>
      <c r="E115" s="69" t="s">
        <v>65</v>
      </c>
      <c r="F115" s="70">
        <v>334.37</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334</v>
      </c>
      <c r="BB115" s="60">
        <f t="shared" si="10"/>
        <v>334</v>
      </c>
      <c r="BC115" s="56" t="str">
        <f t="shared" si="11"/>
        <v>INR  Three Hundred &amp; Thirty Four  Only</v>
      </c>
      <c r="IA115" s="1">
        <v>11.15</v>
      </c>
      <c r="IB115" s="1" t="s">
        <v>263</v>
      </c>
      <c r="IC115" s="1" t="s">
        <v>296</v>
      </c>
      <c r="ID115" s="1">
        <v>1</v>
      </c>
      <c r="IE115" s="3" t="s">
        <v>65</v>
      </c>
    </row>
    <row r="116" spans="1:237" ht="15.75">
      <c r="A116" s="66">
        <v>11.16</v>
      </c>
      <c r="B116" s="67" t="s">
        <v>222</v>
      </c>
      <c r="C116" s="39" t="s">
        <v>297</v>
      </c>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5"/>
      <c r="IA116" s="1">
        <v>11.16</v>
      </c>
      <c r="IB116" s="1" t="s">
        <v>222</v>
      </c>
      <c r="IC116" s="1" t="s">
        <v>297</v>
      </c>
    </row>
    <row r="117" spans="1:237" ht="15.75">
      <c r="A117" s="66">
        <v>11.17</v>
      </c>
      <c r="B117" s="67" t="s">
        <v>195</v>
      </c>
      <c r="C117" s="39" t="s">
        <v>298</v>
      </c>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5"/>
      <c r="IA117" s="1">
        <v>11.17</v>
      </c>
      <c r="IB117" s="1" t="s">
        <v>195</v>
      </c>
      <c r="IC117" s="1" t="s">
        <v>298</v>
      </c>
    </row>
    <row r="118" spans="1:239" ht="28.5">
      <c r="A118" s="66">
        <v>11.18</v>
      </c>
      <c r="B118" s="67" t="s">
        <v>263</v>
      </c>
      <c r="C118" s="39" t="s">
        <v>299</v>
      </c>
      <c r="D118" s="68">
        <v>1</v>
      </c>
      <c r="E118" s="69" t="s">
        <v>65</v>
      </c>
      <c r="F118" s="70">
        <v>320.29</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320</v>
      </c>
      <c r="BB118" s="60">
        <f t="shared" si="10"/>
        <v>320</v>
      </c>
      <c r="BC118" s="56" t="str">
        <f t="shared" si="11"/>
        <v>INR  Three Hundred &amp; Twenty  Only</v>
      </c>
      <c r="IA118" s="1">
        <v>11.18</v>
      </c>
      <c r="IB118" s="1" t="s">
        <v>263</v>
      </c>
      <c r="IC118" s="1" t="s">
        <v>299</v>
      </c>
      <c r="ID118" s="1">
        <v>1</v>
      </c>
      <c r="IE118" s="3" t="s">
        <v>65</v>
      </c>
    </row>
    <row r="119" spans="1:237" ht="42.75">
      <c r="A119" s="66">
        <v>11.19</v>
      </c>
      <c r="B119" s="67" t="s">
        <v>223</v>
      </c>
      <c r="C119" s="39" t="s">
        <v>300</v>
      </c>
      <c r="D119" s="73"/>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5"/>
      <c r="IA119" s="1">
        <v>11.19</v>
      </c>
      <c r="IB119" s="1" t="s">
        <v>223</v>
      </c>
      <c r="IC119" s="1" t="s">
        <v>300</v>
      </c>
    </row>
    <row r="120" spans="1:239" ht="28.5">
      <c r="A120" s="66">
        <v>11.2</v>
      </c>
      <c r="B120" s="67" t="s">
        <v>195</v>
      </c>
      <c r="C120" s="39" t="s">
        <v>301</v>
      </c>
      <c r="D120" s="68">
        <v>2</v>
      </c>
      <c r="E120" s="69" t="s">
        <v>65</v>
      </c>
      <c r="F120" s="70">
        <v>422.13</v>
      </c>
      <c r="G120" s="65">
        <v>37800</v>
      </c>
      <c r="H120" s="50"/>
      <c r="I120" s="51" t="s">
        <v>38</v>
      </c>
      <c r="J120" s="52">
        <f t="shared" si="8"/>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9"/>
        <v>844</v>
      </c>
      <c r="BB120" s="55">
        <f t="shared" si="10"/>
        <v>844</v>
      </c>
      <c r="BC120" s="56" t="str">
        <f t="shared" si="11"/>
        <v>INR  Eight Hundred &amp; Forty Four  Only</v>
      </c>
      <c r="IA120" s="1">
        <v>11.2</v>
      </c>
      <c r="IB120" s="1" t="s">
        <v>195</v>
      </c>
      <c r="IC120" s="1" t="s">
        <v>301</v>
      </c>
      <c r="ID120" s="1">
        <v>2</v>
      </c>
      <c r="IE120" s="3" t="s">
        <v>65</v>
      </c>
    </row>
    <row r="121" spans="1:237" ht="15.75">
      <c r="A121" s="66">
        <v>12</v>
      </c>
      <c r="B121" s="67" t="s">
        <v>105</v>
      </c>
      <c r="C121" s="39" t="s">
        <v>302</v>
      </c>
      <c r="D121" s="73"/>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5"/>
      <c r="IA121" s="1">
        <v>12</v>
      </c>
      <c r="IB121" s="1" t="s">
        <v>105</v>
      </c>
      <c r="IC121" s="1" t="s">
        <v>302</v>
      </c>
    </row>
    <row r="122" spans="1:237" ht="89.25" customHeight="1">
      <c r="A122" s="66">
        <v>12.01</v>
      </c>
      <c r="B122" s="67" t="s">
        <v>224</v>
      </c>
      <c r="C122" s="39" t="s">
        <v>303</v>
      </c>
      <c r="D122" s="73"/>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5"/>
      <c r="IA122" s="1">
        <v>12.01</v>
      </c>
      <c r="IB122" s="1" t="s">
        <v>224</v>
      </c>
      <c r="IC122" s="1" t="s">
        <v>303</v>
      </c>
    </row>
    <row r="123" spans="1:239" ht="28.5">
      <c r="A123" s="66">
        <v>12.02</v>
      </c>
      <c r="B123" s="67" t="s">
        <v>106</v>
      </c>
      <c r="C123" s="39" t="s">
        <v>304</v>
      </c>
      <c r="D123" s="68">
        <v>3</v>
      </c>
      <c r="E123" s="69" t="s">
        <v>70</v>
      </c>
      <c r="F123" s="70">
        <v>392.45</v>
      </c>
      <c r="G123" s="65">
        <v>37800</v>
      </c>
      <c r="H123" s="50"/>
      <c r="I123" s="51" t="s">
        <v>38</v>
      </c>
      <c r="J123" s="52">
        <f t="shared" si="8"/>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9"/>
        <v>1177</v>
      </c>
      <c r="BB123" s="55">
        <f t="shared" si="10"/>
        <v>1177</v>
      </c>
      <c r="BC123" s="56" t="str">
        <f t="shared" si="11"/>
        <v>INR  One Thousand One Hundred &amp; Seventy Seven  Only</v>
      </c>
      <c r="IA123" s="1">
        <v>12.02</v>
      </c>
      <c r="IB123" s="1" t="s">
        <v>106</v>
      </c>
      <c r="IC123" s="1" t="s">
        <v>304</v>
      </c>
      <c r="ID123" s="1">
        <v>3</v>
      </c>
      <c r="IE123" s="3" t="s">
        <v>70</v>
      </c>
    </row>
    <row r="124" spans="1:237" ht="57">
      <c r="A124" s="66">
        <v>12.03</v>
      </c>
      <c r="B124" s="67" t="s">
        <v>225</v>
      </c>
      <c r="C124" s="39" t="s">
        <v>305</v>
      </c>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5"/>
      <c r="IA124" s="1">
        <v>12.03</v>
      </c>
      <c r="IB124" s="1" t="s">
        <v>225</v>
      </c>
      <c r="IC124" s="1" t="s">
        <v>305</v>
      </c>
    </row>
    <row r="125" spans="1:239" ht="28.5">
      <c r="A125" s="66">
        <v>12.04</v>
      </c>
      <c r="B125" s="67" t="s">
        <v>226</v>
      </c>
      <c r="C125" s="39" t="s">
        <v>306</v>
      </c>
      <c r="D125" s="68">
        <v>1</v>
      </c>
      <c r="E125" s="69" t="s">
        <v>70</v>
      </c>
      <c r="F125" s="70">
        <v>372.38</v>
      </c>
      <c r="G125" s="65">
        <v>37800</v>
      </c>
      <c r="H125" s="50"/>
      <c r="I125" s="51" t="s">
        <v>38</v>
      </c>
      <c r="J125" s="52">
        <f t="shared" si="8"/>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9"/>
        <v>372</v>
      </c>
      <c r="BB125" s="55">
        <f t="shared" si="10"/>
        <v>372</v>
      </c>
      <c r="BC125" s="56" t="str">
        <f t="shared" si="11"/>
        <v>INR  Three Hundred &amp; Seventy Two  Only</v>
      </c>
      <c r="IA125" s="1">
        <v>12.04</v>
      </c>
      <c r="IB125" s="1" t="s">
        <v>226</v>
      </c>
      <c r="IC125" s="1" t="s">
        <v>306</v>
      </c>
      <c r="ID125" s="1">
        <v>1</v>
      </c>
      <c r="IE125" s="3" t="s">
        <v>70</v>
      </c>
    </row>
    <row r="126" spans="1:237" ht="42.75">
      <c r="A126" s="66">
        <v>12.05</v>
      </c>
      <c r="B126" s="67" t="s">
        <v>227</v>
      </c>
      <c r="C126" s="39" t="s">
        <v>307</v>
      </c>
      <c r="D126" s="73"/>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c r="IA126" s="1">
        <v>12.05</v>
      </c>
      <c r="IB126" s="1" t="s">
        <v>227</v>
      </c>
      <c r="IC126" s="1" t="s">
        <v>307</v>
      </c>
    </row>
    <row r="127" spans="1:237" ht="15.75">
      <c r="A127" s="66">
        <v>12.06</v>
      </c>
      <c r="B127" s="67" t="s">
        <v>228</v>
      </c>
      <c r="C127" s="39" t="s">
        <v>308</v>
      </c>
      <c r="D127" s="73"/>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5"/>
      <c r="IA127" s="1">
        <v>12.06</v>
      </c>
      <c r="IB127" s="1" t="s">
        <v>228</v>
      </c>
      <c r="IC127" s="1" t="s">
        <v>308</v>
      </c>
    </row>
    <row r="128" spans="1:239" ht="18" customHeight="1">
      <c r="A128" s="66">
        <v>12.07</v>
      </c>
      <c r="B128" s="67" t="s">
        <v>107</v>
      </c>
      <c r="C128" s="39" t="s">
        <v>309</v>
      </c>
      <c r="D128" s="68">
        <v>8</v>
      </c>
      <c r="E128" s="69" t="s">
        <v>65</v>
      </c>
      <c r="F128" s="70">
        <v>72.77</v>
      </c>
      <c r="G128" s="65">
        <v>37800</v>
      </c>
      <c r="H128" s="50"/>
      <c r="I128" s="51" t="s">
        <v>38</v>
      </c>
      <c r="J128" s="52">
        <f t="shared" si="8"/>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9"/>
        <v>582</v>
      </c>
      <c r="BB128" s="55">
        <f t="shared" si="10"/>
        <v>582</v>
      </c>
      <c r="BC128" s="56" t="str">
        <f t="shared" si="11"/>
        <v>INR  Five Hundred &amp; Eighty Two  Only</v>
      </c>
      <c r="IA128" s="1">
        <v>12.07</v>
      </c>
      <c r="IB128" s="1" t="s">
        <v>107</v>
      </c>
      <c r="IC128" s="1" t="s">
        <v>309</v>
      </c>
      <c r="ID128" s="1">
        <v>8</v>
      </c>
      <c r="IE128" s="3" t="s">
        <v>65</v>
      </c>
    </row>
    <row r="129" spans="1:237" ht="57">
      <c r="A129" s="66">
        <v>12.08</v>
      </c>
      <c r="B129" s="67" t="s">
        <v>264</v>
      </c>
      <c r="C129" s="39" t="s">
        <v>310</v>
      </c>
      <c r="D129" s="73"/>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5"/>
      <c r="IA129" s="1">
        <v>12.08</v>
      </c>
      <c r="IB129" s="1" t="s">
        <v>264</v>
      </c>
      <c r="IC129" s="1" t="s">
        <v>310</v>
      </c>
    </row>
    <row r="130" spans="1:239" ht="28.5">
      <c r="A130" s="66">
        <v>12.09</v>
      </c>
      <c r="B130" s="67" t="s">
        <v>107</v>
      </c>
      <c r="C130" s="39" t="s">
        <v>311</v>
      </c>
      <c r="D130" s="68">
        <v>1</v>
      </c>
      <c r="E130" s="69" t="s">
        <v>65</v>
      </c>
      <c r="F130" s="70">
        <v>206.7</v>
      </c>
      <c r="G130" s="65">
        <v>37800</v>
      </c>
      <c r="H130" s="50"/>
      <c r="I130" s="51" t="s">
        <v>38</v>
      </c>
      <c r="J130" s="52">
        <f t="shared" si="8"/>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9"/>
        <v>207</v>
      </c>
      <c r="BB130" s="55">
        <f t="shared" si="10"/>
        <v>207</v>
      </c>
      <c r="BC130" s="56" t="str">
        <f t="shared" si="11"/>
        <v>INR  Two Hundred &amp; Seven  Only</v>
      </c>
      <c r="IA130" s="1">
        <v>12.09</v>
      </c>
      <c r="IB130" s="1" t="s">
        <v>107</v>
      </c>
      <c r="IC130" s="1" t="s">
        <v>311</v>
      </c>
      <c r="ID130" s="1">
        <v>1</v>
      </c>
      <c r="IE130" s="3" t="s">
        <v>65</v>
      </c>
    </row>
    <row r="131" spans="1:237" ht="30.75" customHeight="1">
      <c r="A131" s="66">
        <v>12.1</v>
      </c>
      <c r="B131" s="67" t="s">
        <v>229</v>
      </c>
      <c r="C131" s="39" t="s">
        <v>312</v>
      </c>
      <c r="D131" s="73"/>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5"/>
      <c r="IA131" s="1">
        <v>12.1</v>
      </c>
      <c r="IB131" s="1" t="s">
        <v>229</v>
      </c>
      <c r="IC131" s="1" t="s">
        <v>312</v>
      </c>
    </row>
    <row r="132" spans="1:239" ht="28.5">
      <c r="A132" s="66">
        <v>12.11</v>
      </c>
      <c r="B132" s="67" t="s">
        <v>107</v>
      </c>
      <c r="C132" s="39" t="s">
        <v>313</v>
      </c>
      <c r="D132" s="68">
        <v>3</v>
      </c>
      <c r="E132" s="69" t="s">
        <v>65</v>
      </c>
      <c r="F132" s="70">
        <v>367.33</v>
      </c>
      <c r="G132" s="40"/>
      <c r="H132" s="24"/>
      <c r="I132" s="47" t="s">
        <v>38</v>
      </c>
      <c r="J132" s="48">
        <f t="shared" si="8"/>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 t="shared" si="9"/>
        <v>1102</v>
      </c>
      <c r="BB132" s="60">
        <f t="shared" si="10"/>
        <v>1102</v>
      </c>
      <c r="BC132" s="56" t="str">
        <f t="shared" si="11"/>
        <v>INR  One Thousand One Hundred &amp; Two  Only</v>
      </c>
      <c r="IA132" s="1">
        <v>12.11</v>
      </c>
      <c r="IB132" s="1" t="s">
        <v>107</v>
      </c>
      <c r="IC132" s="1" t="s">
        <v>313</v>
      </c>
      <c r="ID132" s="1">
        <v>3</v>
      </c>
      <c r="IE132" s="3" t="s">
        <v>65</v>
      </c>
    </row>
    <row r="133" spans="1:237" ht="57">
      <c r="A133" s="66">
        <v>12.12</v>
      </c>
      <c r="B133" s="67" t="s">
        <v>108</v>
      </c>
      <c r="C133" s="39" t="s">
        <v>314</v>
      </c>
      <c r="D133" s="73"/>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5"/>
      <c r="IA133" s="1">
        <v>12.12</v>
      </c>
      <c r="IB133" s="1" t="s">
        <v>108</v>
      </c>
      <c r="IC133" s="1" t="s">
        <v>314</v>
      </c>
    </row>
    <row r="134" spans="1:239" ht="21.75" customHeight="1">
      <c r="A134" s="66">
        <v>12.13</v>
      </c>
      <c r="B134" s="67" t="s">
        <v>107</v>
      </c>
      <c r="C134" s="39" t="s">
        <v>315</v>
      </c>
      <c r="D134" s="68">
        <v>1</v>
      </c>
      <c r="E134" s="69" t="s">
        <v>65</v>
      </c>
      <c r="F134" s="70">
        <v>484.3</v>
      </c>
      <c r="G134" s="40"/>
      <c r="H134" s="24"/>
      <c r="I134" s="47" t="s">
        <v>38</v>
      </c>
      <c r="J134" s="48">
        <f t="shared" si="8"/>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 t="shared" si="9"/>
        <v>484</v>
      </c>
      <c r="BB134" s="60">
        <f t="shared" si="10"/>
        <v>484</v>
      </c>
      <c r="BC134" s="56" t="str">
        <f t="shared" si="11"/>
        <v>INR  Four Hundred &amp; Eighty Four  Only</v>
      </c>
      <c r="IA134" s="1">
        <v>12.13</v>
      </c>
      <c r="IB134" s="1" t="s">
        <v>107</v>
      </c>
      <c r="IC134" s="1" t="s">
        <v>315</v>
      </c>
      <c r="ID134" s="1">
        <v>1</v>
      </c>
      <c r="IE134" s="3" t="s">
        <v>65</v>
      </c>
    </row>
    <row r="135" spans="1:237" ht="57">
      <c r="A135" s="66">
        <v>12.14</v>
      </c>
      <c r="B135" s="67" t="s">
        <v>265</v>
      </c>
      <c r="C135" s="39" t="s">
        <v>316</v>
      </c>
      <c r="D135" s="73"/>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5"/>
      <c r="IA135" s="1">
        <v>12.14</v>
      </c>
      <c r="IB135" s="1" t="s">
        <v>265</v>
      </c>
      <c r="IC135" s="1" t="s">
        <v>316</v>
      </c>
    </row>
    <row r="136" spans="1:239" ht="28.5">
      <c r="A136" s="66">
        <v>12.15</v>
      </c>
      <c r="B136" s="67" t="s">
        <v>266</v>
      </c>
      <c r="C136" s="39" t="s">
        <v>317</v>
      </c>
      <c r="D136" s="68">
        <v>12</v>
      </c>
      <c r="E136" s="69" t="s">
        <v>65</v>
      </c>
      <c r="F136" s="70">
        <v>466.46</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5598</v>
      </c>
      <c r="BB136" s="60">
        <f t="shared" si="10"/>
        <v>5598</v>
      </c>
      <c r="BC136" s="56" t="str">
        <f t="shared" si="11"/>
        <v>INR  Five Thousand Five Hundred &amp; Ninety Eight  Only</v>
      </c>
      <c r="IA136" s="1">
        <v>12.15</v>
      </c>
      <c r="IB136" s="1" t="s">
        <v>266</v>
      </c>
      <c r="IC136" s="1" t="s">
        <v>317</v>
      </c>
      <c r="ID136" s="1">
        <v>12</v>
      </c>
      <c r="IE136" s="3" t="s">
        <v>65</v>
      </c>
    </row>
    <row r="137" spans="1:237" ht="28.5">
      <c r="A137" s="66">
        <v>12.16</v>
      </c>
      <c r="B137" s="67" t="s">
        <v>230</v>
      </c>
      <c r="C137" s="39" t="s">
        <v>318</v>
      </c>
      <c r="D137" s="73"/>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5"/>
      <c r="IA137" s="1">
        <v>12.16</v>
      </c>
      <c r="IB137" s="1" t="s">
        <v>230</v>
      </c>
      <c r="IC137" s="1" t="s">
        <v>318</v>
      </c>
    </row>
    <row r="138" spans="1:239" ht="28.5">
      <c r="A138" s="66">
        <v>12.17</v>
      </c>
      <c r="B138" s="67" t="s">
        <v>231</v>
      </c>
      <c r="C138" s="39" t="s">
        <v>319</v>
      </c>
      <c r="D138" s="68">
        <v>1</v>
      </c>
      <c r="E138" s="69" t="s">
        <v>65</v>
      </c>
      <c r="F138" s="70">
        <v>286.93</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287</v>
      </c>
      <c r="BB138" s="60">
        <f t="shared" si="10"/>
        <v>287</v>
      </c>
      <c r="BC138" s="56" t="str">
        <f t="shared" si="11"/>
        <v>INR  Two Hundred &amp; Eighty Seven  Only</v>
      </c>
      <c r="IA138" s="1">
        <v>12.17</v>
      </c>
      <c r="IB138" s="1" t="s">
        <v>231</v>
      </c>
      <c r="IC138" s="1" t="s">
        <v>319</v>
      </c>
      <c r="ID138" s="1">
        <v>1</v>
      </c>
      <c r="IE138" s="3" t="s">
        <v>65</v>
      </c>
    </row>
    <row r="139" spans="1:239" ht="57">
      <c r="A139" s="66">
        <v>12.18</v>
      </c>
      <c r="B139" s="67" t="s">
        <v>267</v>
      </c>
      <c r="C139" s="39" t="s">
        <v>320</v>
      </c>
      <c r="D139" s="68">
        <v>10</v>
      </c>
      <c r="E139" s="69" t="s">
        <v>70</v>
      </c>
      <c r="F139" s="70">
        <v>135.16</v>
      </c>
      <c r="G139" s="40"/>
      <c r="H139" s="24"/>
      <c r="I139" s="47" t="s">
        <v>38</v>
      </c>
      <c r="J139" s="48">
        <f t="shared" si="8"/>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9"/>
        <v>1352</v>
      </c>
      <c r="BB139" s="60">
        <f t="shared" si="10"/>
        <v>1352</v>
      </c>
      <c r="BC139" s="56" t="str">
        <f t="shared" si="11"/>
        <v>INR  One Thousand Three Hundred &amp; Fifty Two  Only</v>
      </c>
      <c r="IA139" s="1">
        <v>12.18</v>
      </c>
      <c r="IB139" s="1" t="s">
        <v>267</v>
      </c>
      <c r="IC139" s="1" t="s">
        <v>320</v>
      </c>
      <c r="ID139" s="1">
        <v>10</v>
      </c>
      <c r="IE139" s="3" t="s">
        <v>70</v>
      </c>
    </row>
    <row r="140" spans="1:237" ht="18.75" customHeight="1">
      <c r="A140" s="66">
        <v>13</v>
      </c>
      <c r="B140" s="67" t="s">
        <v>268</v>
      </c>
      <c r="C140" s="39" t="s">
        <v>321</v>
      </c>
      <c r="D140" s="73"/>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5"/>
      <c r="IA140" s="1">
        <v>13</v>
      </c>
      <c r="IB140" s="1" t="s">
        <v>268</v>
      </c>
      <c r="IC140" s="1" t="s">
        <v>321</v>
      </c>
    </row>
    <row r="141" spans="1:237" ht="85.5">
      <c r="A141" s="66">
        <v>13.01</v>
      </c>
      <c r="B141" s="67" t="s">
        <v>269</v>
      </c>
      <c r="C141" s="39" t="s">
        <v>322</v>
      </c>
      <c r="D141" s="73"/>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5"/>
      <c r="IA141" s="1">
        <v>13.01</v>
      </c>
      <c r="IB141" s="1" t="s">
        <v>269</v>
      </c>
      <c r="IC141" s="1" t="s">
        <v>322</v>
      </c>
    </row>
    <row r="142" spans="1:239" ht="42.75">
      <c r="A142" s="66">
        <v>13.02</v>
      </c>
      <c r="B142" s="67" t="s">
        <v>270</v>
      </c>
      <c r="C142" s="39" t="s">
        <v>323</v>
      </c>
      <c r="D142" s="68">
        <v>3.12</v>
      </c>
      <c r="E142" s="69" t="s">
        <v>52</v>
      </c>
      <c r="F142" s="70">
        <v>340.64</v>
      </c>
      <c r="G142" s="40"/>
      <c r="H142" s="24"/>
      <c r="I142" s="47" t="s">
        <v>38</v>
      </c>
      <c r="J142" s="48">
        <f t="shared" si="8"/>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 t="shared" si="9"/>
        <v>1063</v>
      </c>
      <c r="BB142" s="60">
        <f t="shared" si="10"/>
        <v>1063</v>
      </c>
      <c r="BC142" s="56" t="str">
        <f t="shared" si="11"/>
        <v>INR  One Thousand  &amp;Sixty Three  Only</v>
      </c>
      <c r="IA142" s="1">
        <v>13.02</v>
      </c>
      <c r="IB142" s="1" t="s">
        <v>270</v>
      </c>
      <c r="IC142" s="1" t="s">
        <v>323</v>
      </c>
      <c r="ID142" s="1">
        <v>3.12</v>
      </c>
      <c r="IE142" s="3" t="s">
        <v>52</v>
      </c>
    </row>
    <row r="143" spans="1:237" ht="15.75">
      <c r="A143" s="66">
        <v>14</v>
      </c>
      <c r="B143" s="67" t="s">
        <v>78</v>
      </c>
      <c r="C143" s="39" t="s">
        <v>324</v>
      </c>
      <c r="D143" s="73"/>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5"/>
      <c r="IA143" s="1">
        <v>14</v>
      </c>
      <c r="IB143" s="1" t="s">
        <v>78</v>
      </c>
      <c r="IC143" s="1" t="s">
        <v>324</v>
      </c>
    </row>
    <row r="144" spans="1:239" ht="119.25" customHeight="1">
      <c r="A144" s="66">
        <v>14.01</v>
      </c>
      <c r="B144" s="67" t="s">
        <v>232</v>
      </c>
      <c r="C144" s="39" t="s">
        <v>325</v>
      </c>
      <c r="D144" s="68">
        <v>0.65</v>
      </c>
      <c r="E144" s="69" t="s">
        <v>241</v>
      </c>
      <c r="F144" s="70">
        <v>4942.04</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3212</v>
      </c>
      <c r="BB144" s="60">
        <f t="shared" si="10"/>
        <v>3212</v>
      </c>
      <c r="BC144" s="56" t="str">
        <f t="shared" si="11"/>
        <v>INR  Three Thousand Two Hundred &amp; Twelve  Only</v>
      </c>
      <c r="IA144" s="1">
        <v>14.01</v>
      </c>
      <c r="IB144" s="84" t="s">
        <v>232</v>
      </c>
      <c r="IC144" s="1" t="s">
        <v>325</v>
      </c>
      <c r="ID144" s="1">
        <v>0.65</v>
      </c>
      <c r="IE144" s="3" t="s">
        <v>241</v>
      </c>
    </row>
    <row r="145" spans="1:239" ht="71.25">
      <c r="A145" s="66">
        <v>14.02</v>
      </c>
      <c r="B145" s="67" t="s">
        <v>233</v>
      </c>
      <c r="C145" s="39" t="s">
        <v>326</v>
      </c>
      <c r="D145" s="68">
        <v>2</v>
      </c>
      <c r="E145" s="69" t="s">
        <v>242</v>
      </c>
      <c r="F145" s="70">
        <v>422.32</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 t="shared" si="9"/>
        <v>845</v>
      </c>
      <c r="BB145" s="60">
        <f t="shared" si="10"/>
        <v>845</v>
      </c>
      <c r="BC145" s="56" t="str">
        <f t="shared" si="11"/>
        <v>INR  Eight Hundred &amp; Forty Five  Only</v>
      </c>
      <c r="IA145" s="1">
        <v>14.02</v>
      </c>
      <c r="IB145" s="1" t="s">
        <v>233</v>
      </c>
      <c r="IC145" s="1" t="s">
        <v>326</v>
      </c>
      <c r="ID145" s="1">
        <v>2</v>
      </c>
      <c r="IE145" s="3" t="s">
        <v>242</v>
      </c>
    </row>
    <row r="146" spans="1:239" ht="57">
      <c r="A146" s="66">
        <v>14.03</v>
      </c>
      <c r="B146" s="67" t="s">
        <v>234</v>
      </c>
      <c r="C146" s="39" t="s">
        <v>327</v>
      </c>
      <c r="D146" s="68">
        <v>6</v>
      </c>
      <c r="E146" s="69" t="s">
        <v>242</v>
      </c>
      <c r="F146" s="70">
        <v>58.65</v>
      </c>
      <c r="G146" s="40"/>
      <c r="H146" s="24"/>
      <c r="I146" s="47" t="s">
        <v>38</v>
      </c>
      <c r="J146" s="48">
        <f t="shared" si="8"/>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9"/>
        <v>352</v>
      </c>
      <c r="BB146" s="60">
        <f t="shared" si="10"/>
        <v>352</v>
      </c>
      <c r="BC146" s="56" t="str">
        <f t="shared" si="11"/>
        <v>INR  Three Hundred &amp; Fifty Two  Only</v>
      </c>
      <c r="IA146" s="1">
        <v>14.03</v>
      </c>
      <c r="IB146" s="1" t="s">
        <v>234</v>
      </c>
      <c r="IC146" s="1" t="s">
        <v>327</v>
      </c>
      <c r="ID146" s="1">
        <v>6</v>
      </c>
      <c r="IE146" s="3" t="s">
        <v>242</v>
      </c>
    </row>
    <row r="147" spans="1:239" ht="28.5">
      <c r="A147" s="66">
        <v>14.04</v>
      </c>
      <c r="B147" s="67" t="s">
        <v>235</v>
      </c>
      <c r="C147" s="39" t="s">
        <v>328</v>
      </c>
      <c r="D147" s="68">
        <v>18</v>
      </c>
      <c r="E147" s="69" t="s">
        <v>242</v>
      </c>
      <c r="F147" s="70">
        <v>29.32</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 t="shared" si="9"/>
        <v>528</v>
      </c>
      <c r="BB147" s="60">
        <f t="shared" si="10"/>
        <v>528</v>
      </c>
      <c r="BC147" s="56" t="str">
        <f t="shared" si="11"/>
        <v>INR  Five Hundred &amp; Twenty Eight  Only</v>
      </c>
      <c r="IA147" s="1">
        <v>14.04</v>
      </c>
      <c r="IB147" s="1" t="s">
        <v>235</v>
      </c>
      <c r="IC147" s="1" t="s">
        <v>328</v>
      </c>
      <c r="ID147" s="1">
        <v>18</v>
      </c>
      <c r="IE147" s="3" t="s">
        <v>242</v>
      </c>
    </row>
    <row r="148" spans="1:239" ht="57">
      <c r="A148" s="66">
        <v>14.05</v>
      </c>
      <c r="B148" s="67" t="s">
        <v>236</v>
      </c>
      <c r="C148" s="39" t="s">
        <v>329</v>
      </c>
      <c r="D148" s="68">
        <v>2</v>
      </c>
      <c r="E148" s="69" t="s">
        <v>242</v>
      </c>
      <c r="F148" s="70">
        <v>504.43</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 t="shared" si="9"/>
        <v>1009</v>
      </c>
      <c r="BB148" s="60">
        <f t="shared" si="10"/>
        <v>1009</v>
      </c>
      <c r="BC148" s="56" t="str">
        <f t="shared" si="11"/>
        <v>INR  One Thousand  &amp;Nine  Only</v>
      </c>
      <c r="IA148" s="1">
        <v>14.05</v>
      </c>
      <c r="IB148" s="1" t="s">
        <v>236</v>
      </c>
      <c r="IC148" s="1" t="s">
        <v>329</v>
      </c>
      <c r="ID148" s="1">
        <v>2</v>
      </c>
      <c r="IE148" s="3" t="s">
        <v>242</v>
      </c>
    </row>
    <row r="149" spans="1:239" ht="42.75">
      <c r="A149" s="66">
        <v>14.06</v>
      </c>
      <c r="B149" s="67" t="s">
        <v>237</v>
      </c>
      <c r="C149" s="39" t="s">
        <v>330</v>
      </c>
      <c r="D149" s="68">
        <v>2</v>
      </c>
      <c r="E149" s="69" t="s">
        <v>242</v>
      </c>
      <c r="F149" s="70">
        <v>281.45</v>
      </c>
      <c r="G149" s="40"/>
      <c r="H149" s="24"/>
      <c r="I149" s="47" t="s">
        <v>38</v>
      </c>
      <c r="J149" s="48">
        <f t="shared" si="8"/>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9"/>
        <v>563</v>
      </c>
      <c r="BB149" s="60">
        <f t="shared" si="10"/>
        <v>563</v>
      </c>
      <c r="BC149" s="56" t="str">
        <f t="shared" si="11"/>
        <v>INR  Five Hundred &amp; Sixty Three  Only</v>
      </c>
      <c r="IA149" s="1">
        <v>14.06</v>
      </c>
      <c r="IB149" s="1" t="s">
        <v>237</v>
      </c>
      <c r="IC149" s="1" t="s">
        <v>330</v>
      </c>
      <c r="ID149" s="1">
        <v>2</v>
      </c>
      <c r="IE149" s="3" t="s">
        <v>242</v>
      </c>
    </row>
    <row r="150" spans="1:239" ht="57">
      <c r="A150" s="66">
        <v>14.07</v>
      </c>
      <c r="B150" s="67" t="s">
        <v>238</v>
      </c>
      <c r="C150" s="39" t="s">
        <v>331</v>
      </c>
      <c r="D150" s="68">
        <v>10</v>
      </c>
      <c r="E150" s="69" t="s">
        <v>52</v>
      </c>
      <c r="F150" s="70">
        <v>155.8</v>
      </c>
      <c r="G150" s="40"/>
      <c r="H150" s="24"/>
      <c r="I150" s="47" t="s">
        <v>38</v>
      </c>
      <c r="J150" s="48">
        <f t="shared" si="8"/>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 t="shared" si="9"/>
        <v>1558</v>
      </c>
      <c r="BB150" s="60">
        <f t="shared" si="10"/>
        <v>1558</v>
      </c>
      <c r="BC150" s="56" t="str">
        <f t="shared" si="11"/>
        <v>INR  One Thousand Five Hundred &amp; Fifty Eight  Only</v>
      </c>
      <c r="IA150" s="1">
        <v>14.07</v>
      </c>
      <c r="IB150" s="1" t="s">
        <v>238</v>
      </c>
      <c r="IC150" s="1" t="s">
        <v>331</v>
      </c>
      <c r="ID150" s="1">
        <v>10</v>
      </c>
      <c r="IE150" s="3" t="s">
        <v>52</v>
      </c>
    </row>
    <row r="151" spans="1:239" ht="48" customHeight="1">
      <c r="A151" s="66">
        <v>14.08</v>
      </c>
      <c r="B151" s="67" t="s">
        <v>239</v>
      </c>
      <c r="C151" s="39" t="s">
        <v>332</v>
      </c>
      <c r="D151" s="68">
        <v>2</v>
      </c>
      <c r="E151" s="69" t="s">
        <v>242</v>
      </c>
      <c r="F151" s="70">
        <v>2053.04</v>
      </c>
      <c r="G151" s="40"/>
      <c r="H151" s="24"/>
      <c r="I151" s="47" t="s">
        <v>38</v>
      </c>
      <c r="J151" s="48">
        <f t="shared" si="8"/>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 t="shared" si="9"/>
        <v>4106</v>
      </c>
      <c r="BB151" s="60">
        <f t="shared" si="10"/>
        <v>4106</v>
      </c>
      <c r="BC151" s="56" t="str">
        <f t="shared" si="11"/>
        <v>INR  Four Thousand One Hundred &amp; Six  Only</v>
      </c>
      <c r="IA151" s="1">
        <v>14.08</v>
      </c>
      <c r="IB151" s="84" t="s">
        <v>239</v>
      </c>
      <c r="IC151" s="1" t="s">
        <v>332</v>
      </c>
      <c r="ID151" s="1">
        <v>2</v>
      </c>
      <c r="IE151" s="3" t="s">
        <v>242</v>
      </c>
    </row>
    <row r="152" spans="1:239" ht="72" customHeight="1">
      <c r="A152" s="66">
        <v>14.09</v>
      </c>
      <c r="B152" s="67" t="s">
        <v>240</v>
      </c>
      <c r="C152" s="39" t="s">
        <v>333</v>
      </c>
      <c r="D152" s="68">
        <v>2</v>
      </c>
      <c r="E152" s="69" t="s">
        <v>242</v>
      </c>
      <c r="F152" s="70">
        <v>1483.99</v>
      </c>
      <c r="G152" s="40"/>
      <c r="H152" s="24"/>
      <c r="I152" s="47" t="s">
        <v>38</v>
      </c>
      <c r="J152" s="48">
        <f t="shared" si="8"/>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 t="shared" si="9"/>
        <v>2968</v>
      </c>
      <c r="BB152" s="60">
        <f t="shared" si="10"/>
        <v>2968</v>
      </c>
      <c r="BC152" s="56" t="str">
        <f t="shared" si="11"/>
        <v>INR  Two Thousand Nine Hundred &amp; Sixty Eight  Only</v>
      </c>
      <c r="IA152" s="1">
        <v>14.09</v>
      </c>
      <c r="IB152" s="84" t="s">
        <v>240</v>
      </c>
      <c r="IC152" s="1" t="s">
        <v>333</v>
      </c>
      <c r="ID152" s="1">
        <v>2</v>
      </c>
      <c r="IE152" s="3" t="s">
        <v>242</v>
      </c>
    </row>
    <row r="153" spans="1:239" ht="31.5" customHeight="1">
      <c r="A153" s="66">
        <v>14.1</v>
      </c>
      <c r="B153" s="67" t="s">
        <v>271</v>
      </c>
      <c r="C153" s="39" t="s">
        <v>334</v>
      </c>
      <c r="D153" s="68">
        <v>1</v>
      </c>
      <c r="E153" s="69" t="s">
        <v>65</v>
      </c>
      <c r="F153" s="70">
        <v>293.29</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9"/>
        <v>293</v>
      </c>
      <c r="BB153" s="60">
        <f t="shared" si="10"/>
        <v>293</v>
      </c>
      <c r="BC153" s="56" t="str">
        <f t="shared" si="11"/>
        <v>INR  Two Hundred &amp; Ninety Three  Only</v>
      </c>
      <c r="IA153" s="1">
        <v>14.1</v>
      </c>
      <c r="IB153" s="84" t="s">
        <v>271</v>
      </c>
      <c r="IC153" s="1" t="s">
        <v>334</v>
      </c>
      <c r="ID153" s="1">
        <v>1</v>
      </c>
      <c r="IE153" s="3" t="s">
        <v>65</v>
      </c>
    </row>
    <row r="154" spans="1:239" ht="31.5" customHeight="1">
      <c r="A154" s="70">
        <v>14.11</v>
      </c>
      <c r="B154" s="67" t="s">
        <v>272</v>
      </c>
      <c r="C154" s="39" t="s">
        <v>335</v>
      </c>
      <c r="D154" s="68">
        <v>2</v>
      </c>
      <c r="E154" s="69" t="s">
        <v>70</v>
      </c>
      <c r="F154" s="70">
        <v>185</v>
      </c>
      <c r="G154" s="40"/>
      <c r="H154" s="24"/>
      <c r="I154" s="47" t="s">
        <v>38</v>
      </c>
      <c r="J154" s="48">
        <f t="shared" si="8"/>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 t="shared" si="9"/>
        <v>370</v>
      </c>
      <c r="BB154" s="60">
        <f t="shared" si="10"/>
        <v>370</v>
      </c>
      <c r="BC154" s="56" t="str">
        <f t="shared" si="11"/>
        <v>INR  Three Hundred &amp; Seventy  Only</v>
      </c>
      <c r="IA154" s="1">
        <v>14.11</v>
      </c>
      <c r="IB154" s="84" t="s">
        <v>272</v>
      </c>
      <c r="IC154" s="1" t="s">
        <v>335</v>
      </c>
      <c r="ID154" s="1">
        <v>2</v>
      </c>
      <c r="IE154" s="3" t="s">
        <v>70</v>
      </c>
    </row>
    <row r="155" spans="1:239" ht="42.75" customHeight="1">
      <c r="A155" s="66">
        <v>14.12</v>
      </c>
      <c r="B155" s="67" t="s">
        <v>273</v>
      </c>
      <c r="C155" s="39" t="s">
        <v>336</v>
      </c>
      <c r="D155" s="68">
        <v>10</v>
      </c>
      <c r="E155" s="69" t="s">
        <v>65</v>
      </c>
      <c r="F155" s="70">
        <v>26.04</v>
      </c>
      <c r="G155" s="40"/>
      <c r="H155" s="24"/>
      <c r="I155" s="47" t="s">
        <v>38</v>
      </c>
      <c r="J155" s="48">
        <f t="shared" si="8"/>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t="shared" si="9"/>
        <v>260</v>
      </c>
      <c r="BB155" s="60">
        <f t="shared" si="10"/>
        <v>260</v>
      </c>
      <c r="BC155" s="56" t="str">
        <f t="shared" si="11"/>
        <v>INR  Two Hundred &amp; Sixty  Only</v>
      </c>
      <c r="IA155" s="1">
        <v>14.12</v>
      </c>
      <c r="IB155" s="84" t="s">
        <v>273</v>
      </c>
      <c r="IC155" s="1" t="s">
        <v>336</v>
      </c>
      <c r="ID155" s="1">
        <v>10</v>
      </c>
      <c r="IE155" s="3" t="s">
        <v>65</v>
      </c>
    </row>
    <row r="156" spans="1:239" ht="409.5">
      <c r="A156" s="66">
        <v>14.13</v>
      </c>
      <c r="B156" s="67" t="s">
        <v>274</v>
      </c>
      <c r="C156" s="39" t="s">
        <v>337</v>
      </c>
      <c r="D156" s="68">
        <v>1</v>
      </c>
      <c r="E156" s="69" t="s">
        <v>275</v>
      </c>
      <c r="F156" s="70">
        <v>99931.6</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9"/>
        <v>99932</v>
      </c>
      <c r="BB156" s="60">
        <f t="shared" si="10"/>
        <v>99932</v>
      </c>
      <c r="BC156" s="56" t="str">
        <f>SpellNumber(L156,BB156)</f>
        <v>INR  Ninety Nine Thousand Nine Hundred &amp; Thirty Two  Only</v>
      </c>
      <c r="IA156" s="1">
        <v>14.13</v>
      </c>
      <c r="IB156" s="84" t="s">
        <v>274</v>
      </c>
      <c r="IC156" s="1" t="s">
        <v>337</v>
      </c>
      <c r="ID156" s="1">
        <v>1</v>
      </c>
      <c r="IE156" s="3" t="s">
        <v>275</v>
      </c>
    </row>
    <row r="157" spans="1:55" ht="42.75">
      <c r="A157" s="25" t="s">
        <v>46</v>
      </c>
      <c r="B157" s="26"/>
      <c r="C157" s="27"/>
      <c r="D157" s="43"/>
      <c r="E157" s="43"/>
      <c r="F157" s="43"/>
      <c r="G157" s="43"/>
      <c r="H157" s="61"/>
      <c r="I157" s="61"/>
      <c r="J157" s="61"/>
      <c r="K157" s="61"/>
      <c r="L157" s="6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63">
        <f>SUM(BA13:BA156)</f>
        <v>319772</v>
      </c>
      <c r="BB157" s="64">
        <f>SUM(BB13:BB156)</f>
        <v>319772</v>
      </c>
      <c r="BC157" s="56" t="str">
        <f t="shared" si="11"/>
        <v>  Three Lakh Nineteen Thousand Seven Hundred &amp; Seventy Two  Only</v>
      </c>
    </row>
    <row r="158" spans="1:55" ht="30" customHeight="1">
      <c r="A158" s="26" t="s">
        <v>47</v>
      </c>
      <c r="B158" s="28"/>
      <c r="C158" s="29"/>
      <c r="D158" s="30"/>
      <c r="E158" s="44" t="s">
        <v>54</v>
      </c>
      <c r="F158" s="45"/>
      <c r="G158" s="31"/>
      <c r="H158" s="32"/>
      <c r="I158" s="32"/>
      <c r="J158" s="32"/>
      <c r="K158" s="33"/>
      <c r="L158" s="34"/>
      <c r="M158" s="35"/>
      <c r="N158" s="36"/>
      <c r="O158" s="22"/>
      <c r="P158" s="22"/>
      <c r="Q158" s="22"/>
      <c r="R158" s="22"/>
      <c r="S158" s="22"/>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7">
        <f>IF(ISBLANK(F158),0,IF(E158="Excess (+)",ROUND(BA157+(BA157*F158),2),IF(E158="Less (-)",ROUND(BA157+(BA157*F158*(-1)),2),IF(E158="At Par",BA157,0))))</f>
        <v>0</v>
      </c>
      <c r="BB158" s="38">
        <f>ROUND(BA158,0)</f>
        <v>0</v>
      </c>
      <c r="BC158" s="21" t="str">
        <f>SpellNumber($E$2,BB158)</f>
        <v>INR Zero Only</v>
      </c>
    </row>
    <row r="159" spans="1:55" ht="18">
      <c r="A159" s="25" t="s">
        <v>48</v>
      </c>
      <c r="B159" s="25"/>
      <c r="C159" s="77" t="str">
        <f>SpellNumber($E$2,BB158)</f>
        <v>INR Zero Only</v>
      </c>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row>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sheetData>
  <sheetProtection password="9E83" sheet="1"/>
  <autoFilter ref="A11:BC159"/>
  <mergeCells count="76">
    <mergeCell ref="A9:BC9"/>
    <mergeCell ref="C159:BC159"/>
    <mergeCell ref="A1:L1"/>
    <mergeCell ref="A4:BC4"/>
    <mergeCell ref="A5:BC5"/>
    <mergeCell ref="A6:BC6"/>
    <mergeCell ref="A7:BC7"/>
    <mergeCell ref="B8:BC8"/>
    <mergeCell ref="D13:BC13"/>
    <mergeCell ref="D14:BC14"/>
    <mergeCell ref="D16:BC16"/>
    <mergeCell ref="D17:BC17"/>
    <mergeCell ref="D19:BC19"/>
    <mergeCell ref="D21:BC21"/>
    <mergeCell ref="D23:BC23"/>
    <mergeCell ref="D25:BC25"/>
    <mergeCell ref="D26:BC26"/>
    <mergeCell ref="D27:BC27"/>
    <mergeCell ref="D30:BC30"/>
    <mergeCell ref="D31:BC31"/>
    <mergeCell ref="D33:BC33"/>
    <mergeCell ref="D34:BC34"/>
    <mergeCell ref="D36:BC36"/>
    <mergeCell ref="D38:BC38"/>
    <mergeCell ref="D40:BC40"/>
    <mergeCell ref="D42:BC42"/>
    <mergeCell ref="D44:BC44"/>
    <mergeCell ref="D48:BC48"/>
    <mergeCell ref="D51:BC51"/>
    <mergeCell ref="D53:BC53"/>
    <mergeCell ref="D54:BC54"/>
    <mergeCell ref="D55:BC55"/>
    <mergeCell ref="D57:BC57"/>
    <mergeCell ref="D59:BC59"/>
    <mergeCell ref="D61:BC61"/>
    <mergeCell ref="D63:BC63"/>
    <mergeCell ref="D65:BC65"/>
    <mergeCell ref="D66:BC66"/>
    <mergeCell ref="D68:BC68"/>
    <mergeCell ref="D70:BC70"/>
    <mergeCell ref="D72:BC72"/>
    <mergeCell ref="D75:BC75"/>
    <mergeCell ref="D78:BC78"/>
    <mergeCell ref="D81:BC81"/>
    <mergeCell ref="D83:BC83"/>
    <mergeCell ref="D84:BC84"/>
    <mergeCell ref="D86:BC86"/>
    <mergeCell ref="D88:BC88"/>
    <mergeCell ref="D89:BC89"/>
    <mergeCell ref="D93:BC93"/>
    <mergeCell ref="D95:BC95"/>
    <mergeCell ref="D97:BC97"/>
    <mergeCell ref="D100:BC100"/>
    <mergeCell ref="D101:BC101"/>
    <mergeCell ref="D103:BC103"/>
    <mergeCell ref="D107:BC107"/>
    <mergeCell ref="D110:BC110"/>
    <mergeCell ref="D111:BC111"/>
    <mergeCell ref="D113:BC113"/>
    <mergeCell ref="D114:BC114"/>
    <mergeCell ref="D116:BC116"/>
    <mergeCell ref="D117:BC117"/>
    <mergeCell ref="D119:BC119"/>
    <mergeCell ref="D121:BC121"/>
    <mergeCell ref="D122:BC122"/>
    <mergeCell ref="D124:BC124"/>
    <mergeCell ref="D126:BC126"/>
    <mergeCell ref="D127:BC127"/>
    <mergeCell ref="D129:BC129"/>
    <mergeCell ref="D131:BC131"/>
    <mergeCell ref="D133:BC133"/>
    <mergeCell ref="D135:BC135"/>
    <mergeCell ref="D137:BC137"/>
    <mergeCell ref="D140:BC140"/>
    <mergeCell ref="D141:BC141"/>
    <mergeCell ref="D143:BC14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8">
      <formula1>IF(E158="Select",-1,IF(E158="At Par",0,0))</formula1>
      <formula2>IF(E158="Select",-1,IF(E158="At Par",0,0.99))</formula2>
    </dataValidation>
    <dataValidation type="list" allowBlank="1" showErrorMessage="1" sqref="E15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8">
      <formula1>0</formula1>
      <formula2>99.9</formula2>
    </dataValidation>
    <dataValidation type="list" allowBlank="1" showErrorMessage="1" sqref="D13:D14 K15 D16:D17 K18 D19 K20 D21 K22 D23 K24 D25:D27 K28:K29 D30:D31 K32 D33:D34 K35 D36 K37 D38 K39 D40 K41 D42 K43 D44 K45:K47 D48 K49:K50 D51 K52 D53:D55 K56 D57 K58 D59 K60 D61 K62 D63 K64 D65:D66 K67 D68 K69 D70 K71 D72 K73:K74 D75 K76:K77 D78 K79:K80 D81 K82 D83:D84 K85 D86 K87 D88:D89 K90:K92 D93 K94 D95 K96 D97 K98:K99 D100:D101 K102 D103 K104:K106 D107 K108:K109 D110:D111 K112 D113:D114 K115 D116:D117 K118 D119 K120 D121:D122 K123 D124 K125 D126:D127 K128 D129 K130 D131 K132 D133 K134 D135 K136 D137 K138:K139 D140:D141 K142 K144:K156 D14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8:H29 G32:H32 G35:H35 G37:H37 G39:H39 G41:H41 G43:H43 G45:H47 G49:H50 G52:H52 G56:H56 G58:H58 G60:H60 G62:H62 G64:H64 G67:H67 G69:H69 G71:H71 G73:H74 G76:H77 G79:H80 G82:H82 G85:H85 G87:H87 G90:H92 G94:H94 G96:H96 G98:H99 G102:H102 G104:H106 G108:H109 G112:H112 G115:H115 G118:H118 G120:H120 G123:H123 G125:H125 G128:H128 G130:H130 G132:H132 G134:H134 G136:H136 G138:H139 G142:H142 G144:H156">
      <formula1>0</formula1>
      <formula2>999999999999999</formula2>
    </dataValidation>
    <dataValidation allowBlank="1" showInputMessage="1" showErrorMessage="1" promptTitle="Addition / Deduction" prompt="Please Choose the correct One" sqref="J15 J18 J20 J22 J24 J28:J29 J32 J35 J37 J39 J41 J43 J45:J47 J49:J50 J52 J56 J58 J60 J62 J64 J67 J69 J71 J73:J74 J76:J77 J79:J80 J82 J85 J87 J90:J92 J94 J96 J98:J99 J102 J104:J106 J108:J109 J112 J115 J118 J120 J123 J125 J128 J130 J132 J134 J136 J138:J139 J142 J144:J156">
      <formula1>0</formula1>
      <formula2>0</formula2>
    </dataValidation>
    <dataValidation type="list" showErrorMessage="1" sqref="I15 I18 I20 I22 I24 I28:I29 I32 I35 I37 I39 I41 I43 I45:I47 I49:I50 I52 I56 I58 I60 I62 I64 I67 I69 I71 I73:I74 I76:I77 I79:I80 I82 I85 I87 I90:I92 I94 I96 I98:I99 I102 I104:I106 I108:I109 I112 I115 I118 I120 I123 I125 I128 I130 I132 I134 I136 I138:I139 I142 I144:I15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8:O29 N32:O32 N35:O35 N37:O37 N39:O39 N41:O41 N43:O43 N45:O47 N49:O50 N52:O52 N56:O56 N58:O58 N60:O60 N62:O62 N64:O64 N67:O67 N69:O69 N71:O71 N73:O74 N76:O77 N79:O80 N82:O82 N85:O85 N87:O87 N90:O92 N94:O94 N96:O96 N98:O99 N102:O102 N104:O106 N108:O109 N112:O112 N115:O115 N118:O118 N120:O120 N123:O123 N125:O125 N128:O128 N130:O130 N132:O132 N134:O134 N136:O136 N138:O139 N142:O142 N144:O1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8:R29 R32 R35 R37 R39 R41 R43 R45:R47 R49:R50 R52 R56 R58 R60 R62 R64 R67 R69 R71 R73:R74 R76:R77 R79:R80 R82 R85 R87 R90:R92 R94 R96 R98:R99 R102 R104:R106 R108:R109 R112 R115 R118 R120 R123 R125 R128 R130 R132 R134 R136 R138:R139 R142 R144:R1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8:Q29 Q32 Q35 Q37 Q39 Q41 Q43 Q45:Q47 Q49:Q50 Q52 Q56 Q58 Q60 Q62 Q64 Q67 Q69 Q71 Q73:Q74 Q76:Q77 Q79:Q80 Q82 Q85 Q87 Q90:Q92 Q94 Q96 Q98:Q99 Q102 Q104:Q106 Q108:Q109 Q112 Q115 Q118 Q120 Q123 Q125 Q128 Q130 Q132 Q134 Q136 Q138:Q139 Q142 Q144:Q1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8:M29 M32 M35 M37 M39 M41 M43 M45:M47 M49:M50 M52 M56 M58 M60 M62 M64 M67 M69 M71 M73:M74 M76:M77 M79:M80 M82 M85 M87 M90:M92 M94 M96 M98:M99 M102 M104:M106 M108:M109 M112 M115 M118 M120 M123 M125 M128 M130 M132 M134 M136 M138:M139 M142 M144:M15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8:D29 D32 D35 D37 D39 D41 D43 D45:D47 D49:D50 D52 D56 D58 D60 D62 D64 D67 D69 D71 D73:D74 D76:D77 D79:D80 D82 D85 D87 D90:D92 D94 D96 D98:D99 D102 D104:D106 D108:D109 D112 D115 D118 D120 D123 D125 D128 D130 D132 D134 D136 D138:D139 D142 D144:D15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8:F29 F32 F35 F37 F39 F41 F43 F45:F47 F49:F50 F52 F56 F58 F60 F62 F64 F67 F69 F71 F73:F74 F76:F77 F79:F80 F82 F85 F87 F90:F92 F94 F96 F98:F99 F102 F104:F106 F108:F109 F112 F115 F118 F120 F123 F125 F128 F130 F132 F134 F136 F138:F139 F142 F144:F156">
      <formula1>0</formula1>
      <formula2>999999999999999</formula2>
    </dataValidation>
    <dataValidation type="list" allowBlank="1" showInputMessage="1" showErrorMessage="1" sqref="L15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6 L155">
      <formula1>"INR"</formula1>
    </dataValidation>
    <dataValidation allowBlank="1" showInputMessage="1" showErrorMessage="1" promptTitle="Itemcode/Make" prompt="Please enter text" sqref="C13:C156">
      <formula1>0</formula1>
      <formula2>0</formula2>
    </dataValidation>
    <dataValidation type="decimal" allowBlank="1" showInputMessage="1" showErrorMessage="1" errorTitle="Invalid Entry" error="Only Numeric Values are allowed. " sqref="A13:A156">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2021-09-06T10:42:09Z</cp:lastPrinted>
  <dcterms:created xsi:type="dcterms:W3CDTF">2009-01-30T06:42:42Z</dcterms:created>
  <dcterms:modified xsi:type="dcterms:W3CDTF">2021-09-06T10:42:30Z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