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<sst xmlns="http://schemas.openxmlformats.org/spreadsheetml/2006/main" count="286" uniqueCount="106">
  <si>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</si>
  <si>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</si>
  <si>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</si>
  <si>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</si>
  <si>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</si>
  <si>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</si>
  <si>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</si>
  <si>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</si>
  <si>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</si>
  <si>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</si>
  <si>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</si>
  <si>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</si>
  <si>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</si>
  <si>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</si>
  <si>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</si>
  <si>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</si>
  <si>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</si>
  <si>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</si>
  <si>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</si>
  <si>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</si>
  <si>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</si>
  <si>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</si>
  <si>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</si>
  <si>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</si>
  <si>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</si>
  <si>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</si>
  <si>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</si>
  <si>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</si>
  <si>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</si>
  <si>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</si>
  <si>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</si>
  <si>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</si>
  <si>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</si>
  <si>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</si>
  <si>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</si>
  <si>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</si>
  <si>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</si>
  <si>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</si>
  <si>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</si>
  <si>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</si>
  <si>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</si>
  <si>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</si>
  <si>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</si>
  <si>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</si>
  <si>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</si>
  <si>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</si>
  <si>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</si>
  <si>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</si>
  <si>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</si>
  <si>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</si>
  <si>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</si>
  <si>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</si>
  <si>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</si>
  <si>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</si>
  <si>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</si>
  <si>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</si>
  <si>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</si>
  <si>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</si>
  <si>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</si>
  <si>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</si>
  <si>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each</t>
  </si>
  <si>
    <r>
      <t xml:space="preserve">TOTAL AMOUNT  
           in
     </t>
    </r>
    <r>
      <rPr>
        <b/>
        <sz val="11"/>
        <color indexed="10"/>
        <rFont val="Arial"/>
        <family val="2"/>
      </rPr>
      <t xml:space="preserve"> Rs.      P</t>
    </r>
  </si>
  <si>
    <t>Tender Inviting Authority: Superintending Engineer, IWD, IIT, Kanpur</t>
  </si>
  <si>
    <t>MINOR CIVIL MAINTENANCE WORK:</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</si>
  <si>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</si>
  <si>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</si>
  <si>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</si>
  <si>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</si>
  <si>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</si>
  <si>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</si>
  <si>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</si>
  <si>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</si>
  <si>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</si>
  <si>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</si>
  <si>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</si>
  <si>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</si>
  <si>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</si>
  <si>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</si>
  <si>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</si>
  <si>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</si>
  <si>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</si>
  <si>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</si>
  <si>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</si>
  <si>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</si>
  <si>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</si>
  <si>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</si>
  <si>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</si>
  <si>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</si>
  <si>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</si>
  <si>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</si>
  <si>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</si>
  <si>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uplasticised PVC connection pipe with brass unions :</t>
  </si>
  <si>
    <t>45 cm length</t>
  </si>
  <si>
    <t>Providing and fixing C.P. brass bib cock of approved quality conforming to IS:8931 :</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</si>
  <si>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</si>
  <si>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</si>
  <si>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</si>
  <si>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</si>
  <si>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</si>
  <si>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</si>
  <si>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</si>
  <si>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Each</t>
  </si>
  <si>
    <t>Providing and fixing C.P. brass angle valve for basin mixer and geyser points of approved quality conforming to IS:8931</t>
  </si>
  <si>
    <t>15mm nominal bore</t>
  </si>
  <si>
    <t>Name of Work:  Replacement of one  bath room sanitary and GI fittings in house no 475.</t>
  </si>
  <si>
    <t>Contract No:   13/Civil/D2/2021-22/03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</si>
</sst>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85" zoomScaleNormal="85" zoomScalePageLayoutView="0" workbookViewId="0" topLeftCell="A1">
      <selection activeCell="BK11" sqref="BK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104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105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64</v>
      </c>
      <c r="C13" s="39" t="s">
        <v>53</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64</v>
      </c>
      <c r="IC13" s="22" t="s">
        <v>53</v>
      </c>
      <c r="IE13" s="23"/>
      <c r="IF13" s="23" t="s">
        <v>34</v>
      </c>
      <c r="IG13" s="23" t="s">
        <v>35</v>
      </c>
      <c r="IH13" s="23">
        <v>10</v>
      </c>
      <c r="II13" s="23" t="s">
        <v>36</v>
      </c>
    </row>
    <row r="14" spans="1:243" s="22" customFormat="1" ht="156.75">
      <c r="A14" s="59">
        <v>1.01</v>
      </c>
      <c r="B14" s="64" t="s">
        <v>85</v>
      </c>
      <c r="C14" s="39" t="s">
        <v>54</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85</v>
      </c>
      <c r="IC14" s="22" t="s">
        <v>54</v>
      </c>
      <c r="IE14" s="23"/>
      <c r="IF14" s="23" t="s">
        <v>40</v>
      </c>
      <c r="IG14" s="23" t="s">
        <v>35</v>
      </c>
      <c r="IH14" s="23">
        <v>123.223</v>
      </c>
      <c r="II14" s="23" t="s">
        <v>37</v>
      </c>
    </row>
    <row r="15" spans="1:243" s="22" customFormat="1" ht="28.5">
      <c r="A15" s="59">
        <v>1.02</v>
      </c>
      <c r="B15" s="60" t="s">
        <v>86</v>
      </c>
      <c r="C15" s="39" t="s">
        <v>55</v>
      </c>
      <c r="D15" s="61">
        <v>1</v>
      </c>
      <c r="E15" s="62" t="s">
        <v>60</v>
      </c>
      <c r="F15" s="63">
        <v>4612.84</v>
      </c>
      <c r="G15" s="40"/>
      <c r="H15" s="24"/>
      <c r="I15" s="47" t="s">
        <v>38</v>
      </c>
      <c r="J15" s="48">
        <f aca="true" t="shared" si="0" ref="J14:J36">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36">ROUND(total_amount_ba($B$2,$D$2,D15,F15,J15,K15,M15),0)</f>
        <v>4613</v>
      </c>
      <c r="BB15" s="54">
        <f aca="true" t="shared" si="2" ref="BB14:BB36">BA15+SUM(N15:AZ15)</f>
        <v>4613</v>
      </c>
      <c r="BC15" s="50" t="str">
        <f aca="true" t="shared" si="3" ref="BC14:BC36">SpellNumber(L15,BB15)</f>
        <v>INR  Four Thousand Six Hundred &amp; Thirteen  Only</v>
      </c>
      <c r="IA15" s="22">
        <v>1.02</v>
      </c>
      <c r="IB15" s="22" t="s">
        <v>86</v>
      </c>
      <c r="IC15" s="22" t="s">
        <v>55</v>
      </c>
      <c r="ID15" s="22">
        <v>1</v>
      </c>
      <c r="IE15" s="23" t="s">
        <v>60</v>
      </c>
      <c r="IF15" s="23" t="s">
        <v>41</v>
      </c>
      <c r="IG15" s="23" t="s">
        <v>42</v>
      </c>
      <c r="IH15" s="23">
        <v>213</v>
      </c>
      <c r="II15" s="23" t="s">
        <v>37</v>
      </c>
    </row>
    <row r="16" spans="1:243" s="22" customFormat="1" ht="57">
      <c r="A16" s="59">
        <v>1.03</v>
      </c>
      <c r="B16" s="60" t="s">
        <v>87</v>
      </c>
      <c r="C16" s="39" t="s">
        <v>68</v>
      </c>
      <c r="D16" s="61">
        <v>1</v>
      </c>
      <c r="E16" s="62" t="s">
        <v>60</v>
      </c>
      <c r="F16" s="63">
        <v>774.26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774</v>
      </c>
      <c r="BB16" s="54">
        <f t="shared" si="2"/>
        <v>774</v>
      </c>
      <c r="BC16" s="50" t="str">
        <f t="shared" si="3"/>
        <v>INR  Seven Hundred &amp; Seventy Four  Only</v>
      </c>
      <c r="IA16" s="22">
        <v>1.03</v>
      </c>
      <c r="IB16" s="22" t="s">
        <v>87</v>
      </c>
      <c r="IC16" s="22" t="s">
        <v>68</v>
      </c>
      <c r="ID16" s="22">
        <v>1</v>
      </c>
      <c r="IE16" s="23" t="s">
        <v>60</v>
      </c>
      <c r="IF16" s="23"/>
      <c r="IG16" s="23"/>
      <c r="IH16" s="23"/>
      <c r="II16" s="23"/>
    </row>
    <row r="17" spans="1:243" s="22" customFormat="1" ht="57">
      <c r="A17" s="59">
        <v>1.04</v>
      </c>
      <c r="B17" s="60" t="s">
        <v>88</v>
      </c>
      <c r="C17" s="39" t="s">
        <v>56</v>
      </c>
      <c r="D17" s="61">
        <v>1</v>
      </c>
      <c r="E17" s="62" t="s">
        <v>60</v>
      </c>
      <c r="F17" s="63">
        <v>5360.45</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5360</v>
      </c>
      <c r="BB17" s="54">
        <f t="shared" si="2"/>
        <v>5360</v>
      </c>
      <c r="BC17" s="50" t="str">
        <f t="shared" si="3"/>
        <v>INR  Five Thousand Three Hundred &amp; Sixty  Only</v>
      </c>
      <c r="IA17" s="22">
        <v>1.04</v>
      </c>
      <c r="IB17" s="22" t="s">
        <v>88</v>
      </c>
      <c r="IC17" s="22" t="s">
        <v>56</v>
      </c>
      <c r="ID17" s="22">
        <v>1</v>
      </c>
      <c r="IE17" s="23" t="s">
        <v>60</v>
      </c>
      <c r="IF17" s="23"/>
      <c r="IG17" s="23"/>
      <c r="IH17" s="23"/>
      <c r="II17" s="23"/>
    </row>
    <row r="18" spans="1:243" s="22" customFormat="1" ht="57">
      <c r="A18" s="59">
        <v>1.05</v>
      </c>
      <c r="B18" s="60" t="s">
        <v>89</v>
      </c>
      <c r="C18" s="39" t="s">
        <v>69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1.05</v>
      </c>
      <c r="IB18" s="22" t="s">
        <v>89</v>
      </c>
      <c r="IC18" s="22" t="s">
        <v>69</v>
      </c>
      <c r="IE18" s="23"/>
      <c r="IF18" s="23"/>
      <c r="IG18" s="23"/>
      <c r="IH18" s="23"/>
      <c r="II18" s="23"/>
    </row>
    <row r="19" spans="1:243" s="22" customFormat="1" ht="28.5">
      <c r="A19" s="59">
        <v>1.06</v>
      </c>
      <c r="B19" s="60" t="s">
        <v>90</v>
      </c>
      <c r="C19" s="39" t="s">
        <v>70</v>
      </c>
      <c r="D19" s="61">
        <v>1</v>
      </c>
      <c r="E19" s="62" t="s">
        <v>60</v>
      </c>
      <c r="F19" s="63">
        <v>787.9</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788</v>
      </c>
      <c r="BB19" s="54">
        <f t="shared" si="2"/>
        <v>788</v>
      </c>
      <c r="BC19" s="50" t="str">
        <f t="shared" si="3"/>
        <v>INR  Seven Hundred &amp; Eighty Eight  Only</v>
      </c>
      <c r="IA19" s="22">
        <v>1.06</v>
      </c>
      <c r="IB19" s="22" t="s">
        <v>90</v>
      </c>
      <c r="IC19" s="22" t="s">
        <v>70</v>
      </c>
      <c r="ID19" s="22">
        <v>1</v>
      </c>
      <c r="IE19" s="23" t="s">
        <v>60</v>
      </c>
      <c r="IF19" s="23"/>
      <c r="IG19" s="23"/>
      <c r="IH19" s="23"/>
      <c r="II19" s="23"/>
    </row>
    <row r="20" spans="1:243" s="22" customFormat="1" ht="30.75" customHeight="1">
      <c r="A20" s="59">
        <v>1.07</v>
      </c>
      <c r="B20" s="60" t="s">
        <v>65</v>
      </c>
      <c r="C20" s="39" t="s">
        <v>57</v>
      </c>
      <c r="D20" s="61">
        <v>1</v>
      </c>
      <c r="E20" s="62" t="s">
        <v>60</v>
      </c>
      <c r="F20" s="63">
        <v>1124.98</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1125</v>
      </c>
      <c r="BB20" s="54">
        <f t="shared" si="2"/>
        <v>1125</v>
      </c>
      <c r="BC20" s="50" t="str">
        <f t="shared" si="3"/>
        <v>INR  One Thousand One Hundred &amp; Twenty Five  Only</v>
      </c>
      <c r="IA20" s="22">
        <v>1.07</v>
      </c>
      <c r="IB20" s="22" t="s">
        <v>65</v>
      </c>
      <c r="IC20" s="22" t="s">
        <v>57</v>
      </c>
      <c r="ID20" s="22">
        <v>1</v>
      </c>
      <c r="IE20" s="23" t="s">
        <v>60</v>
      </c>
      <c r="IF20" s="23" t="s">
        <v>34</v>
      </c>
      <c r="IG20" s="23" t="s">
        <v>43</v>
      </c>
      <c r="IH20" s="23">
        <v>10</v>
      </c>
      <c r="II20" s="23" t="s">
        <v>37</v>
      </c>
    </row>
    <row r="21" spans="1:243" s="22" customFormat="1" ht="15.75">
      <c r="A21" s="59">
        <v>2</v>
      </c>
      <c r="B21" s="60" t="s">
        <v>66</v>
      </c>
      <c r="C21" s="39" t="s">
        <v>71</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2</v>
      </c>
      <c r="IB21" s="22" t="s">
        <v>66</v>
      </c>
      <c r="IC21" s="22" t="s">
        <v>71</v>
      </c>
      <c r="IE21" s="23"/>
      <c r="IF21" s="23"/>
      <c r="IG21" s="23"/>
      <c r="IH21" s="23"/>
      <c r="II21" s="23"/>
    </row>
    <row r="22" spans="1:243" s="22" customFormat="1" ht="42.75">
      <c r="A22" s="59">
        <v>2.01</v>
      </c>
      <c r="B22" s="60" t="s">
        <v>91</v>
      </c>
      <c r="C22" s="39" t="s">
        <v>58</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2.01</v>
      </c>
      <c r="IB22" s="22" t="s">
        <v>91</v>
      </c>
      <c r="IC22" s="22" t="s">
        <v>58</v>
      </c>
      <c r="IE22" s="23"/>
      <c r="IF22" s="23" t="s">
        <v>40</v>
      </c>
      <c r="IG22" s="23" t="s">
        <v>35</v>
      </c>
      <c r="IH22" s="23">
        <v>123.223</v>
      </c>
      <c r="II22" s="23" t="s">
        <v>37</v>
      </c>
    </row>
    <row r="23" spans="1:243" s="22" customFormat="1" ht="15.75">
      <c r="A23" s="59">
        <v>2.02</v>
      </c>
      <c r="B23" s="60" t="s">
        <v>92</v>
      </c>
      <c r="C23" s="39" t="s">
        <v>72</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2.02</v>
      </c>
      <c r="IB23" s="22" t="s">
        <v>92</v>
      </c>
      <c r="IC23" s="22" t="s">
        <v>72</v>
      </c>
      <c r="IE23" s="23"/>
      <c r="IF23" s="23" t="s">
        <v>44</v>
      </c>
      <c r="IG23" s="23" t="s">
        <v>45</v>
      </c>
      <c r="IH23" s="23">
        <v>10</v>
      </c>
      <c r="II23" s="23" t="s">
        <v>37</v>
      </c>
    </row>
    <row r="24" spans="1:243" s="22" customFormat="1" ht="28.5">
      <c r="A24" s="59">
        <v>2.03</v>
      </c>
      <c r="B24" s="60" t="s">
        <v>67</v>
      </c>
      <c r="C24" s="39" t="s">
        <v>73</v>
      </c>
      <c r="D24" s="61">
        <v>4</v>
      </c>
      <c r="E24" s="62" t="s">
        <v>60</v>
      </c>
      <c r="F24" s="63">
        <v>72.77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291</v>
      </c>
      <c r="BB24" s="54">
        <f t="shared" si="2"/>
        <v>291</v>
      </c>
      <c r="BC24" s="50" t="str">
        <f t="shared" si="3"/>
        <v>INR  Two Hundred &amp; Ninety One  Only</v>
      </c>
      <c r="IA24" s="22">
        <v>2.03</v>
      </c>
      <c r="IB24" s="22" t="s">
        <v>67</v>
      </c>
      <c r="IC24" s="22" t="s">
        <v>73</v>
      </c>
      <c r="ID24" s="22">
        <v>4</v>
      </c>
      <c r="IE24" s="23" t="s">
        <v>60</v>
      </c>
      <c r="IF24" s="23"/>
      <c r="IG24" s="23"/>
      <c r="IH24" s="23"/>
      <c r="II24" s="23"/>
    </row>
    <row r="25" spans="1:243" s="22" customFormat="1" ht="42.75">
      <c r="A25" s="59">
        <v>2.04</v>
      </c>
      <c r="B25" s="60" t="s">
        <v>93</v>
      </c>
      <c r="C25" s="39" t="s">
        <v>74</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2.04</v>
      </c>
      <c r="IB25" s="22" t="s">
        <v>93</v>
      </c>
      <c r="IC25" s="22" t="s">
        <v>74</v>
      </c>
      <c r="IE25" s="23"/>
      <c r="IF25" s="23" t="s">
        <v>41</v>
      </c>
      <c r="IG25" s="23" t="s">
        <v>42</v>
      </c>
      <c r="IH25" s="23">
        <v>213</v>
      </c>
      <c r="II25" s="23" t="s">
        <v>37</v>
      </c>
    </row>
    <row r="26" spans="1:243" s="22" customFormat="1" ht="28.5">
      <c r="A26" s="59">
        <v>2.05</v>
      </c>
      <c r="B26" s="60" t="s">
        <v>67</v>
      </c>
      <c r="C26" s="39" t="s">
        <v>75</v>
      </c>
      <c r="D26" s="61">
        <v>1</v>
      </c>
      <c r="E26" s="62" t="s">
        <v>60</v>
      </c>
      <c r="F26" s="63">
        <v>367.33</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367</v>
      </c>
      <c r="BB26" s="54">
        <f t="shared" si="2"/>
        <v>367</v>
      </c>
      <c r="BC26" s="50" t="str">
        <f t="shared" si="3"/>
        <v>INR  Three Hundred &amp; Sixty Seven  Only</v>
      </c>
      <c r="IA26" s="22">
        <v>2.05</v>
      </c>
      <c r="IB26" s="22" t="s">
        <v>67</v>
      </c>
      <c r="IC26" s="22" t="s">
        <v>75</v>
      </c>
      <c r="ID26" s="22">
        <v>1</v>
      </c>
      <c r="IE26" s="23" t="s">
        <v>60</v>
      </c>
      <c r="IF26" s="23"/>
      <c r="IG26" s="23"/>
      <c r="IH26" s="23"/>
      <c r="II26" s="23"/>
    </row>
    <row r="27" spans="1:243" s="22" customFormat="1" ht="57">
      <c r="A27" s="59">
        <v>2.06</v>
      </c>
      <c r="B27" s="60" t="s">
        <v>102</v>
      </c>
      <c r="C27" s="39" t="s">
        <v>76</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2.06</v>
      </c>
      <c r="IB27" s="22" t="s">
        <v>102</v>
      </c>
      <c r="IC27" s="22" t="s">
        <v>76</v>
      </c>
      <c r="IE27" s="23"/>
      <c r="IF27" s="23"/>
      <c r="IG27" s="23"/>
      <c r="IH27" s="23"/>
      <c r="II27" s="23"/>
    </row>
    <row r="28" spans="1:243" s="22" customFormat="1" ht="28.5">
      <c r="A28" s="59">
        <v>2.07</v>
      </c>
      <c r="B28" s="60" t="s">
        <v>103</v>
      </c>
      <c r="C28" s="39" t="s">
        <v>77</v>
      </c>
      <c r="D28" s="61">
        <v>6</v>
      </c>
      <c r="E28" s="62" t="s">
        <v>60</v>
      </c>
      <c r="F28" s="63">
        <v>466.46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2799</v>
      </c>
      <c r="BB28" s="54">
        <f t="shared" si="2"/>
        <v>2799</v>
      </c>
      <c r="BC28" s="50" t="str">
        <f t="shared" si="3"/>
        <v>INR  Two Thousand Seven Hundred &amp; Ninety Nine  Only</v>
      </c>
      <c r="IA28" s="22">
        <v>2.07</v>
      </c>
      <c r="IB28" s="22" t="s">
        <v>103</v>
      </c>
      <c r="IC28" s="22" t="s">
        <v>77</v>
      </c>
      <c r="ID28" s="22">
        <v>6</v>
      </c>
      <c r="IE28" s="23" t="s">
        <v>60</v>
      </c>
      <c r="IF28" s="23"/>
      <c r="IG28" s="23"/>
      <c r="IH28" s="23"/>
      <c r="II28" s="23"/>
    </row>
    <row r="29" spans="1:243" s="22" customFormat="1" ht="15.75">
      <c r="A29" s="59">
        <v>3</v>
      </c>
      <c r="B29" s="60" t="s">
        <v>63</v>
      </c>
      <c r="C29" s="39" t="s">
        <v>78</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3</v>
      </c>
      <c r="IB29" s="22" t="s">
        <v>63</v>
      </c>
      <c r="IC29" s="22" t="s">
        <v>78</v>
      </c>
      <c r="IE29" s="23"/>
      <c r="IF29" s="23"/>
      <c r="IG29" s="23"/>
      <c r="IH29" s="23"/>
      <c r="II29" s="23"/>
    </row>
    <row r="30" spans="1:243" s="22" customFormat="1" ht="71.25">
      <c r="A30" s="59">
        <v>3.01</v>
      </c>
      <c r="B30" s="60" t="s">
        <v>94</v>
      </c>
      <c r="C30" s="39" t="s">
        <v>59</v>
      </c>
      <c r="D30" s="61">
        <v>2</v>
      </c>
      <c r="E30" s="62" t="s">
        <v>101</v>
      </c>
      <c r="F30" s="63">
        <v>422.32</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845</v>
      </c>
      <c r="BB30" s="54">
        <f t="shared" si="2"/>
        <v>845</v>
      </c>
      <c r="BC30" s="50" t="str">
        <f t="shared" si="3"/>
        <v>INR  Eight Hundred &amp; Forty Five  Only</v>
      </c>
      <c r="IA30" s="22">
        <v>3.01</v>
      </c>
      <c r="IB30" s="22" t="s">
        <v>94</v>
      </c>
      <c r="IC30" s="22" t="s">
        <v>59</v>
      </c>
      <c r="ID30" s="22">
        <v>2</v>
      </c>
      <c r="IE30" s="23" t="s">
        <v>101</v>
      </c>
      <c r="IF30" s="23"/>
      <c r="IG30" s="23"/>
      <c r="IH30" s="23"/>
      <c r="II30" s="23"/>
    </row>
    <row r="31" spans="1:243" s="22" customFormat="1" ht="57">
      <c r="A31" s="59">
        <v>3.02</v>
      </c>
      <c r="B31" s="60" t="s">
        <v>95</v>
      </c>
      <c r="C31" s="39" t="s">
        <v>79</v>
      </c>
      <c r="D31" s="61">
        <v>3</v>
      </c>
      <c r="E31" s="62" t="s">
        <v>101</v>
      </c>
      <c r="F31" s="63">
        <v>58.65</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176</v>
      </c>
      <c r="BB31" s="54">
        <f t="shared" si="2"/>
        <v>176</v>
      </c>
      <c r="BC31" s="50" t="str">
        <f t="shared" si="3"/>
        <v>INR  One Hundred &amp; Seventy Six  Only</v>
      </c>
      <c r="IA31" s="22">
        <v>3.02</v>
      </c>
      <c r="IB31" s="22" t="s">
        <v>95</v>
      </c>
      <c r="IC31" s="22" t="s">
        <v>79</v>
      </c>
      <c r="ID31" s="22">
        <v>3</v>
      </c>
      <c r="IE31" s="23" t="s">
        <v>101</v>
      </c>
      <c r="IF31" s="23"/>
      <c r="IG31" s="23"/>
      <c r="IH31" s="23"/>
      <c r="II31" s="23"/>
    </row>
    <row r="32" spans="1:243" s="22" customFormat="1" ht="28.5">
      <c r="A32" s="59">
        <v>3.03</v>
      </c>
      <c r="B32" s="60" t="s">
        <v>96</v>
      </c>
      <c r="C32" s="39" t="s">
        <v>80</v>
      </c>
      <c r="D32" s="61">
        <v>8</v>
      </c>
      <c r="E32" s="62" t="s">
        <v>101</v>
      </c>
      <c r="F32" s="63">
        <v>29.32</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235</v>
      </c>
      <c r="BB32" s="54">
        <f t="shared" si="2"/>
        <v>235</v>
      </c>
      <c r="BC32" s="50" t="str">
        <f t="shared" si="3"/>
        <v>INR  Two Hundred &amp; Thirty Five  Only</v>
      </c>
      <c r="IA32" s="22">
        <v>3.03</v>
      </c>
      <c r="IB32" s="22" t="s">
        <v>96</v>
      </c>
      <c r="IC32" s="22" t="s">
        <v>80</v>
      </c>
      <c r="ID32" s="22">
        <v>8</v>
      </c>
      <c r="IE32" s="23" t="s">
        <v>101</v>
      </c>
      <c r="IF32" s="23"/>
      <c r="IG32" s="23"/>
      <c r="IH32" s="23"/>
      <c r="II32" s="23"/>
    </row>
    <row r="33" spans="1:243" s="22" customFormat="1" ht="24.75" customHeight="1">
      <c r="A33" s="59">
        <v>3.04</v>
      </c>
      <c r="B33" s="60" t="s">
        <v>97</v>
      </c>
      <c r="C33" s="39" t="s">
        <v>81</v>
      </c>
      <c r="D33" s="61">
        <v>1</v>
      </c>
      <c r="E33" s="62" t="s">
        <v>101</v>
      </c>
      <c r="F33" s="63">
        <v>504.43</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504</v>
      </c>
      <c r="BB33" s="54">
        <f t="shared" si="2"/>
        <v>504</v>
      </c>
      <c r="BC33" s="50" t="str">
        <f t="shared" si="3"/>
        <v>INR  Five Hundred &amp; Four  Only</v>
      </c>
      <c r="IA33" s="22">
        <v>3.04</v>
      </c>
      <c r="IB33" s="22" t="s">
        <v>97</v>
      </c>
      <c r="IC33" s="22" t="s">
        <v>81</v>
      </c>
      <c r="ID33" s="22">
        <v>1</v>
      </c>
      <c r="IE33" s="23" t="s">
        <v>101</v>
      </c>
      <c r="IF33" s="23"/>
      <c r="IG33" s="23"/>
      <c r="IH33" s="23"/>
      <c r="II33" s="23"/>
    </row>
    <row r="34" spans="1:243" s="22" customFormat="1" ht="42.75" customHeight="1">
      <c r="A34" s="59">
        <v>3.05</v>
      </c>
      <c r="B34" s="60" t="s">
        <v>98</v>
      </c>
      <c r="C34" s="39" t="s">
        <v>82</v>
      </c>
      <c r="D34" s="61">
        <v>1</v>
      </c>
      <c r="E34" s="62" t="s">
        <v>101</v>
      </c>
      <c r="F34" s="63">
        <v>281.45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281</v>
      </c>
      <c r="BB34" s="54">
        <f t="shared" si="2"/>
        <v>281</v>
      </c>
      <c r="BC34" s="50" t="str">
        <f t="shared" si="3"/>
        <v>INR  Two Hundred &amp; Eighty One  Only</v>
      </c>
      <c r="IA34" s="22">
        <v>3.05</v>
      </c>
      <c r="IB34" s="22" t="s">
        <v>98</v>
      </c>
      <c r="IC34" s="22" t="s">
        <v>82</v>
      </c>
      <c r="ID34" s="22">
        <v>1</v>
      </c>
      <c r="IE34" s="23" t="s">
        <v>101</v>
      </c>
      <c r="IF34" s="23"/>
      <c r="IG34" s="23"/>
      <c r="IH34" s="23"/>
      <c r="II34" s="23"/>
    </row>
    <row r="35" spans="1:243" s="22" customFormat="1" ht="19.5" customHeight="1">
      <c r="A35" s="59">
        <v>3.06</v>
      </c>
      <c r="B35" s="60" t="s">
        <v>99</v>
      </c>
      <c r="C35" s="39" t="s">
        <v>83</v>
      </c>
      <c r="D35" s="61">
        <v>1</v>
      </c>
      <c r="E35" s="62" t="s">
        <v>101</v>
      </c>
      <c r="F35" s="63">
        <v>2053.04</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2053</v>
      </c>
      <c r="BB35" s="54">
        <f t="shared" si="2"/>
        <v>2053</v>
      </c>
      <c r="BC35" s="50" t="str">
        <f t="shared" si="3"/>
        <v>INR  Two Thousand  &amp;Fifty Three  Only</v>
      </c>
      <c r="IA35" s="22">
        <v>3.06</v>
      </c>
      <c r="IB35" s="65" t="s">
        <v>99</v>
      </c>
      <c r="IC35" s="22" t="s">
        <v>83</v>
      </c>
      <c r="ID35" s="22">
        <v>1</v>
      </c>
      <c r="IE35" s="23" t="s">
        <v>101</v>
      </c>
      <c r="IF35" s="23"/>
      <c r="IG35" s="23"/>
      <c r="IH35" s="23"/>
      <c r="II35" s="23"/>
    </row>
    <row r="36" spans="1:243" s="22" customFormat="1" ht="30.75" customHeight="1">
      <c r="A36" s="59">
        <v>3.07</v>
      </c>
      <c r="B36" s="60" t="s">
        <v>100</v>
      </c>
      <c r="C36" s="39" t="s">
        <v>84</v>
      </c>
      <c r="D36" s="61">
        <v>1</v>
      </c>
      <c r="E36" s="62" t="s">
        <v>101</v>
      </c>
      <c r="F36" s="63">
        <v>815.75</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816</v>
      </c>
      <c r="BB36" s="54">
        <f t="shared" si="2"/>
        <v>816</v>
      </c>
      <c r="BC36" s="50" t="str">
        <f t="shared" si="3"/>
        <v>INR  Eight Hundred &amp; Sixteen  Only</v>
      </c>
      <c r="IA36" s="22">
        <v>3.07</v>
      </c>
      <c r="IB36" s="65" t="s">
        <v>100</v>
      </c>
      <c r="IC36" s="22" t="s">
        <v>84</v>
      </c>
      <c r="ID36" s="22">
        <v>1</v>
      </c>
      <c r="IE36" s="23" t="s">
        <v>101</v>
      </c>
      <c r="IF36" s="23"/>
      <c r="IG36" s="23"/>
      <c r="IH36" s="23"/>
      <c r="II36" s="23"/>
    </row>
    <row r="37" spans="1:55" ht="28.5">
      <c r="A37" s="25" t="s">
        <v>46</v>
      </c>
      <c r="B37" s="26"/>
      <c r="C37" s="27"/>
      <c r="D37" s="43"/>
      <c r="E37" s="43"/>
      <c r="F37" s="43"/>
      <c r="G37" s="43"/>
      <c r="H37" s="55"/>
      <c r="I37" s="55"/>
      <c r="J37" s="55"/>
      <c r="K37" s="55"/>
      <c r="L37" s="56"/>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57">
        <f>SUM(BA13:BA36)</f>
        <v>21027</v>
      </c>
      <c r="BB37" s="58">
        <f>SUM(BB13:BB36)</f>
        <v>21027</v>
      </c>
      <c r="BC37" s="50" t="str">
        <f>SpellNumber(L37,BB37)</f>
        <v>  Twenty One Thousand  &amp;Twenty Seven  Only</v>
      </c>
    </row>
    <row r="38" spans="1:55" ht="18">
      <c r="A38" s="26" t="s">
        <v>47</v>
      </c>
      <c r="B38" s="28"/>
      <c r="C38" s="29"/>
      <c r="D38" s="30"/>
      <c r="E38" s="44" t="s">
        <v>52</v>
      </c>
      <c r="F38" s="45"/>
      <c r="G38" s="31"/>
      <c r="H38" s="32"/>
      <c r="I38" s="32"/>
      <c r="J38" s="32"/>
      <c r="K38" s="33"/>
      <c r="L38" s="34"/>
      <c r="M38" s="35"/>
      <c r="N38" s="36"/>
      <c r="O38" s="22"/>
      <c r="P38" s="22"/>
      <c r="Q38" s="22"/>
      <c r="R38" s="22"/>
      <c r="S38" s="22"/>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f>IF(ISBLANK(F38),0,IF(E38="Excess (+)",ROUND(BA37+(BA37*F38),2),IF(E38="Less (-)",ROUND(BA37+(BA37*F38*(-1)),2),IF(E38="At Par",BA37,0))))</f>
        <v>0</v>
      </c>
      <c r="BB38" s="38">
        <f>ROUND(BA38,0)</f>
        <v>0</v>
      </c>
      <c r="BC38" s="21" t="str">
        <f>SpellNumber($E$2,BB38)</f>
        <v>INR Zero Only</v>
      </c>
    </row>
    <row r="39" spans="1:55" ht="18">
      <c r="A39" s="25" t="s">
        <v>48</v>
      </c>
      <c r="B39" s="25"/>
      <c r="C39" s="67" t="str">
        <f>SpellNumber($E$2,BB38)</f>
        <v>INR Zero Only</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8" ht="15"/>
    <row r="329" ht="15"/>
    <row r="331" ht="15"/>
    <row r="332" ht="15"/>
    <row r="333" ht="15"/>
    <row r="335" ht="15"/>
    <row r="336" ht="15"/>
    <row r="337" ht="15"/>
    <row r="338" ht="15"/>
    <row r="339" ht="15"/>
    <row r="340" ht="15"/>
    <row r="341" ht="15"/>
  </sheetData>
  <sheetProtection password="9E83" sheet="1"/>
  <autoFilter ref="A11:BC39"/>
  <mergeCells count="17">
    <mergeCell ref="D29:BC29"/>
    <mergeCell ref="D18:BC18"/>
    <mergeCell ref="D21:BC21"/>
    <mergeCell ref="D22:BC22"/>
    <mergeCell ref="D23:BC23"/>
    <mergeCell ref="D25:BC25"/>
    <mergeCell ref="D27:BC27"/>
    <mergeCell ref="A9:BC9"/>
    <mergeCell ref="C39:BC39"/>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E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ErrorMessage="1" sqref="D13:D14 K15:K17 D18 K19:K20 D21:D23 K24 D25 K26 D27 K28 K30:K36 D2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20 G24:H24 G26:H26 G28:H28 G30:H36">
      <formula1>0</formula1>
      <formula2>999999999999999</formula2>
    </dataValidation>
    <dataValidation allowBlank="1" showInputMessage="1" showErrorMessage="1" promptTitle="Addition / Deduction" prompt="Please Choose the correct One" sqref="J15:J17 J19:J20 J24 J26 J28 J30:J36">
      <formula1>0</formula1>
      <formula2>0</formula2>
    </dataValidation>
    <dataValidation type="list" showErrorMessage="1" sqref="I15:I17 I19:I20 I24 I26 I28 I30: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0 N24:O24 N26:O26 N28:O28 N30: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0 R24 R26 R28 R30: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0 Q24 Q26 Q28 Q30:Q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0 M24 M26 M28 M30:M36">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7 D19:D20 D24 D26 D28 D30:D3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0 F24 F26 F28 F30:F36">
      <formula1>0</formula1>
      <formula2>999999999999999</formula2>
    </dataValidation>
    <dataValidation type="list" allowBlank="1" showInputMessage="1" showErrorMessage="1" sqref="L13 L14 L15 L16 L17 L18 L19 L20 L21 L22 L23 L24 L25 L26 L27 L28 L29 L30 L31 L32 L33 L34 L36 L35">
      <formula1>"INR"</formula1>
    </dataValidation>
    <dataValidation allowBlank="1" showInputMessage="1" showErrorMessage="1" promptTitle="Itemcode/Make" prompt="Please enter text" sqref="C13:C36">
      <formula1>0</formula1>
      <formula2>0</formula2>
    </dataValidation>
    <dataValidation type="decimal" allowBlank="1" showInputMessage="1" showErrorMessage="1" errorTitle="Invalid Entry" error="Only Numeric Values are allowed. " sqref="A13:A36">
      <formula1>0</formula1>
      <formula2>999999999999999</formula2>
    </dataValidation>
  </dataValidations>
  <printOptions/>
  <pageMargins left="0.7" right="0.2" top="0.5" bottom="0.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2021-08-26T06:49:37Z</cp:lastPrinted>
  <dcterms:created xsi:type="dcterms:W3CDTF">2009-01-30T06:42:42Z</dcterms:created>
  <dcterms:modified xsi:type="dcterms:W3CDTF">2021-08-26T06:50:00Z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