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<sst xmlns="http://schemas.openxmlformats.org/spreadsheetml/2006/main" count="947" uniqueCount="218">
  <si>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</si>
  <si>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</si>
  <si>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</si>
  <si>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</si>
  <si>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</si>
  <si>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</si>
  <si>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</si>
  <si>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</si>
  <si>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</si>
  <si>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</si>
  <si>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</si>
  <si>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</si>
  <si>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</si>
  <si>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</si>
  <si>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</si>
  <si>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</si>
  <si>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</si>
  <si>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</si>
  <si>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</si>
  <si>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</si>
  <si>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</si>
  <si>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</si>
  <si>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</si>
  <si>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</si>
  <si>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</si>
  <si>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</si>
  <si>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</si>
  <si>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</si>
  <si>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</si>
  <si>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</si>
  <si>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</si>
  <si>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</si>
  <si>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</si>
  <si>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</si>
  <si>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</si>
  <si>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</si>
  <si>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</si>
  <si>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</si>
  <si>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</si>
  <si>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</si>
  <si>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</si>
  <si>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</si>
  <si>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</si>
  <si>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</si>
  <si>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</si>
  <si>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</si>
  <si>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</si>
  <si>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</si>
  <si>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</si>
  <si>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</si>
  <si>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</si>
  <si>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</si>
  <si>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</si>
  <si>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</si>
  <si>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</si>
  <si>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</si>
  <si>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</si>
  <si>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</si>
  <si>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</si>
  <si>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</si>
  <si>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</si>
  <si>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Cement mortar 1:6 (1 cement : 6 coarse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</si>
  <si>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</si>
  <si>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</si>
  <si>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</si>
  <si>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</si>
  <si>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</si>
  <si>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</si>
  <si>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</si>
  <si>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</si>
  <si>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</si>
  <si>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</si>
  <si>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</si>
  <si>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</si>
  <si>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</si>
  <si>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</si>
  <si>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</si>
  <si>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</si>
  <si>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</si>
  <si>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</si>
  <si>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</si>
  <si>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</si>
  <si>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</si>
  <si>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</si>
  <si>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11/C/D3/2021-22/01</t>
  </si>
  <si>
    <t>Name of Work: Setting right of vacant house no.2032, 2023 and 2040</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</si>
  <si>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</si>
  <si>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</si>
  <si>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</si>
  <si>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</si>
  <si>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</si>
  <si>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</si>
  <si>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</si>
  <si>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</si>
  <si>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</si>
  <si>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</si>
  <si>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</si>
  <si>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</si>
  <si>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</si>
  <si>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</si>
  <si>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</si>
  <si>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</si>
  <si>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</si>
  <si>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</si>
  <si>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</si>
  <si>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</si>
  <si>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</si>
  <si>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</si>
  <si>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</si>
  <si>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</si>
  <si>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</si>
  <si>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</si>
  <si>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</si>
  <si>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</si>
  <si>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</si>
  <si>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</si>
  <si>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</si>
  <si>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</si>
  <si>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</si>
  <si>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</si>
  <si>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</si>
  <si>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</si>
  <si>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</si>
  <si>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</si>
  <si>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</si>
  <si>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</si>
  <si>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</si>
  <si>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</si>
  <si>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</si>
  <si>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</si>
  <si>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</si>
  <si>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</si>
  <si>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</si>
  <si>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</si>
  <si>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</si>
  <si>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</si>
  <si>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</si>
  <si>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</si>
  <si>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</si>
  <si>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</si>
  <si>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</si>
  <si>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</si>
  <si>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</si>
  <si>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</si>
  <si>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</si>
  <si>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</si>
  <si>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</si>
  <si>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</si>
  <si>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</si>
  <si>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</si>
  <si>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</si>
  <si>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</si>
  <si>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</si>
  <si>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</si>
  <si>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</si>
  <si>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</si>
  <si>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</si>
  <si>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</si>
  <si>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</si>
  <si>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</si>
  <si>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</si>
  <si>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</si>
  <si>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</si>
  <si>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</si>
  <si>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</si>
  <si>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</si>
  <si>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</si>
  <si>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</si>
  <si>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</si>
  <si>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</si>
  <si>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</si>
  <si>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</si>
  <si>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</si>
  <si>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</si>
  <si>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</si>
  <si>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</si>
  <si>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</si>
  <si>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</si>
  <si>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collar :</t>
  </si>
  <si>
    <t>Sand cast iron S&amp;S as per IS - 3989</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</si>
  <si>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</si>
  <si>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</si>
  <si>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</si>
  <si>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</si>
  <si>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</si>
  <si>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</si>
  <si>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</si>
  <si>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</si>
  <si>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</si>
  <si>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</si>
  <si>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</si>
  <si>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</si>
  <si>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</si>
  <si>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</si>
  <si>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</si>
  <si>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</si>
  <si>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</si>
  <si>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</si>
  <si>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</si>
  <si>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</si>
  <si>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</si>
  <si>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</si>
  <si>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</si>
  <si>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</si>
  <si>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</si>
  <si>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</si>
  <si>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</si>
  <si>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</si>
  <si>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</si>
  <si>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</si>
  <si>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</si>
  <si>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</si>
  <si>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</si>
  <si>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15 mm nominal bore  C.P brass two way  bib cock of L&amp;K or approved equivalent make.</t>
  </si>
  <si>
    <t xml:space="preserve">Providing and fixing 15 mm nominal bore two way angle valve of make L&amp;K or approved equivalent make.
</t>
  </si>
  <si>
    <t>Cum</t>
  </si>
  <si>
    <t>Each</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</si>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</sst>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9"/>
  <sheetViews>
    <sheetView showGridLines="0" view="pageBreakPreview" zoomScaleNormal="85" zoomScaleSheetLayoutView="100" zoomScalePageLayoutView="0" workbookViewId="0" topLeftCell="A192">
      <selection activeCell="B195" sqref="B19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75" customHeight="1">
      <c r="A5" s="67" t="s">
        <v>85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84</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50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62</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62</v>
      </c>
      <c r="IE13" s="22"/>
      <c r="IF13" s="22"/>
      <c r="IG13" s="22"/>
      <c r="IH13" s="22"/>
      <c r="II13" s="22"/>
    </row>
    <row r="14" spans="1:243" s="21" customFormat="1" ht="48.75" customHeight="1">
      <c r="A14" s="60">
        <v>1.01</v>
      </c>
      <c r="B14" s="61" t="s">
        <v>86</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86</v>
      </c>
      <c r="IE14" s="22"/>
      <c r="IF14" s="22"/>
      <c r="IG14" s="22"/>
      <c r="IH14" s="22"/>
      <c r="II14" s="22"/>
    </row>
    <row r="15" spans="1:243" s="21" customFormat="1" ht="78.75">
      <c r="A15" s="60">
        <v>1.02</v>
      </c>
      <c r="B15" s="61" t="s">
        <v>52</v>
      </c>
      <c r="C15" s="34"/>
      <c r="D15" s="34">
        <v>1.5</v>
      </c>
      <c r="E15" s="62" t="s">
        <v>46</v>
      </c>
      <c r="F15" s="63">
        <v>5952.3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8928.45</v>
      </c>
      <c r="BB15" s="54">
        <f>BA15+SUM(N15:AZ15)</f>
        <v>8928.45</v>
      </c>
      <c r="BC15" s="59" t="str">
        <f>SpellNumber(L15,BB15)</f>
        <v>INR  Eight Thousand Nine Hundred &amp; Twenty Eight  and Paise Forty Five Only</v>
      </c>
      <c r="IA15" s="21">
        <v>1.02</v>
      </c>
      <c r="IB15" s="21" t="s">
        <v>52</v>
      </c>
      <c r="ID15" s="21">
        <v>1.5</v>
      </c>
      <c r="IE15" s="22" t="s">
        <v>46</v>
      </c>
      <c r="IF15" s="22"/>
      <c r="IG15" s="22"/>
      <c r="IH15" s="22"/>
      <c r="II15" s="22"/>
    </row>
    <row r="16" spans="1:243" s="21" customFormat="1" ht="15.75">
      <c r="A16" s="60">
        <v>2</v>
      </c>
      <c r="B16" s="61" t="s">
        <v>87</v>
      </c>
      <c r="C16" s="34"/>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2</v>
      </c>
      <c r="IB16" s="21" t="s">
        <v>87</v>
      </c>
      <c r="IE16" s="22"/>
      <c r="IF16" s="22"/>
      <c r="IG16" s="22"/>
      <c r="IH16" s="22"/>
      <c r="II16" s="22"/>
    </row>
    <row r="17" spans="1:243" s="21" customFormat="1" ht="220.5">
      <c r="A17" s="60">
        <v>2.01</v>
      </c>
      <c r="B17" s="61" t="s">
        <v>53</v>
      </c>
      <c r="C17" s="34"/>
      <c r="D17" s="34">
        <v>1.6</v>
      </c>
      <c r="E17" s="62" t="s">
        <v>46</v>
      </c>
      <c r="F17" s="75">
        <v>8560.98</v>
      </c>
      <c r="G17" s="46"/>
      <c r="H17" s="40"/>
      <c r="I17" s="41" t="s">
        <v>33</v>
      </c>
      <c r="J17" s="42">
        <f aca="true" t="shared" si="0" ref="J16:J23">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aca="true" t="shared" si="1" ref="BA16:BA23">total_amount_ba($B$2,$D$2,D17,F17,J17,K17,M17)</f>
        <v>13697.57</v>
      </c>
      <c r="BB17" s="54">
        <f aca="true" t="shared" si="2" ref="BB16:BB23">BA17+SUM(N17:AZ17)</f>
        <v>13697.57</v>
      </c>
      <c r="BC17" s="59" t="str">
        <f aca="true" t="shared" si="3" ref="BC16:BC23">SpellNumber(L17,BB17)</f>
        <v>INR  Thirteen Thousand Six Hundred &amp; Ninety Seven  and Paise Fifty Seven Only</v>
      </c>
      <c r="IA17" s="21">
        <v>2.01</v>
      </c>
      <c r="IB17" s="21" t="s">
        <v>53</v>
      </c>
      <c r="ID17" s="21">
        <v>1.6</v>
      </c>
      <c r="IE17" s="22" t="s">
        <v>46</v>
      </c>
      <c r="IF17" s="22"/>
      <c r="IG17" s="22"/>
      <c r="IH17" s="22"/>
      <c r="II17" s="22"/>
    </row>
    <row r="18" spans="1:243" s="21" customFormat="1" ht="33" customHeight="1">
      <c r="A18" s="60">
        <v>2.02</v>
      </c>
      <c r="B18" s="61" t="s">
        <v>88</v>
      </c>
      <c r="C18" s="34"/>
      <c r="D18" s="70"/>
      <c r="E18" s="70"/>
      <c r="F18" s="70"/>
      <c r="G18" s="70"/>
      <c r="H18" s="70"/>
      <c r="I18" s="70"/>
      <c r="J18" s="70"/>
      <c r="K18" s="70"/>
      <c r="L18" s="70"/>
      <c r="M18" s="70"/>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A18" s="21">
        <v>2.02</v>
      </c>
      <c r="IB18" s="21" t="s">
        <v>88</v>
      </c>
      <c r="IE18" s="22"/>
      <c r="IF18" s="22"/>
      <c r="IG18" s="22"/>
      <c r="IH18" s="22"/>
      <c r="II18" s="22"/>
    </row>
    <row r="19" spans="1:243" s="21" customFormat="1" ht="29.25" customHeight="1">
      <c r="A19" s="60">
        <v>2.03</v>
      </c>
      <c r="B19" s="61" t="s">
        <v>89</v>
      </c>
      <c r="C19" s="34"/>
      <c r="D19" s="34">
        <v>17</v>
      </c>
      <c r="E19" s="62" t="s">
        <v>43</v>
      </c>
      <c r="F19" s="75">
        <v>607.67</v>
      </c>
      <c r="G19" s="46"/>
      <c r="H19" s="40"/>
      <c r="I19" s="41" t="s">
        <v>33</v>
      </c>
      <c r="J19" s="42">
        <f t="shared" si="0"/>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10330.39</v>
      </c>
      <c r="BB19" s="54">
        <f t="shared" si="2"/>
        <v>10330.39</v>
      </c>
      <c r="BC19" s="59" t="str">
        <f t="shared" si="3"/>
        <v>INR  Ten Thousand Three Hundred &amp; Thirty  and Paise Thirty Nine Only</v>
      </c>
      <c r="IA19" s="21">
        <v>2.03</v>
      </c>
      <c r="IB19" s="21" t="s">
        <v>89</v>
      </c>
      <c r="ID19" s="21">
        <v>17</v>
      </c>
      <c r="IE19" s="22" t="s">
        <v>43</v>
      </c>
      <c r="IF19" s="22"/>
      <c r="IG19" s="22"/>
      <c r="IH19" s="22"/>
      <c r="II19" s="22"/>
    </row>
    <row r="20" spans="1:243" s="21" customFormat="1" ht="18" customHeight="1">
      <c r="A20" s="60">
        <v>2.04</v>
      </c>
      <c r="B20" s="61" t="s">
        <v>90</v>
      </c>
      <c r="C20" s="34"/>
      <c r="D20" s="70"/>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A20" s="21">
        <v>2.04</v>
      </c>
      <c r="IB20" s="21" t="s">
        <v>90</v>
      </c>
      <c r="IE20" s="22"/>
      <c r="IF20" s="22"/>
      <c r="IG20" s="22"/>
      <c r="IH20" s="22"/>
      <c r="II20" s="22"/>
    </row>
    <row r="21" spans="1:243" s="21" customFormat="1" ht="30" customHeight="1">
      <c r="A21" s="60">
        <v>2.05</v>
      </c>
      <c r="B21" s="61" t="s">
        <v>60</v>
      </c>
      <c r="C21" s="34"/>
      <c r="D21" s="34">
        <v>60</v>
      </c>
      <c r="E21" s="62" t="s">
        <v>44</v>
      </c>
      <c r="F21" s="75">
        <v>151.91</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9114.6</v>
      </c>
      <c r="BB21" s="54">
        <f t="shared" si="2"/>
        <v>9114.6</v>
      </c>
      <c r="BC21" s="59" t="str">
        <f t="shared" si="3"/>
        <v>INR  Nine Thousand One Hundred &amp; Fourteen  and Paise Sixty Only</v>
      </c>
      <c r="IA21" s="21">
        <v>2.05</v>
      </c>
      <c r="IB21" s="21" t="s">
        <v>60</v>
      </c>
      <c r="ID21" s="21">
        <v>60</v>
      </c>
      <c r="IE21" s="22" t="s">
        <v>44</v>
      </c>
      <c r="IF21" s="22"/>
      <c r="IG21" s="22"/>
      <c r="IH21" s="22"/>
      <c r="II21" s="22"/>
    </row>
    <row r="22" spans="1:243" s="21" customFormat="1" ht="18" customHeight="1">
      <c r="A22" s="60">
        <v>2.06</v>
      </c>
      <c r="B22" s="61" t="s">
        <v>91</v>
      </c>
      <c r="C22" s="34"/>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2.06</v>
      </c>
      <c r="IB22" s="21" t="s">
        <v>91</v>
      </c>
      <c r="IE22" s="22"/>
      <c r="IF22" s="22"/>
      <c r="IG22" s="22"/>
      <c r="IH22" s="22"/>
      <c r="II22" s="22"/>
    </row>
    <row r="23" spans="1:243" s="21" customFormat="1" ht="30.75" customHeight="1">
      <c r="A23" s="60">
        <v>2.07</v>
      </c>
      <c r="B23" s="61" t="s">
        <v>54</v>
      </c>
      <c r="C23" s="34"/>
      <c r="D23" s="34">
        <v>150</v>
      </c>
      <c r="E23" s="62" t="s">
        <v>59</v>
      </c>
      <c r="F23" s="75">
        <v>73.21</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10981.5</v>
      </c>
      <c r="BB23" s="54">
        <f t="shared" si="2"/>
        <v>10981.5</v>
      </c>
      <c r="BC23" s="59" t="str">
        <f t="shared" si="3"/>
        <v>INR  Ten Thousand Nine Hundred &amp; Eighty One  and Paise Fifty Only</v>
      </c>
      <c r="IA23" s="21">
        <v>2.07</v>
      </c>
      <c r="IB23" s="21" t="s">
        <v>54</v>
      </c>
      <c r="ID23" s="21">
        <v>150</v>
      </c>
      <c r="IE23" s="22" t="s">
        <v>59</v>
      </c>
      <c r="IF23" s="22"/>
      <c r="IG23" s="22"/>
      <c r="IH23" s="22"/>
      <c r="II23" s="22"/>
    </row>
    <row r="24" spans="1:243" s="21" customFormat="1" ht="17.25" customHeight="1">
      <c r="A24" s="60">
        <v>3</v>
      </c>
      <c r="B24" s="61" t="s">
        <v>92</v>
      </c>
      <c r="C24" s="34"/>
      <c r="D24" s="70"/>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IA24" s="21">
        <v>3</v>
      </c>
      <c r="IB24" s="21" t="s">
        <v>92</v>
      </c>
      <c r="IE24" s="22"/>
      <c r="IF24" s="22"/>
      <c r="IG24" s="22"/>
      <c r="IH24" s="22"/>
      <c r="II24" s="22"/>
    </row>
    <row r="25" spans="1:243" s="21" customFormat="1" ht="31.5" customHeight="1">
      <c r="A25" s="60">
        <v>3.01</v>
      </c>
      <c r="B25" s="61" t="s">
        <v>93</v>
      </c>
      <c r="C25" s="34"/>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A25" s="21">
        <v>3.01</v>
      </c>
      <c r="IB25" s="21" t="s">
        <v>93</v>
      </c>
      <c r="IE25" s="22"/>
      <c r="IF25" s="22"/>
      <c r="IG25" s="22"/>
      <c r="IH25" s="22"/>
      <c r="II25" s="22"/>
    </row>
    <row r="26" spans="1:243" s="21" customFormat="1" ht="31.5" customHeight="1">
      <c r="A26" s="60">
        <v>3.02</v>
      </c>
      <c r="B26" s="61" t="s">
        <v>61</v>
      </c>
      <c r="C26" s="34"/>
      <c r="D26" s="34">
        <v>0.3</v>
      </c>
      <c r="E26" s="62" t="s">
        <v>46</v>
      </c>
      <c r="F26" s="75">
        <v>6655.37</v>
      </c>
      <c r="G26" s="46"/>
      <c r="H26" s="40"/>
      <c r="I26" s="41" t="s">
        <v>33</v>
      </c>
      <c r="J26" s="42">
        <f aca="true" t="shared" si="4" ref="J24:J87">IF(I26="Less(-)",-1,1)</f>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aca="true" t="shared" si="5" ref="BA24:BA87">total_amount_ba($B$2,$D$2,D26,F26,J26,K26,M26)</f>
        <v>1996.61</v>
      </c>
      <c r="BB26" s="54">
        <f aca="true" t="shared" si="6" ref="BB24:BB87">BA26+SUM(N26:AZ26)</f>
        <v>1996.61</v>
      </c>
      <c r="BC26" s="59" t="str">
        <f aca="true" t="shared" si="7" ref="BC24:BC87">SpellNumber(L26,BB26)</f>
        <v>INR  One Thousand Nine Hundred &amp; Ninety Six  and Paise Sixty One Only</v>
      </c>
      <c r="IA26" s="21">
        <v>3.02</v>
      </c>
      <c r="IB26" s="21" t="s">
        <v>61</v>
      </c>
      <c r="ID26" s="21">
        <v>0.3</v>
      </c>
      <c r="IE26" s="22" t="s">
        <v>46</v>
      </c>
      <c r="IF26" s="22"/>
      <c r="IG26" s="22"/>
      <c r="IH26" s="22"/>
      <c r="II26" s="22"/>
    </row>
    <row r="27" spans="1:243" s="21" customFormat="1" ht="62.25" customHeight="1">
      <c r="A27" s="60">
        <v>3.03</v>
      </c>
      <c r="B27" s="61" t="s">
        <v>94</v>
      </c>
      <c r="C27" s="34"/>
      <c r="D27" s="70"/>
      <c r="E27" s="70"/>
      <c r="F27" s="70"/>
      <c r="G27" s="70"/>
      <c r="H27" s="70"/>
      <c r="I27" s="70"/>
      <c r="J27" s="70"/>
      <c r="K27" s="70"/>
      <c r="L27" s="70"/>
      <c r="M27" s="70"/>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IA27" s="21">
        <v>3.03</v>
      </c>
      <c r="IB27" s="21" t="s">
        <v>94</v>
      </c>
      <c r="IE27" s="22"/>
      <c r="IF27" s="22"/>
      <c r="IG27" s="22"/>
      <c r="IH27" s="22"/>
      <c r="II27" s="22"/>
    </row>
    <row r="28" spans="1:243" s="21" customFormat="1" ht="30" customHeight="1">
      <c r="A28" s="60">
        <v>3.04</v>
      </c>
      <c r="B28" s="61" t="s">
        <v>55</v>
      </c>
      <c r="C28" s="34"/>
      <c r="D28" s="34">
        <v>1</v>
      </c>
      <c r="E28" s="62" t="s">
        <v>43</v>
      </c>
      <c r="F28" s="75">
        <v>817.27</v>
      </c>
      <c r="G28" s="46"/>
      <c r="H28" s="40"/>
      <c r="I28" s="41" t="s">
        <v>33</v>
      </c>
      <c r="J28" s="42">
        <f t="shared" si="4"/>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5"/>
        <v>817.27</v>
      </c>
      <c r="BB28" s="54">
        <f t="shared" si="6"/>
        <v>817.27</v>
      </c>
      <c r="BC28" s="59" t="str">
        <f t="shared" si="7"/>
        <v>INR  Eight Hundred &amp; Seventeen  and Paise Twenty Seven Only</v>
      </c>
      <c r="IA28" s="21">
        <v>3.04</v>
      </c>
      <c r="IB28" s="21" t="s">
        <v>55</v>
      </c>
      <c r="ID28" s="21">
        <v>1</v>
      </c>
      <c r="IE28" s="22" t="s">
        <v>43</v>
      </c>
      <c r="IF28" s="22"/>
      <c r="IG28" s="22"/>
      <c r="IH28" s="22"/>
      <c r="II28" s="22"/>
    </row>
    <row r="29" spans="1:243" s="21" customFormat="1" ht="81.75" customHeight="1">
      <c r="A29" s="64">
        <v>3.05</v>
      </c>
      <c r="B29" s="61" t="s">
        <v>95</v>
      </c>
      <c r="C29" s="34"/>
      <c r="D29" s="34">
        <v>30</v>
      </c>
      <c r="E29" s="62" t="s">
        <v>44</v>
      </c>
      <c r="F29" s="75">
        <v>45.59</v>
      </c>
      <c r="G29" s="46"/>
      <c r="H29" s="40"/>
      <c r="I29" s="41" t="s">
        <v>33</v>
      </c>
      <c r="J29" s="42">
        <f t="shared" si="4"/>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 t="shared" si="5"/>
        <v>1367.7</v>
      </c>
      <c r="BB29" s="54">
        <f t="shared" si="6"/>
        <v>1367.7</v>
      </c>
      <c r="BC29" s="59" t="str">
        <f t="shared" si="7"/>
        <v>INR  One Thousand Three Hundred &amp; Sixty Seven  and Paise Seventy Only</v>
      </c>
      <c r="IA29" s="21">
        <v>3.05</v>
      </c>
      <c r="IB29" s="21" t="s">
        <v>95</v>
      </c>
      <c r="ID29" s="21">
        <v>30</v>
      </c>
      <c r="IE29" s="22" t="s">
        <v>44</v>
      </c>
      <c r="IF29" s="22"/>
      <c r="IG29" s="22"/>
      <c r="IH29" s="22"/>
      <c r="II29" s="22"/>
    </row>
    <row r="30" spans="1:243" s="21" customFormat="1" ht="15.75" customHeight="1">
      <c r="A30" s="60">
        <v>4</v>
      </c>
      <c r="B30" s="61" t="s">
        <v>96</v>
      </c>
      <c r="C30" s="34"/>
      <c r="D30" s="70"/>
      <c r="E30" s="70"/>
      <c r="F30" s="70"/>
      <c r="G30" s="70"/>
      <c r="H30" s="70"/>
      <c r="I30" s="70"/>
      <c r="J30" s="70"/>
      <c r="K30" s="70"/>
      <c r="L30" s="70"/>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IA30" s="21">
        <v>4</v>
      </c>
      <c r="IB30" s="21" t="s">
        <v>96</v>
      </c>
      <c r="IE30" s="22"/>
      <c r="IF30" s="22"/>
      <c r="IG30" s="22"/>
      <c r="IH30" s="22"/>
      <c r="II30" s="22"/>
    </row>
    <row r="31" spans="1:243" s="21" customFormat="1" ht="186.75" customHeight="1">
      <c r="A31" s="60">
        <v>4.01</v>
      </c>
      <c r="B31" s="61" t="s">
        <v>97</v>
      </c>
      <c r="C31" s="34"/>
      <c r="D31" s="70"/>
      <c r="E31" s="70"/>
      <c r="F31" s="70"/>
      <c r="G31" s="70"/>
      <c r="H31" s="70"/>
      <c r="I31" s="70"/>
      <c r="J31" s="70"/>
      <c r="K31" s="70"/>
      <c r="L31" s="70"/>
      <c r="M31" s="7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IA31" s="21">
        <v>4.01</v>
      </c>
      <c r="IB31" s="21" t="s">
        <v>97</v>
      </c>
      <c r="IE31" s="22"/>
      <c r="IF31" s="22"/>
      <c r="IG31" s="22"/>
      <c r="IH31" s="22"/>
      <c r="II31" s="22"/>
    </row>
    <row r="32" spans="1:243" s="21" customFormat="1" ht="31.5" customHeight="1">
      <c r="A32" s="60">
        <v>4.02</v>
      </c>
      <c r="B32" s="61" t="s">
        <v>98</v>
      </c>
      <c r="C32" s="34"/>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4.02</v>
      </c>
      <c r="IB32" s="21" t="s">
        <v>98</v>
      </c>
      <c r="IE32" s="22"/>
      <c r="IF32" s="22"/>
      <c r="IG32" s="22"/>
      <c r="IH32" s="22"/>
      <c r="II32" s="22"/>
    </row>
    <row r="33" spans="1:243" s="21" customFormat="1" ht="45" customHeight="1">
      <c r="A33" s="60">
        <v>4.03</v>
      </c>
      <c r="B33" s="61" t="s">
        <v>99</v>
      </c>
      <c r="C33" s="34"/>
      <c r="D33" s="34">
        <v>15</v>
      </c>
      <c r="E33" s="62" t="s">
        <v>43</v>
      </c>
      <c r="F33" s="75">
        <v>2238.19</v>
      </c>
      <c r="G33" s="46"/>
      <c r="H33" s="40"/>
      <c r="I33" s="41" t="s">
        <v>33</v>
      </c>
      <c r="J33" s="42">
        <f t="shared" si="4"/>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5"/>
        <v>33572.85</v>
      </c>
      <c r="BB33" s="54">
        <f t="shared" si="6"/>
        <v>33572.85</v>
      </c>
      <c r="BC33" s="59" t="str">
        <f t="shared" si="7"/>
        <v>INR  Thirty Three Thousand Five Hundred &amp; Seventy Two  and Paise Eighty Five Only</v>
      </c>
      <c r="IA33" s="21">
        <v>4.03</v>
      </c>
      <c r="IB33" s="21" t="s">
        <v>99</v>
      </c>
      <c r="ID33" s="21">
        <v>15</v>
      </c>
      <c r="IE33" s="22" t="s">
        <v>43</v>
      </c>
      <c r="IF33" s="22"/>
      <c r="IG33" s="22"/>
      <c r="IH33" s="22"/>
      <c r="II33" s="22"/>
    </row>
    <row r="34" spans="1:243" s="21" customFormat="1" ht="31.5" customHeight="1">
      <c r="A34" s="60">
        <v>4.04</v>
      </c>
      <c r="B34" s="61" t="s">
        <v>100</v>
      </c>
      <c r="C34" s="34"/>
      <c r="D34" s="70"/>
      <c r="E34" s="70"/>
      <c r="F34" s="70"/>
      <c r="G34" s="70"/>
      <c r="H34" s="70"/>
      <c r="I34" s="70"/>
      <c r="J34" s="70"/>
      <c r="K34" s="70"/>
      <c r="L34" s="70"/>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IA34" s="21">
        <v>4.04</v>
      </c>
      <c r="IB34" s="21" t="s">
        <v>100</v>
      </c>
      <c r="IE34" s="22"/>
      <c r="IF34" s="22"/>
      <c r="IG34" s="22"/>
      <c r="IH34" s="22"/>
      <c r="II34" s="22"/>
    </row>
    <row r="35" spans="1:243" s="21" customFormat="1" ht="31.5" customHeight="1">
      <c r="A35" s="60">
        <v>4.05</v>
      </c>
      <c r="B35" s="61" t="s">
        <v>101</v>
      </c>
      <c r="C35" s="34"/>
      <c r="D35" s="34">
        <v>30</v>
      </c>
      <c r="E35" s="62" t="s">
        <v>44</v>
      </c>
      <c r="F35" s="75">
        <v>193.2</v>
      </c>
      <c r="G35" s="46"/>
      <c r="H35" s="40"/>
      <c r="I35" s="41" t="s">
        <v>33</v>
      </c>
      <c r="J35" s="42">
        <f t="shared" si="4"/>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5"/>
        <v>5796</v>
      </c>
      <c r="BB35" s="54">
        <f t="shared" si="6"/>
        <v>5796</v>
      </c>
      <c r="BC35" s="59" t="str">
        <f t="shared" si="7"/>
        <v>INR  Five Thousand Seven Hundred &amp; Ninety Six  Only</v>
      </c>
      <c r="IA35" s="21">
        <v>4.05</v>
      </c>
      <c r="IB35" s="21" t="s">
        <v>101</v>
      </c>
      <c r="ID35" s="21">
        <v>30</v>
      </c>
      <c r="IE35" s="22" t="s">
        <v>44</v>
      </c>
      <c r="IF35" s="22"/>
      <c r="IG35" s="22"/>
      <c r="IH35" s="22"/>
      <c r="II35" s="22"/>
    </row>
    <row r="36" spans="1:243" s="21" customFormat="1" ht="141.75">
      <c r="A36" s="60">
        <v>4.06</v>
      </c>
      <c r="B36" s="61" t="s">
        <v>102</v>
      </c>
      <c r="C36" s="34"/>
      <c r="D36" s="34">
        <v>3</v>
      </c>
      <c r="E36" s="62" t="s">
        <v>47</v>
      </c>
      <c r="F36" s="75">
        <v>644.06</v>
      </c>
      <c r="G36" s="46"/>
      <c r="H36" s="40"/>
      <c r="I36" s="41" t="s">
        <v>33</v>
      </c>
      <c r="J36" s="42">
        <f t="shared" si="4"/>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5"/>
        <v>1932.18</v>
      </c>
      <c r="BB36" s="54">
        <f t="shared" si="6"/>
        <v>1932.18</v>
      </c>
      <c r="BC36" s="59" t="str">
        <f t="shared" si="7"/>
        <v>INR  One Thousand Nine Hundred &amp; Thirty Two  and Paise Eighteen Only</v>
      </c>
      <c r="IA36" s="21">
        <v>4.06</v>
      </c>
      <c r="IB36" s="21" t="s">
        <v>102</v>
      </c>
      <c r="ID36" s="21">
        <v>3</v>
      </c>
      <c r="IE36" s="22" t="s">
        <v>47</v>
      </c>
      <c r="IF36" s="22"/>
      <c r="IG36" s="22"/>
      <c r="IH36" s="22"/>
      <c r="II36" s="22"/>
    </row>
    <row r="37" spans="1:243" s="21" customFormat="1" ht="171" customHeight="1">
      <c r="A37" s="60">
        <v>4.07</v>
      </c>
      <c r="B37" s="61" t="s">
        <v>63</v>
      </c>
      <c r="C37" s="34"/>
      <c r="D37" s="34">
        <v>80</v>
      </c>
      <c r="E37" s="62" t="s">
        <v>43</v>
      </c>
      <c r="F37" s="75">
        <v>903.38</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5"/>
        <v>72270.4</v>
      </c>
      <c r="BB37" s="54">
        <f t="shared" si="6"/>
        <v>72270.4</v>
      </c>
      <c r="BC37" s="59" t="str">
        <f t="shared" si="7"/>
        <v>INR  Seventy Two Thousand Two Hundred &amp; Seventy  and Paise Forty Only</v>
      </c>
      <c r="IA37" s="21">
        <v>4.07</v>
      </c>
      <c r="IB37" s="21" t="s">
        <v>63</v>
      </c>
      <c r="ID37" s="21">
        <v>80</v>
      </c>
      <c r="IE37" s="22" t="s">
        <v>43</v>
      </c>
      <c r="IF37" s="22"/>
      <c r="IG37" s="22"/>
      <c r="IH37" s="22"/>
      <c r="II37" s="22"/>
    </row>
    <row r="38" spans="1:243" s="21" customFormat="1" ht="16.5" customHeight="1">
      <c r="A38" s="60">
        <v>5</v>
      </c>
      <c r="B38" s="61" t="s">
        <v>103</v>
      </c>
      <c r="C38" s="34"/>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IA38" s="21">
        <v>5</v>
      </c>
      <c r="IB38" s="21" t="s">
        <v>103</v>
      </c>
      <c r="IE38" s="22"/>
      <c r="IF38" s="22"/>
      <c r="IG38" s="22"/>
      <c r="IH38" s="22"/>
      <c r="II38" s="22"/>
    </row>
    <row r="39" spans="1:243" s="21" customFormat="1" ht="93.75" customHeight="1">
      <c r="A39" s="60">
        <v>5.01</v>
      </c>
      <c r="B39" s="61" t="s">
        <v>104</v>
      </c>
      <c r="C39" s="34"/>
      <c r="D39" s="70"/>
      <c r="E39" s="70"/>
      <c r="F39" s="70"/>
      <c r="G39" s="70"/>
      <c r="H39" s="70"/>
      <c r="I39" s="70"/>
      <c r="J39" s="70"/>
      <c r="K39" s="70"/>
      <c r="L39" s="70"/>
      <c r="M39" s="70"/>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IA39" s="21">
        <v>5.01</v>
      </c>
      <c r="IB39" s="21" t="s">
        <v>104</v>
      </c>
      <c r="IE39" s="22"/>
      <c r="IF39" s="22"/>
      <c r="IG39" s="22"/>
      <c r="IH39" s="22"/>
      <c r="II39" s="22"/>
    </row>
    <row r="40" spans="1:243" s="21" customFormat="1" ht="31.5" customHeight="1">
      <c r="A40" s="64">
        <v>5.02</v>
      </c>
      <c r="B40" s="61" t="s">
        <v>64</v>
      </c>
      <c r="C40" s="34"/>
      <c r="D40" s="34">
        <v>0.5</v>
      </c>
      <c r="E40" s="62" t="s">
        <v>46</v>
      </c>
      <c r="F40" s="75">
        <v>92351.78</v>
      </c>
      <c r="G40" s="46"/>
      <c r="H40" s="40"/>
      <c r="I40" s="41" t="s">
        <v>33</v>
      </c>
      <c r="J40" s="42">
        <f t="shared" si="4"/>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 t="shared" si="5"/>
        <v>46175.89</v>
      </c>
      <c r="BB40" s="54">
        <f t="shared" si="6"/>
        <v>46175.89</v>
      </c>
      <c r="BC40" s="59" t="str">
        <f t="shared" si="7"/>
        <v>INR  Forty Six Thousand One Hundred &amp; Seventy Five  and Paise Eighty Nine Only</v>
      </c>
      <c r="IA40" s="21">
        <v>5.02</v>
      </c>
      <c r="IB40" s="21" t="s">
        <v>64</v>
      </c>
      <c r="ID40" s="21">
        <v>0.5</v>
      </c>
      <c r="IE40" s="22" t="s">
        <v>46</v>
      </c>
      <c r="IF40" s="22"/>
      <c r="IG40" s="22"/>
      <c r="IH40" s="22"/>
      <c r="II40" s="22"/>
    </row>
    <row r="41" spans="1:243" s="21" customFormat="1" ht="76.5" customHeight="1">
      <c r="A41" s="60">
        <v>5.03</v>
      </c>
      <c r="B41" s="61" t="s">
        <v>105</v>
      </c>
      <c r="C41" s="34"/>
      <c r="D41" s="70"/>
      <c r="E41" s="70"/>
      <c r="F41" s="70"/>
      <c r="G41" s="70"/>
      <c r="H41" s="70"/>
      <c r="I41" s="70"/>
      <c r="J41" s="70"/>
      <c r="K41" s="70"/>
      <c r="L41" s="70"/>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IA41" s="21">
        <v>5.03</v>
      </c>
      <c r="IB41" s="21" t="s">
        <v>105</v>
      </c>
      <c r="IE41" s="22"/>
      <c r="IF41" s="22"/>
      <c r="IG41" s="22"/>
      <c r="IH41" s="22"/>
      <c r="II41" s="22"/>
    </row>
    <row r="42" spans="1:243" s="21" customFormat="1" ht="16.5" customHeight="1">
      <c r="A42" s="60">
        <v>5.04</v>
      </c>
      <c r="B42" s="61" t="s">
        <v>65</v>
      </c>
      <c r="C42" s="34"/>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IA42" s="21">
        <v>5.04</v>
      </c>
      <c r="IB42" s="21" t="s">
        <v>65</v>
      </c>
      <c r="IE42" s="22"/>
      <c r="IF42" s="22"/>
      <c r="IG42" s="22"/>
      <c r="IH42" s="22"/>
      <c r="II42" s="22"/>
    </row>
    <row r="43" spans="1:243" s="21" customFormat="1" ht="31.5" customHeight="1">
      <c r="A43" s="60">
        <v>5.05</v>
      </c>
      <c r="B43" s="61" t="s">
        <v>66</v>
      </c>
      <c r="C43" s="34"/>
      <c r="D43" s="34">
        <v>2.5</v>
      </c>
      <c r="E43" s="62" t="s">
        <v>43</v>
      </c>
      <c r="F43" s="75">
        <v>3817.4</v>
      </c>
      <c r="G43" s="46"/>
      <c r="H43" s="40"/>
      <c r="I43" s="41" t="s">
        <v>33</v>
      </c>
      <c r="J43" s="42">
        <f t="shared" si="4"/>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 t="shared" si="5"/>
        <v>9543.5</v>
      </c>
      <c r="BB43" s="54">
        <f t="shared" si="6"/>
        <v>9543.5</v>
      </c>
      <c r="BC43" s="59" t="str">
        <f t="shared" si="7"/>
        <v>INR  Nine Thousand Five Hundred &amp; Forty Three  and Paise Fifty Only</v>
      </c>
      <c r="IA43" s="21">
        <v>5.05</v>
      </c>
      <c r="IB43" s="21" t="s">
        <v>66</v>
      </c>
      <c r="ID43" s="21">
        <v>2.5</v>
      </c>
      <c r="IE43" s="22" t="s">
        <v>43</v>
      </c>
      <c r="IF43" s="22"/>
      <c r="IG43" s="22"/>
      <c r="IH43" s="22"/>
      <c r="II43" s="22"/>
    </row>
    <row r="44" spans="1:243" s="21" customFormat="1" ht="46.5" customHeight="1">
      <c r="A44" s="60">
        <v>5.06</v>
      </c>
      <c r="B44" s="61" t="s">
        <v>106</v>
      </c>
      <c r="C44" s="34"/>
      <c r="D44" s="70"/>
      <c r="E44" s="70"/>
      <c r="F44" s="70"/>
      <c r="G44" s="70"/>
      <c r="H44" s="70"/>
      <c r="I44" s="70"/>
      <c r="J44" s="70"/>
      <c r="K44" s="70"/>
      <c r="L44" s="70"/>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IA44" s="21">
        <v>5.06</v>
      </c>
      <c r="IB44" s="21" t="s">
        <v>106</v>
      </c>
      <c r="IE44" s="22"/>
      <c r="IF44" s="22"/>
      <c r="IG44" s="22"/>
      <c r="IH44" s="22"/>
      <c r="II44" s="22"/>
    </row>
    <row r="45" spans="1:243" s="21" customFormat="1" ht="31.5" customHeight="1">
      <c r="A45" s="60">
        <v>5.07</v>
      </c>
      <c r="B45" s="61" t="s">
        <v>107</v>
      </c>
      <c r="C45" s="34"/>
      <c r="D45" s="34">
        <v>6</v>
      </c>
      <c r="E45" s="62" t="s">
        <v>47</v>
      </c>
      <c r="F45" s="75">
        <v>149.06</v>
      </c>
      <c r="G45" s="46"/>
      <c r="H45" s="40"/>
      <c r="I45" s="41" t="s">
        <v>33</v>
      </c>
      <c r="J45" s="42">
        <f t="shared" si="4"/>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5"/>
        <v>894.36</v>
      </c>
      <c r="BB45" s="54">
        <f t="shared" si="6"/>
        <v>894.36</v>
      </c>
      <c r="BC45" s="59" t="str">
        <f t="shared" si="7"/>
        <v>INR  Eight Hundred &amp; Ninety Four  and Paise Thirty Six Only</v>
      </c>
      <c r="IA45" s="21">
        <v>5.07</v>
      </c>
      <c r="IB45" s="21" t="s">
        <v>107</v>
      </c>
      <c r="ID45" s="21">
        <v>6</v>
      </c>
      <c r="IE45" s="22" t="s">
        <v>47</v>
      </c>
      <c r="IF45" s="22"/>
      <c r="IG45" s="22"/>
      <c r="IH45" s="22"/>
      <c r="II45" s="22"/>
    </row>
    <row r="46" spans="1:243" s="21" customFormat="1" ht="48" customHeight="1">
      <c r="A46" s="60">
        <v>5.08</v>
      </c>
      <c r="B46" s="61" t="s">
        <v>108</v>
      </c>
      <c r="C46" s="34"/>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5.08</v>
      </c>
      <c r="IB46" s="21" t="s">
        <v>108</v>
      </c>
      <c r="IE46" s="22"/>
      <c r="IF46" s="22"/>
      <c r="IG46" s="22"/>
      <c r="IH46" s="22"/>
      <c r="II46" s="22"/>
    </row>
    <row r="47" spans="1:243" s="21" customFormat="1" ht="30" customHeight="1">
      <c r="A47" s="60">
        <v>5.09</v>
      </c>
      <c r="B47" s="61" t="s">
        <v>109</v>
      </c>
      <c r="C47" s="34"/>
      <c r="D47" s="34">
        <v>6</v>
      </c>
      <c r="E47" s="62" t="s">
        <v>47</v>
      </c>
      <c r="F47" s="75">
        <v>53.09</v>
      </c>
      <c r="G47" s="46"/>
      <c r="H47" s="40"/>
      <c r="I47" s="41" t="s">
        <v>33</v>
      </c>
      <c r="J47" s="42">
        <f t="shared" si="4"/>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5"/>
        <v>318.54</v>
      </c>
      <c r="BB47" s="54">
        <f t="shared" si="6"/>
        <v>318.54</v>
      </c>
      <c r="BC47" s="59" t="str">
        <f t="shared" si="7"/>
        <v>INR  Three Hundred &amp; Eighteen  and Paise Fifty Four Only</v>
      </c>
      <c r="IA47" s="21">
        <v>5.09</v>
      </c>
      <c r="IB47" s="21" t="s">
        <v>109</v>
      </c>
      <c r="ID47" s="21">
        <v>6</v>
      </c>
      <c r="IE47" s="22" t="s">
        <v>47</v>
      </c>
      <c r="IF47" s="22"/>
      <c r="IG47" s="22"/>
      <c r="IH47" s="22"/>
      <c r="II47" s="22"/>
    </row>
    <row r="48" spans="1:243" s="21" customFormat="1" ht="28.5">
      <c r="A48" s="64">
        <v>5.1</v>
      </c>
      <c r="B48" s="61" t="s">
        <v>67</v>
      </c>
      <c r="C48" s="34"/>
      <c r="D48" s="34">
        <v>15</v>
      </c>
      <c r="E48" s="62" t="s">
        <v>47</v>
      </c>
      <c r="F48" s="75">
        <v>46.08</v>
      </c>
      <c r="G48" s="46"/>
      <c r="H48" s="40"/>
      <c r="I48" s="41" t="s">
        <v>33</v>
      </c>
      <c r="J48" s="42">
        <f t="shared" si="4"/>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t="shared" si="5"/>
        <v>691.2</v>
      </c>
      <c r="BB48" s="54">
        <f t="shared" si="6"/>
        <v>691.2</v>
      </c>
      <c r="BC48" s="59" t="str">
        <f t="shared" si="7"/>
        <v>INR  Six Hundred &amp; Ninety One  and Paise Twenty Only</v>
      </c>
      <c r="IA48" s="21">
        <v>5.1</v>
      </c>
      <c r="IB48" s="21" t="s">
        <v>67</v>
      </c>
      <c r="ID48" s="21">
        <v>15</v>
      </c>
      <c r="IE48" s="22" t="s">
        <v>47</v>
      </c>
      <c r="IF48" s="22"/>
      <c r="IG48" s="22"/>
      <c r="IH48" s="22"/>
      <c r="II48" s="22"/>
    </row>
    <row r="49" spans="1:243" s="21" customFormat="1" ht="63">
      <c r="A49" s="60">
        <v>5.11</v>
      </c>
      <c r="B49" s="61" t="s">
        <v>110</v>
      </c>
      <c r="C49" s="34"/>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IA49" s="21">
        <v>5.11</v>
      </c>
      <c r="IB49" s="21" t="s">
        <v>110</v>
      </c>
      <c r="IE49" s="22"/>
      <c r="IF49" s="22"/>
      <c r="IG49" s="22"/>
      <c r="IH49" s="22"/>
      <c r="II49" s="22"/>
    </row>
    <row r="50" spans="1:243" s="21" customFormat="1" ht="30" customHeight="1">
      <c r="A50" s="60">
        <v>5.12</v>
      </c>
      <c r="B50" s="61" t="s">
        <v>111</v>
      </c>
      <c r="C50" s="34"/>
      <c r="D50" s="34">
        <v>12</v>
      </c>
      <c r="E50" s="62" t="s">
        <v>47</v>
      </c>
      <c r="F50" s="75">
        <v>30.56</v>
      </c>
      <c r="G50" s="46"/>
      <c r="H50" s="40"/>
      <c r="I50" s="41" t="s">
        <v>33</v>
      </c>
      <c r="J50" s="42">
        <f t="shared" si="4"/>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5"/>
        <v>366.72</v>
      </c>
      <c r="BB50" s="54">
        <f t="shared" si="6"/>
        <v>366.72</v>
      </c>
      <c r="BC50" s="59" t="str">
        <f t="shared" si="7"/>
        <v>INR  Three Hundred &amp; Sixty Six  and Paise Seventy Two Only</v>
      </c>
      <c r="IA50" s="21">
        <v>5.12</v>
      </c>
      <c r="IB50" s="21" t="s">
        <v>111</v>
      </c>
      <c r="ID50" s="21">
        <v>12</v>
      </c>
      <c r="IE50" s="22" t="s">
        <v>47</v>
      </c>
      <c r="IF50" s="22"/>
      <c r="IG50" s="22"/>
      <c r="IH50" s="22"/>
      <c r="II50" s="22"/>
    </row>
    <row r="51" spans="1:243" s="21" customFormat="1" ht="33" customHeight="1">
      <c r="A51" s="60">
        <v>5.13</v>
      </c>
      <c r="B51" s="61" t="s">
        <v>69</v>
      </c>
      <c r="C51" s="34"/>
      <c r="D51" s="34">
        <v>9</v>
      </c>
      <c r="E51" s="62" t="s">
        <v>47</v>
      </c>
      <c r="F51" s="75">
        <v>24.51</v>
      </c>
      <c r="G51" s="46"/>
      <c r="H51" s="40"/>
      <c r="I51" s="41" t="s">
        <v>33</v>
      </c>
      <c r="J51" s="42">
        <f t="shared" si="4"/>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 t="shared" si="5"/>
        <v>220.59</v>
      </c>
      <c r="BB51" s="54">
        <f t="shared" si="6"/>
        <v>220.59</v>
      </c>
      <c r="BC51" s="59" t="str">
        <f t="shared" si="7"/>
        <v>INR  Two Hundred &amp; Twenty  and Paise Fifty Nine Only</v>
      </c>
      <c r="IA51" s="21">
        <v>5.13</v>
      </c>
      <c r="IB51" s="21" t="s">
        <v>69</v>
      </c>
      <c r="ID51" s="21">
        <v>9</v>
      </c>
      <c r="IE51" s="22" t="s">
        <v>47</v>
      </c>
      <c r="IF51" s="22"/>
      <c r="IG51" s="22"/>
      <c r="IH51" s="22"/>
      <c r="II51" s="22"/>
    </row>
    <row r="52" spans="1:243" s="21" customFormat="1" ht="94.5">
      <c r="A52" s="60">
        <v>5.14</v>
      </c>
      <c r="B52" s="61" t="s">
        <v>112</v>
      </c>
      <c r="C52" s="34"/>
      <c r="D52" s="70"/>
      <c r="E52" s="70"/>
      <c r="F52" s="70"/>
      <c r="G52" s="70"/>
      <c r="H52" s="70"/>
      <c r="I52" s="70"/>
      <c r="J52" s="70"/>
      <c r="K52" s="70"/>
      <c r="L52" s="70"/>
      <c r="M52" s="70"/>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IA52" s="21">
        <v>5.14</v>
      </c>
      <c r="IB52" s="21" t="s">
        <v>112</v>
      </c>
      <c r="IE52" s="22"/>
      <c r="IF52" s="22"/>
      <c r="IG52" s="22"/>
      <c r="IH52" s="22"/>
      <c r="II52" s="22"/>
    </row>
    <row r="53" spans="1:243" s="21" customFormat="1" ht="33" customHeight="1">
      <c r="A53" s="60">
        <v>5.15</v>
      </c>
      <c r="B53" s="61" t="s">
        <v>107</v>
      </c>
      <c r="C53" s="34"/>
      <c r="D53" s="34">
        <v>6</v>
      </c>
      <c r="E53" s="62" t="s">
        <v>47</v>
      </c>
      <c r="F53" s="75">
        <v>203.16</v>
      </c>
      <c r="G53" s="46"/>
      <c r="H53" s="40"/>
      <c r="I53" s="41" t="s">
        <v>33</v>
      </c>
      <c r="J53" s="42">
        <f t="shared" si="4"/>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5"/>
        <v>1218.96</v>
      </c>
      <c r="BB53" s="54">
        <f t="shared" si="6"/>
        <v>1218.96</v>
      </c>
      <c r="BC53" s="59" t="str">
        <f t="shared" si="7"/>
        <v>INR  One Thousand Two Hundred &amp; Eighteen  and Paise Ninety Six Only</v>
      </c>
      <c r="IA53" s="21">
        <v>5.15</v>
      </c>
      <c r="IB53" s="21" t="s">
        <v>107</v>
      </c>
      <c r="ID53" s="21">
        <v>6</v>
      </c>
      <c r="IE53" s="22" t="s">
        <v>47</v>
      </c>
      <c r="IF53" s="22"/>
      <c r="IG53" s="22"/>
      <c r="IH53" s="22"/>
      <c r="II53" s="22"/>
    </row>
    <row r="54" spans="1:243" s="21" customFormat="1" ht="94.5">
      <c r="A54" s="60">
        <v>5.16</v>
      </c>
      <c r="B54" s="61" t="s">
        <v>113</v>
      </c>
      <c r="C54" s="34"/>
      <c r="D54" s="70"/>
      <c r="E54" s="70"/>
      <c r="F54" s="70"/>
      <c r="G54" s="70"/>
      <c r="H54" s="70"/>
      <c r="I54" s="70"/>
      <c r="J54" s="70"/>
      <c r="K54" s="70"/>
      <c r="L54" s="70"/>
      <c r="M54" s="70"/>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IA54" s="21">
        <v>5.16</v>
      </c>
      <c r="IB54" s="21" t="s">
        <v>113</v>
      </c>
      <c r="IE54" s="22"/>
      <c r="IF54" s="22"/>
      <c r="IG54" s="22"/>
      <c r="IH54" s="22"/>
      <c r="II54" s="22"/>
    </row>
    <row r="55" spans="1:243" s="21" customFormat="1" ht="28.5">
      <c r="A55" s="60">
        <v>5.17</v>
      </c>
      <c r="B55" s="61" t="s">
        <v>109</v>
      </c>
      <c r="C55" s="34"/>
      <c r="D55" s="34">
        <v>3</v>
      </c>
      <c r="E55" s="62" t="s">
        <v>47</v>
      </c>
      <c r="F55" s="75">
        <v>78.91</v>
      </c>
      <c r="G55" s="46"/>
      <c r="H55" s="40"/>
      <c r="I55" s="41" t="s">
        <v>33</v>
      </c>
      <c r="J55" s="42">
        <f t="shared" si="4"/>
        <v>1</v>
      </c>
      <c r="K55" s="40" t="s">
        <v>34</v>
      </c>
      <c r="L55" s="40" t="s">
        <v>4</v>
      </c>
      <c r="M55" s="43"/>
      <c r="N55" s="52"/>
      <c r="O55" s="52"/>
      <c r="P55" s="53"/>
      <c r="Q55" s="52"/>
      <c r="R55" s="52"/>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5">
        <f t="shared" si="5"/>
        <v>236.73</v>
      </c>
      <c r="BB55" s="54">
        <f t="shared" si="6"/>
        <v>236.73</v>
      </c>
      <c r="BC55" s="59" t="str">
        <f t="shared" si="7"/>
        <v>INR  Two Hundred &amp; Thirty Six  and Paise Seventy Three Only</v>
      </c>
      <c r="IA55" s="21">
        <v>5.17</v>
      </c>
      <c r="IB55" s="21" t="s">
        <v>109</v>
      </c>
      <c r="ID55" s="21">
        <v>3</v>
      </c>
      <c r="IE55" s="22" t="s">
        <v>47</v>
      </c>
      <c r="IF55" s="22"/>
      <c r="IG55" s="22"/>
      <c r="IH55" s="22"/>
      <c r="II55" s="22"/>
    </row>
    <row r="56" spans="1:243" s="21" customFormat="1" ht="33" customHeight="1">
      <c r="A56" s="60">
        <v>5.18</v>
      </c>
      <c r="B56" s="61" t="s">
        <v>67</v>
      </c>
      <c r="C56" s="34"/>
      <c r="D56" s="34">
        <v>15</v>
      </c>
      <c r="E56" s="62" t="s">
        <v>47</v>
      </c>
      <c r="F56" s="75">
        <v>65.76</v>
      </c>
      <c r="G56" s="46"/>
      <c r="H56" s="40"/>
      <c r="I56" s="41" t="s">
        <v>33</v>
      </c>
      <c r="J56" s="42">
        <f t="shared" si="4"/>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5"/>
        <v>986.4</v>
      </c>
      <c r="BB56" s="54">
        <f t="shared" si="6"/>
        <v>986.4</v>
      </c>
      <c r="BC56" s="59" t="str">
        <f t="shared" si="7"/>
        <v>INR  Nine Hundred &amp; Eighty Six  and Paise Forty Only</v>
      </c>
      <c r="IA56" s="21">
        <v>5.18</v>
      </c>
      <c r="IB56" s="21" t="s">
        <v>67</v>
      </c>
      <c r="ID56" s="21">
        <v>15</v>
      </c>
      <c r="IE56" s="22" t="s">
        <v>47</v>
      </c>
      <c r="IF56" s="22"/>
      <c r="IG56" s="22"/>
      <c r="IH56" s="22"/>
      <c r="II56" s="22"/>
    </row>
    <row r="57" spans="1:243" s="21" customFormat="1" ht="28.5">
      <c r="A57" s="60">
        <v>5.19</v>
      </c>
      <c r="B57" s="61" t="s">
        <v>68</v>
      </c>
      <c r="C57" s="34"/>
      <c r="D57" s="34">
        <v>18</v>
      </c>
      <c r="E57" s="62" t="s">
        <v>47</v>
      </c>
      <c r="F57" s="75">
        <v>50.99</v>
      </c>
      <c r="G57" s="46"/>
      <c r="H57" s="40"/>
      <c r="I57" s="41" t="s">
        <v>33</v>
      </c>
      <c r="J57" s="42">
        <f t="shared" si="4"/>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 t="shared" si="5"/>
        <v>917.82</v>
      </c>
      <c r="BB57" s="54">
        <f t="shared" si="6"/>
        <v>917.82</v>
      </c>
      <c r="BC57" s="59" t="str">
        <f t="shared" si="7"/>
        <v>INR  Nine Hundred &amp; Seventeen  and Paise Eighty Two Only</v>
      </c>
      <c r="IA57" s="21">
        <v>5.19</v>
      </c>
      <c r="IB57" s="21" t="s">
        <v>68</v>
      </c>
      <c r="ID57" s="21">
        <v>18</v>
      </c>
      <c r="IE57" s="22" t="s">
        <v>47</v>
      </c>
      <c r="IF57" s="22"/>
      <c r="IG57" s="22"/>
      <c r="IH57" s="22"/>
      <c r="II57" s="22"/>
    </row>
    <row r="58" spans="1:243" s="21" customFormat="1" ht="94.5">
      <c r="A58" s="64">
        <v>5.2</v>
      </c>
      <c r="B58" s="61" t="s">
        <v>114</v>
      </c>
      <c r="C58" s="34"/>
      <c r="D58" s="70"/>
      <c r="E58" s="70"/>
      <c r="F58" s="70"/>
      <c r="G58" s="70"/>
      <c r="H58" s="70"/>
      <c r="I58" s="70"/>
      <c r="J58" s="70"/>
      <c r="K58" s="70"/>
      <c r="L58" s="70"/>
      <c r="M58" s="70"/>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IA58" s="21">
        <v>5.2</v>
      </c>
      <c r="IB58" s="21" t="s">
        <v>114</v>
      </c>
      <c r="IE58" s="22"/>
      <c r="IF58" s="22"/>
      <c r="IG58" s="22"/>
      <c r="IH58" s="22"/>
      <c r="II58" s="22"/>
    </row>
    <row r="59" spans="1:243" s="21" customFormat="1" ht="28.5">
      <c r="A59" s="60">
        <v>5.21</v>
      </c>
      <c r="B59" s="61" t="s">
        <v>111</v>
      </c>
      <c r="C59" s="34"/>
      <c r="D59" s="34">
        <v>18</v>
      </c>
      <c r="E59" s="62" t="s">
        <v>47</v>
      </c>
      <c r="F59" s="75">
        <v>52.3</v>
      </c>
      <c r="G59" s="46"/>
      <c r="H59" s="40"/>
      <c r="I59" s="41" t="s">
        <v>33</v>
      </c>
      <c r="J59" s="42">
        <f t="shared" si="4"/>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 t="shared" si="5"/>
        <v>941.4</v>
      </c>
      <c r="BB59" s="54">
        <f t="shared" si="6"/>
        <v>941.4</v>
      </c>
      <c r="BC59" s="59" t="str">
        <f t="shared" si="7"/>
        <v>INR  Nine Hundred &amp; Forty One  and Paise Forty Only</v>
      </c>
      <c r="IA59" s="21">
        <v>5.21</v>
      </c>
      <c r="IB59" s="21" t="s">
        <v>111</v>
      </c>
      <c r="ID59" s="21">
        <v>18</v>
      </c>
      <c r="IE59" s="22" t="s">
        <v>47</v>
      </c>
      <c r="IF59" s="22"/>
      <c r="IG59" s="22"/>
      <c r="IH59" s="22"/>
      <c r="II59" s="22"/>
    </row>
    <row r="60" spans="1:243" s="21" customFormat="1" ht="28.5">
      <c r="A60" s="60">
        <v>5.22</v>
      </c>
      <c r="B60" s="61" t="s">
        <v>69</v>
      </c>
      <c r="C60" s="34"/>
      <c r="D60" s="34">
        <v>12</v>
      </c>
      <c r="E60" s="62" t="s">
        <v>47</v>
      </c>
      <c r="F60" s="75">
        <v>46.34</v>
      </c>
      <c r="G60" s="46"/>
      <c r="H60" s="40"/>
      <c r="I60" s="41" t="s">
        <v>33</v>
      </c>
      <c r="J60" s="42">
        <f t="shared" si="4"/>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5"/>
        <v>556.08</v>
      </c>
      <c r="BB60" s="54">
        <f t="shared" si="6"/>
        <v>556.08</v>
      </c>
      <c r="BC60" s="59" t="str">
        <f t="shared" si="7"/>
        <v>INR  Five Hundred &amp; Fifty Six  and Paise Eight Only</v>
      </c>
      <c r="IA60" s="21">
        <v>5.22</v>
      </c>
      <c r="IB60" s="21" t="s">
        <v>69</v>
      </c>
      <c r="ID60" s="21">
        <v>12</v>
      </c>
      <c r="IE60" s="22" t="s">
        <v>47</v>
      </c>
      <c r="IF60" s="22"/>
      <c r="IG60" s="22"/>
      <c r="IH60" s="22"/>
      <c r="II60" s="22"/>
    </row>
    <row r="61" spans="1:243" s="21" customFormat="1" ht="110.25">
      <c r="A61" s="60">
        <v>5.23</v>
      </c>
      <c r="B61" s="61" t="s">
        <v>115</v>
      </c>
      <c r="C61" s="34"/>
      <c r="D61" s="70"/>
      <c r="E61" s="70"/>
      <c r="F61" s="70"/>
      <c r="G61" s="70"/>
      <c r="H61" s="70"/>
      <c r="I61" s="70"/>
      <c r="J61" s="70"/>
      <c r="K61" s="70"/>
      <c r="L61" s="70"/>
      <c r="M61" s="70"/>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IA61" s="21">
        <v>5.23</v>
      </c>
      <c r="IB61" s="21" t="s">
        <v>115</v>
      </c>
      <c r="IE61" s="22"/>
      <c r="IF61" s="22"/>
      <c r="IG61" s="22"/>
      <c r="IH61" s="22"/>
      <c r="II61" s="22"/>
    </row>
    <row r="62" spans="1:243" s="21" customFormat="1" ht="28.5">
      <c r="A62" s="60">
        <v>5.24</v>
      </c>
      <c r="B62" s="61" t="s">
        <v>116</v>
      </c>
      <c r="C62" s="34"/>
      <c r="D62" s="34">
        <v>9</v>
      </c>
      <c r="E62" s="62" t="s">
        <v>47</v>
      </c>
      <c r="F62" s="75">
        <v>54.41</v>
      </c>
      <c r="G62" s="46"/>
      <c r="H62" s="40"/>
      <c r="I62" s="41" t="s">
        <v>33</v>
      </c>
      <c r="J62" s="42">
        <f t="shared" si="4"/>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 t="shared" si="5"/>
        <v>489.69</v>
      </c>
      <c r="BB62" s="54">
        <f t="shared" si="6"/>
        <v>489.69</v>
      </c>
      <c r="BC62" s="59" t="str">
        <f t="shared" si="7"/>
        <v>INR  Four Hundred &amp; Eighty Nine  and Paise Sixty Nine Only</v>
      </c>
      <c r="IA62" s="21">
        <v>5.24</v>
      </c>
      <c r="IB62" s="21" t="s">
        <v>116</v>
      </c>
      <c r="ID62" s="21">
        <v>9</v>
      </c>
      <c r="IE62" s="22" t="s">
        <v>47</v>
      </c>
      <c r="IF62" s="22"/>
      <c r="IG62" s="22"/>
      <c r="IH62" s="22"/>
      <c r="II62" s="22"/>
    </row>
    <row r="63" spans="1:243" s="21" customFormat="1" ht="188.25" customHeight="1">
      <c r="A63" s="60">
        <v>5.25</v>
      </c>
      <c r="B63" s="61" t="s">
        <v>117</v>
      </c>
      <c r="C63" s="34"/>
      <c r="D63" s="70"/>
      <c r="E63" s="70"/>
      <c r="F63" s="70"/>
      <c r="G63" s="70"/>
      <c r="H63" s="70"/>
      <c r="I63" s="70"/>
      <c r="J63" s="70"/>
      <c r="K63" s="70"/>
      <c r="L63" s="70"/>
      <c r="M63" s="70"/>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IA63" s="21">
        <v>5.25</v>
      </c>
      <c r="IB63" s="21" t="s">
        <v>117</v>
      </c>
      <c r="IE63" s="22"/>
      <c r="IF63" s="22"/>
      <c r="IG63" s="22"/>
      <c r="IH63" s="22"/>
      <c r="II63" s="22"/>
    </row>
    <row r="64" spans="1:243" s="21" customFormat="1" ht="42.75">
      <c r="A64" s="60">
        <v>5.26</v>
      </c>
      <c r="B64" s="61" t="s">
        <v>118</v>
      </c>
      <c r="C64" s="34"/>
      <c r="D64" s="34">
        <v>30</v>
      </c>
      <c r="E64" s="62" t="s">
        <v>44</v>
      </c>
      <c r="F64" s="75">
        <v>194.34</v>
      </c>
      <c r="G64" s="46"/>
      <c r="H64" s="40"/>
      <c r="I64" s="41" t="s">
        <v>33</v>
      </c>
      <c r="J64" s="42">
        <f t="shared" si="4"/>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 t="shared" si="5"/>
        <v>5830.2</v>
      </c>
      <c r="BB64" s="54">
        <f t="shared" si="6"/>
        <v>5830.2</v>
      </c>
      <c r="BC64" s="59" t="str">
        <f t="shared" si="7"/>
        <v>INR  Five Thousand Eight Hundred &amp; Thirty  and Paise Twenty Only</v>
      </c>
      <c r="IA64" s="21">
        <v>5.26</v>
      </c>
      <c r="IB64" s="21" t="s">
        <v>118</v>
      </c>
      <c r="ID64" s="21">
        <v>30</v>
      </c>
      <c r="IE64" s="22" t="s">
        <v>44</v>
      </c>
      <c r="IF64" s="22"/>
      <c r="IG64" s="22"/>
      <c r="IH64" s="22"/>
      <c r="II64" s="22"/>
    </row>
    <row r="65" spans="1:243" s="21" customFormat="1" ht="31.5">
      <c r="A65" s="60">
        <v>5.27</v>
      </c>
      <c r="B65" s="61" t="s">
        <v>119</v>
      </c>
      <c r="C65" s="34"/>
      <c r="D65" s="70"/>
      <c r="E65" s="70"/>
      <c r="F65" s="70"/>
      <c r="G65" s="70"/>
      <c r="H65" s="70"/>
      <c r="I65" s="70"/>
      <c r="J65" s="70"/>
      <c r="K65" s="70"/>
      <c r="L65" s="70"/>
      <c r="M65" s="70"/>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IA65" s="21">
        <v>5.27</v>
      </c>
      <c r="IB65" s="21" t="s">
        <v>119</v>
      </c>
      <c r="IE65" s="22"/>
      <c r="IF65" s="22"/>
      <c r="IG65" s="22"/>
      <c r="IH65" s="22"/>
      <c r="II65" s="22"/>
    </row>
    <row r="66" spans="1:243" s="21" customFormat="1" ht="409.5">
      <c r="A66" s="60">
        <v>5.28</v>
      </c>
      <c r="B66" s="61" t="s">
        <v>120</v>
      </c>
      <c r="C66" s="34"/>
      <c r="D66" s="34">
        <v>10</v>
      </c>
      <c r="E66" s="62" t="s">
        <v>43</v>
      </c>
      <c r="F66" s="75">
        <v>1543.8</v>
      </c>
      <c r="G66" s="46"/>
      <c r="H66" s="40"/>
      <c r="I66" s="41" t="s">
        <v>33</v>
      </c>
      <c r="J66" s="42">
        <f t="shared" si="4"/>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5"/>
        <v>15438</v>
      </c>
      <c r="BB66" s="54">
        <f t="shared" si="6"/>
        <v>15438</v>
      </c>
      <c r="BC66" s="59" t="str">
        <f t="shared" si="7"/>
        <v>INR  Fifteen Thousand Four Hundred &amp; Thirty Eight  Only</v>
      </c>
      <c r="IA66" s="21">
        <v>5.28</v>
      </c>
      <c r="IB66" s="21" t="s">
        <v>120</v>
      </c>
      <c r="ID66" s="21">
        <v>10</v>
      </c>
      <c r="IE66" s="22" t="s">
        <v>43</v>
      </c>
      <c r="IF66" s="22"/>
      <c r="IG66" s="22"/>
      <c r="IH66" s="22"/>
      <c r="II66" s="22"/>
    </row>
    <row r="67" spans="1:243" s="21" customFormat="1" ht="110.25">
      <c r="A67" s="60">
        <v>5.29</v>
      </c>
      <c r="B67" s="61" t="s">
        <v>121</v>
      </c>
      <c r="C67" s="34"/>
      <c r="D67" s="70"/>
      <c r="E67" s="70"/>
      <c r="F67" s="70"/>
      <c r="G67" s="70"/>
      <c r="H67" s="70"/>
      <c r="I67" s="70"/>
      <c r="J67" s="70"/>
      <c r="K67" s="70"/>
      <c r="L67" s="70"/>
      <c r="M67" s="70"/>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IA67" s="21">
        <v>5.29</v>
      </c>
      <c r="IB67" s="21" t="s">
        <v>121</v>
      </c>
      <c r="IE67" s="22"/>
      <c r="IF67" s="22"/>
      <c r="IG67" s="22"/>
      <c r="IH67" s="22"/>
      <c r="II67" s="22"/>
    </row>
    <row r="68" spans="1:243" s="21" customFormat="1" ht="15.75">
      <c r="A68" s="64">
        <v>5.3</v>
      </c>
      <c r="B68" s="61" t="s">
        <v>122</v>
      </c>
      <c r="C68" s="34"/>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IA68" s="21">
        <v>5.3</v>
      </c>
      <c r="IB68" s="21" t="s">
        <v>122</v>
      </c>
      <c r="IE68" s="22"/>
      <c r="IF68" s="22"/>
      <c r="IG68" s="22"/>
      <c r="IH68" s="22"/>
      <c r="II68" s="22"/>
    </row>
    <row r="69" spans="1:243" s="21" customFormat="1" ht="31.5">
      <c r="A69" s="60">
        <v>5.31</v>
      </c>
      <c r="B69" s="61" t="s">
        <v>123</v>
      </c>
      <c r="C69" s="34"/>
      <c r="D69" s="70"/>
      <c r="E69" s="70"/>
      <c r="F69" s="70"/>
      <c r="G69" s="70"/>
      <c r="H69" s="70"/>
      <c r="I69" s="70"/>
      <c r="J69" s="70"/>
      <c r="K69" s="70"/>
      <c r="L69" s="70"/>
      <c r="M69" s="70"/>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IA69" s="21">
        <v>5.31</v>
      </c>
      <c r="IB69" s="21" t="s">
        <v>123</v>
      </c>
      <c r="IE69" s="22"/>
      <c r="IF69" s="22"/>
      <c r="IG69" s="22"/>
      <c r="IH69" s="22"/>
      <c r="II69" s="22"/>
    </row>
    <row r="70" spans="1:243" s="21" customFormat="1" ht="42.75">
      <c r="A70" s="60">
        <v>5.32</v>
      </c>
      <c r="B70" s="61" t="s">
        <v>65</v>
      </c>
      <c r="C70" s="34"/>
      <c r="D70" s="34">
        <v>30</v>
      </c>
      <c r="E70" s="62" t="s">
        <v>43</v>
      </c>
      <c r="F70" s="75">
        <v>3816.05</v>
      </c>
      <c r="G70" s="46"/>
      <c r="H70" s="40"/>
      <c r="I70" s="41" t="s">
        <v>33</v>
      </c>
      <c r="J70" s="42">
        <f t="shared" si="4"/>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 t="shared" si="5"/>
        <v>114481.5</v>
      </c>
      <c r="BB70" s="54">
        <f t="shared" si="6"/>
        <v>114481.5</v>
      </c>
      <c r="BC70" s="59" t="str">
        <f t="shared" si="7"/>
        <v>INR  One Lakh Fourteen Thousand Four Hundred &amp; Eighty One  and Paise Fifty Only</v>
      </c>
      <c r="IA70" s="21">
        <v>5.32</v>
      </c>
      <c r="IB70" s="21" t="s">
        <v>65</v>
      </c>
      <c r="ID70" s="21">
        <v>30</v>
      </c>
      <c r="IE70" s="22" t="s">
        <v>43</v>
      </c>
      <c r="IF70" s="22"/>
      <c r="IG70" s="22"/>
      <c r="IH70" s="22"/>
      <c r="II70" s="22"/>
    </row>
    <row r="71" spans="1:243" s="21" customFormat="1" ht="15.75">
      <c r="A71" s="60">
        <v>6</v>
      </c>
      <c r="B71" s="61" t="s">
        <v>124</v>
      </c>
      <c r="C71" s="34"/>
      <c r="D71" s="70"/>
      <c r="E71" s="70"/>
      <c r="F71" s="70"/>
      <c r="G71" s="70"/>
      <c r="H71" s="70"/>
      <c r="I71" s="70"/>
      <c r="J71" s="70"/>
      <c r="K71" s="70"/>
      <c r="L71" s="70"/>
      <c r="M71" s="70"/>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IA71" s="21">
        <v>6</v>
      </c>
      <c r="IB71" s="21" t="s">
        <v>124</v>
      </c>
      <c r="IE71" s="22"/>
      <c r="IF71" s="22"/>
      <c r="IG71" s="22"/>
      <c r="IH71" s="22"/>
      <c r="II71" s="22"/>
    </row>
    <row r="72" spans="1:243" s="21" customFormat="1" ht="94.5">
      <c r="A72" s="60">
        <v>6.01</v>
      </c>
      <c r="B72" s="61" t="s">
        <v>125</v>
      </c>
      <c r="C72" s="34"/>
      <c r="D72" s="34">
        <v>80</v>
      </c>
      <c r="E72" s="62" t="s">
        <v>59</v>
      </c>
      <c r="F72" s="75">
        <v>89.22</v>
      </c>
      <c r="G72" s="46"/>
      <c r="H72" s="40"/>
      <c r="I72" s="41" t="s">
        <v>33</v>
      </c>
      <c r="J72" s="42">
        <f t="shared" si="4"/>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 t="shared" si="5"/>
        <v>7137.6</v>
      </c>
      <c r="BB72" s="54">
        <f t="shared" si="6"/>
        <v>7137.6</v>
      </c>
      <c r="BC72" s="59" t="str">
        <f t="shared" si="7"/>
        <v>INR  Seven Thousand One Hundred &amp; Thirty Seven  and Paise Sixty Only</v>
      </c>
      <c r="IA72" s="21">
        <v>6.01</v>
      </c>
      <c r="IB72" s="21" t="s">
        <v>125</v>
      </c>
      <c r="ID72" s="21">
        <v>80</v>
      </c>
      <c r="IE72" s="22" t="s">
        <v>59</v>
      </c>
      <c r="IF72" s="22"/>
      <c r="IG72" s="22"/>
      <c r="IH72" s="22"/>
      <c r="II72" s="22"/>
    </row>
    <row r="73" spans="1:243" s="21" customFormat="1" ht="15.75">
      <c r="A73" s="60">
        <v>7</v>
      </c>
      <c r="B73" s="61" t="s">
        <v>126</v>
      </c>
      <c r="C73" s="34"/>
      <c r="D73" s="70"/>
      <c r="E73" s="70"/>
      <c r="F73" s="70"/>
      <c r="G73" s="70"/>
      <c r="H73" s="70"/>
      <c r="I73" s="70"/>
      <c r="J73" s="70"/>
      <c r="K73" s="70"/>
      <c r="L73" s="70"/>
      <c r="M73" s="70"/>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IA73" s="21">
        <v>7</v>
      </c>
      <c r="IB73" s="21" t="s">
        <v>126</v>
      </c>
      <c r="IE73" s="22"/>
      <c r="IF73" s="22"/>
      <c r="IG73" s="22"/>
      <c r="IH73" s="22"/>
      <c r="II73" s="22"/>
    </row>
    <row r="74" spans="1:243" s="21" customFormat="1" ht="110.25">
      <c r="A74" s="60">
        <v>7.01</v>
      </c>
      <c r="B74" s="61" t="s">
        <v>127</v>
      </c>
      <c r="C74" s="34"/>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7.01</v>
      </c>
      <c r="IB74" s="21" t="s">
        <v>127</v>
      </c>
      <c r="IE74" s="22"/>
      <c r="IF74" s="22"/>
      <c r="IG74" s="22"/>
      <c r="IH74" s="22"/>
      <c r="II74" s="22"/>
    </row>
    <row r="75" spans="1:243" s="21" customFormat="1" ht="31.5">
      <c r="A75" s="60">
        <v>7.02</v>
      </c>
      <c r="B75" s="61" t="s">
        <v>128</v>
      </c>
      <c r="C75" s="34"/>
      <c r="D75" s="34">
        <v>23</v>
      </c>
      <c r="E75" s="62" t="s">
        <v>43</v>
      </c>
      <c r="F75" s="75">
        <v>436.96</v>
      </c>
      <c r="G75" s="46"/>
      <c r="H75" s="40"/>
      <c r="I75" s="41" t="s">
        <v>33</v>
      </c>
      <c r="J75" s="42">
        <f t="shared" si="4"/>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5"/>
        <v>10050.08</v>
      </c>
      <c r="BB75" s="54">
        <f t="shared" si="6"/>
        <v>10050.08</v>
      </c>
      <c r="BC75" s="59" t="str">
        <f t="shared" si="7"/>
        <v>INR  Ten Thousand  &amp;Fifty  and Paise Eight Only</v>
      </c>
      <c r="IA75" s="21">
        <v>7.02</v>
      </c>
      <c r="IB75" s="21" t="s">
        <v>128</v>
      </c>
      <c r="ID75" s="21">
        <v>23</v>
      </c>
      <c r="IE75" s="22" t="s">
        <v>43</v>
      </c>
      <c r="IF75" s="22"/>
      <c r="IG75" s="22"/>
      <c r="IH75" s="22"/>
      <c r="II75" s="22"/>
    </row>
    <row r="76" spans="1:243" s="21" customFormat="1" ht="63">
      <c r="A76" s="60">
        <v>7.03</v>
      </c>
      <c r="B76" s="61" t="s">
        <v>129</v>
      </c>
      <c r="C76" s="34"/>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IA76" s="21">
        <v>7.03</v>
      </c>
      <c r="IB76" s="21" t="s">
        <v>129</v>
      </c>
      <c r="IE76" s="22"/>
      <c r="IF76" s="22"/>
      <c r="IG76" s="22"/>
      <c r="IH76" s="22"/>
      <c r="II76" s="22"/>
    </row>
    <row r="77" spans="1:243" s="21" customFormat="1" ht="42.75">
      <c r="A77" s="60">
        <v>7.04</v>
      </c>
      <c r="B77" s="61" t="s">
        <v>130</v>
      </c>
      <c r="C77" s="34"/>
      <c r="D77" s="34">
        <v>2.5</v>
      </c>
      <c r="E77" s="62" t="s">
        <v>43</v>
      </c>
      <c r="F77" s="75">
        <v>456.95</v>
      </c>
      <c r="G77" s="46"/>
      <c r="H77" s="40"/>
      <c r="I77" s="41" t="s">
        <v>33</v>
      </c>
      <c r="J77" s="42">
        <f t="shared" si="4"/>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5"/>
        <v>1142.38</v>
      </c>
      <c r="BB77" s="54">
        <f t="shared" si="6"/>
        <v>1142.38</v>
      </c>
      <c r="BC77" s="59" t="str">
        <f t="shared" si="7"/>
        <v>INR  One Thousand One Hundred &amp; Forty Two  and Paise Thirty Eight Only</v>
      </c>
      <c r="IA77" s="21">
        <v>7.04</v>
      </c>
      <c r="IB77" s="21" t="s">
        <v>130</v>
      </c>
      <c r="ID77" s="21">
        <v>2.5</v>
      </c>
      <c r="IE77" s="22" t="s">
        <v>43</v>
      </c>
      <c r="IF77" s="22"/>
      <c r="IG77" s="22"/>
      <c r="IH77" s="22"/>
      <c r="II77" s="22"/>
    </row>
    <row r="78" spans="1:243" s="21" customFormat="1" ht="47.25">
      <c r="A78" s="60">
        <v>7.05</v>
      </c>
      <c r="B78" s="61" t="s">
        <v>131</v>
      </c>
      <c r="C78" s="34"/>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7.05</v>
      </c>
      <c r="IB78" s="21" t="s">
        <v>131</v>
      </c>
      <c r="IE78" s="22"/>
      <c r="IF78" s="22"/>
      <c r="IG78" s="22"/>
      <c r="IH78" s="22"/>
      <c r="II78" s="22"/>
    </row>
    <row r="79" spans="1:243" s="21" customFormat="1" ht="42.75">
      <c r="A79" s="60">
        <v>7.06</v>
      </c>
      <c r="B79" s="61" t="s">
        <v>132</v>
      </c>
      <c r="C79" s="34"/>
      <c r="D79" s="34">
        <v>40</v>
      </c>
      <c r="E79" s="62" t="s">
        <v>44</v>
      </c>
      <c r="F79" s="75">
        <v>65.89</v>
      </c>
      <c r="G79" s="46"/>
      <c r="H79" s="40"/>
      <c r="I79" s="41" t="s">
        <v>33</v>
      </c>
      <c r="J79" s="42">
        <f t="shared" si="4"/>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5"/>
        <v>2635.6</v>
      </c>
      <c r="BB79" s="54">
        <f t="shared" si="6"/>
        <v>2635.6</v>
      </c>
      <c r="BC79" s="59" t="str">
        <f t="shared" si="7"/>
        <v>INR  Two Thousand Six Hundred &amp; Thirty Five  and Paise Sixty Only</v>
      </c>
      <c r="IA79" s="21">
        <v>7.06</v>
      </c>
      <c r="IB79" s="21" t="s">
        <v>132</v>
      </c>
      <c r="ID79" s="21">
        <v>40</v>
      </c>
      <c r="IE79" s="22" t="s">
        <v>44</v>
      </c>
      <c r="IF79" s="22"/>
      <c r="IG79" s="22"/>
      <c r="IH79" s="22"/>
      <c r="II79" s="22"/>
    </row>
    <row r="80" spans="1:243" s="21" customFormat="1" ht="204.75">
      <c r="A80" s="60">
        <v>7.07</v>
      </c>
      <c r="B80" s="61" t="s">
        <v>70</v>
      </c>
      <c r="C80" s="34"/>
      <c r="D80" s="34">
        <v>20</v>
      </c>
      <c r="E80" s="62" t="s">
        <v>43</v>
      </c>
      <c r="F80" s="75">
        <v>812.71</v>
      </c>
      <c r="G80" s="46"/>
      <c r="H80" s="40"/>
      <c r="I80" s="41" t="s">
        <v>33</v>
      </c>
      <c r="J80" s="42">
        <f t="shared" si="4"/>
        <v>1</v>
      </c>
      <c r="K80" s="40" t="s">
        <v>34</v>
      </c>
      <c r="L80" s="40" t="s">
        <v>4</v>
      </c>
      <c r="M80" s="43"/>
      <c r="N80" s="52"/>
      <c r="O80" s="52"/>
      <c r="P80" s="53"/>
      <c r="Q80" s="52"/>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5">
        <f t="shared" si="5"/>
        <v>16254.2</v>
      </c>
      <c r="BB80" s="54">
        <f t="shared" si="6"/>
        <v>16254.2</v>
      </c>
      <c r="BC80" s="59" t="str">
        <f t="shared" si="7"/>
        <v>INR  Sixteen Thousand Two Hundred &amp; Fifty Four  and Paise Twenty Only</v>
      </c>
      <c r="IA80" s="21">
        <v>7.07</v>
      </c>
      <c r="IB80" s="21" t="s">
        <v>70</v>
      </c>
      <c r="ID80" s="21">
        <v>20</v>
      </c>
      <c r="IE80" s="22" t="s">
        <v>43</v>
      </c>
      <c r="IF80" s="22"/>
      <c r="IG80" s="22"/>
      <c r="IH80" s="22"/>
      <c r="II80" s="22"/>
    </row>
    <row r="81" spans="1:243" s="21" customFormat="1" ht="189">
      <c r="A81" s="60">
        <v>7.08</v>
      </c>
      <c r="B81" s="61" t="s">
        <v>133</v>
      </c>
      <c r="C81" s="34"/>
      <c r="D81" s="70"/>
      <c r="E81" s="70"/>
      <c r="F81" s="70"/>
      <c r="G81" s="70"/>
      <c r="H81" s="70"/>
      <c r="I81" s="70"/>
      <c r="J81" s="70"/>
      <c r="K81" s="70"/>
      <c r="L81" s="70"/>
      <c r="M81" s="70"/>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IA81" s="21">
        <v>7.08</v>
      </c>
      <c r="IB81" s="21" t="s">
        <v>133</v>
      </c>
      <c r="IE81" s="22"/>
      <c r="IF81" s="22"/>
      <c r="IG81" s="22"/>
      <c r="IH81" s="22"/>
      <c r="II81" s="22"/>
    </row>
    <row r="82" spans="1:243" s="21" customFormat="1" ht="42.75">
      <c r="A82" s="60">
        <v>7.09</v>
      </c>
      <c r="B82" s="61" t="s">
        <v>71</v>
      </c>
      <c r="C82" s="34"/>
      <c r="D82" s="34">
        <v>72</v>
      </c>
      <c r="E82" s="62" t="s">
        <v>43</v>
      </c>
      <c r="F82" s="75">
        <v>1315.69</v>
      </c>
      <c r="G82" s="46"/>
      <c r="H82" s="40"/>
      <c r="I82" s="41" t="s">
        <v>33</v>
      </c>
      <c r="J82" s="42">
        <f t="shared" si="4"/>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 t="shared" si="5"/>
        <v>94729.68</v>
      </c>
      <c r="BB82" s="54">
        <f t="shared" si="6"/>
        <v>94729.68</v>
      </c>
      <c r="BC82" s="59" t="str">
        <f t="shared" si="7"/>
        <v>INR  Ninety Four Thousand Seven Hundred &amp; Twenty Nine  and Paise Sixty Eight Only</v>
      </c>
      <c r="IA82" s="21">
        <v>7.09</v>
      </c>
      <c r="IB82" s="21" t="s">
        <v>71</v>
      </c>
      <c r="ID82" s="21">
        <v>72</v>
      </c>
      <c r="IE82" s="22" t="s">
        <v>43</v>
      </c>
      <c r="IF82" s="22"/>
      <c r="IG82" s="22"/>
      <c r="IH82" s="22"/>
      <c r="II82" s="22"/>
    </row>
    <row r="83" spans="1:243" s="21" customFormat="1" ht="204.75">
      <c r="A83" s="64">
        <v>7.1</v>
      </c>
      <c r="B83" s="61" t="s">
        <v>134</v>
      </c>
      <c r="C83" s="34"/>
      <c r="D83" s="70"/>
      <c r="E83" s="70"/>
      <c r="F83" s="70"/>
      <c r="G83" s="70"/>
      <c r="H83" s="70"/>
      <c r="I83" s="70"/>
      <c r="J83" s="70"/>
      <c r="K83" s="70"/>
      <c r="L83" s="70"/>
      <c r="M83" s="70"/>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IA83" s="21">
        <v>7.1</v>
      </c>
      <c r="IB83" s="21" t="s">
        <v>134</v>
      </c>
      <c r="IE83" s="22"/>
      <c r="IF83" s="22"/>
      <c r="IG83" s="22"/>
      <c r="IH83" s="22"/>
      <c r="II83" s="22"/>
    </row>
    <row r="84" spans="1:243" s="21" customFormat="1" ht="42.75">
      <c r="A84" s="60">
        <v>7.11</v>
      </c>
      <c r="B84" s="61" t="s">
        <v>71</v>
      </c>
      <c r="C84" s="34"/>
      <c r="D84" s="34">
        <v>35</v>
      </c>
      <c r="E84" s="62" t="s">
        <v>43</v>
      </c>
      <c r="F84" s="75">
        <v>1355.41</v>
      </c>
      <c r="G84" s="46"/>
      <c r="H84" s="40"/>
      <c r="I84" s="41" t="s">
        <v>33</v>
      </c>
      <c r="J84" s="42">
        <f t="shared" si="4"/>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 t="shared" si="5"/>
        <v>47439.35</v>
      </c>
      <c r="BB84" s="54">
        <f t="shared" si="6"/>
        <v>47439.35</v>
      </c>
      <c r="BC84" s="59" t="str">
        <f t="shared" si="7"/>
        <v>INR  Forty Seven Thousand Four Hundred &amp; Thirty Nine  and Paise Thirty Five Only</v>
      </c>
      <c r="IA84" s="21">
        <v>7.11</v>
      </c>
      <c r="IB84" s="21" t="s">
        <v>71</v>
      </c>
      <c r="ID84" s="21">
        <v>35</v>
      </c>
      <c r="IE84" s="22" t="s">
        <v>43</v>
      </c>
      <c r="IF84" s="22"/>
      <c r="IG84" s="22"/>
      <c r="IH84" s="22"/>
      <c r="II84" s="22"/>
    </row>
    <row r="85" spans="1:243" s="21" customFormat="1" ht="204.75">
      <c r="A85" s="60">
        <v>7.12</v>
      </c>
      <c r="B85" s="61" t="s">
        <v>135</v>
      </c>
      <c r="C85" s="34"/>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IA85" s="21">
        <v>7.12</v>
      </c>
      <c r="IB85" s="21" t="s">
        <v>135</v>
      </c>
      <c r="IE85" s="22"/>
      <c r="IF85" s="22"/>
      <c r="IG85" s="22"/>
      <c r="IH85" s="22"/>
      <c r="II85" s="22"/>
    </row>
    <row r="86" spans="1:243" s="21" customFormat="1" ht="42.75">
      <c r="A86" s="60">
        <v>7.13</v>
      </c>
      <c r="B86" s="61" t="s">
        <v>71</v>
      </c>
      <c r="C86" s="34"/>
      <c r="D86" s="34">
        <v>145</v>
      </c>
      <c r="E86" s="62" t="s">
        <v>43</v>
      </c>
      <c r="F86" s="75">
        <v>1411.62</v>
      </c>
      <c r="G86" s="46"/>
      <c r="H86" s="40"/>
      <c r="I86" s="41" t="s">
        <v>33</v>
      </c>
      <c r="J86" s="42">
        <f t="shared" si="4"/>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 t="shared" si="5"/>
        <v>204684.9</v>
      </c>
      <c r="BB86" s="54">
        <f t="shared" si="6"/>
        <v>204684.9</v>
      </c>
      <c r="BC86" s="59" t="str">
        <f t="shared" si="7"/>
        <v>INR  Two Lakh Four Thousand Six Hundred &amp; Eighty Four  and Paise Ninety Only</v>
      </c>
      <c r="IA86" s="21">
        <v>7.13</v>
      </c>
      <c r="IB86" s="21" t="s">
        <v>71</v>
      </c>
      <c r="ID86" s="21">
        <v>145</v>
      </c>
      <c r="IE86" s="22" t="s">
        <v>43</v>
      </c>
      <c r="IF86" s="22"/>
      <c r="IG86" s="22"/>
      <c r="IH86" s="22"/>
      <c r="II86" s="22"/>
    </row>
    <row r="87" spans="1:243" s="21" customFormat="1" ht="15.75">
      <c r="A87" s="60">
        <v>8</v>
      </c>
      <c r="B87" s="61" t="s">
        <v>136</v>
      </c>
      <c r="C87" s="34"/>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8</v>
      </c>
      <c r="IB87" s="21" t="s">
        <v>136</v>
      </c>
      <c r="IE87" s="22"/>
      <c r="IF87" s="22"/>
      <c r="IG87" s="22"/>
      <c r="IH87" s="22"/>
      <c r="II87" s="22"/>
    </row>
    <row r="88" spans="1:243" s="21" customFormat="1" ht="15.75">
      <c r="A88" s="60">
        <v>8.01</v>
      </c>
      <c r="B88" s="61" t="s">
        <v>137</v>
      </c>
      <c r="C88" s="34"/>
      <c r="D88" s="70"/>
      <c r="E88" s="70"/>
      <c r="F88" s="70"/>
      <c r="G88" s="70"/>
      <c r="H88" s="70"/>
      <c r="I88" s="70"/>
      <c r="J88" s="70"/>
      <c r="K88" s="70"/>
      <c r="L88" s="70"/>
      <c r="M88" s="70"/>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IA88" s="21">
        <v>8.01</v>
      </c>
      <c r="IB88" s="21" t="s">
        <v>137</v>
      </c>
      <c r="IE88" s="22"/>
      <c r="IF88" s="22"/>
      <c r="IG88" s="22"/>
      <c r="IH88" s="22"/>
      <c r="II88" s="22"/>
    </row>
    <row r="89" spans="1:243" s="21" customFormat="1" ht="28.5">
      <c r="A89" s="60">
        <v>8.02</v>
      </c>
      <c r="B89" s="61" t="s">
        <v>48</v>
      </c>
      <c r="C89" s="34"/>
      <c r="D89" s="34">
        <v>50</v>
      </c>
      <c r="E89" s="62" t="s">
        <v>43</v>
      </c>
      <c r="F89" s="75">
        <v>231.08</v>
      </c>
      <c r="G89" s="46"/>
      <c r="H89" s="40"/>
      <c r="I89" s="41" t="s">
        <v>33</v>
      </c>
      <c r="J89" s="42">
        <f aca="true" t="shared" si="8" ref="J88:J151">IF(I89="Less(-)",-1,1)</f>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 aca="true" t="shared" si="9" ref="BA88:BA151">total_amount_ba($B$2,$D$2,D89,F89,J89,K89,M89)</f>
        <v>11554</v>
      </c>
      <c r="BB89" s="54">
        <f aca="true" t="shared" si="10" ref="BB88:BB151">BA89+SUM(N89:AZ89)</f>
        <v>11554</v>
      </c>
      <c r="BC89" s="59" t="str">
        <f aca="true" t="shared" si="11" ref="BC88:BC151">SpellNumber(L89,BB89)</f>
        <v>INR  Eleven Thousand Five Hundred &amp; Fifty Four  Only</v>
      </c>
      <c r="IA89" s="21">
        <v>8.02</v>
      </c>
      <c r="IB89" s="21" t="s">
        <v>48</v>
      </c>
      <c r="ID89" s="21">
        <v>50</v>
      </c>
      <c r="IE89" s="22" t="s">
        <v>43</v>
      </c>
      <c r="IF89" s="22"/>
      <c r="IG89" s="22"/>
      <c r="IH89" s="22"/>
      <c r="II89" s="22"/>
    </row>
    <row r="90" spans="1:243" s="21" customFormat="1" ht="31.5">
      <c r="A90" s="60">
        <v>8.03</v>
      </c>
      <c r="B90" s="61" t="s">
        <v>138</v>
      </c>
      <c r="C90" s="34"/>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8.03</v>
      </c>
      <c r="IB90" s="21" t="s">
        <v>138</v>
      </c>
      <c r="IE90" s="22"/>
      <c r="IF90" s="22"/>
      <c r="IG90" s="22"/>
      <c r="IH90" s="22"/>
      <c r="II90" s="22"/>
    </row>
    <row r="91" spans="1:243" s="21" customFormat="1" ht="30" customHeight="1">
      <c r="A91" s="60">
        <v>8.04</v>
      </c>
      <c r="B91" s="61" t="s">
        <v>48</v>
      </c>
      <c r="C91" s="34"/>
      <c r="D91" s="34">
        <v>35</v>
      </c>
      <c r="E91" s="62" t="s">
        <v>43</v>
      </c>
      <c r="F91" s="75">
        <v>266.46</v>
      </c>
      <c r="G91" s="46"/>
      <c r="H91" s="40"/>
      <c r="I91" s="41" t="s">
        <v>33</v>
      </c>
      <c r="J91" s="42">
        <f t="shared" si="8"/>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9"/>
        <v>9326.1</v>
      </c>
      <c r="BB91" s="54">
        <f t="shared" si="10"/>
        <v>9326.1</v>
      </c>
      <c r="BC91" s="59" t="str">
        <f t="shared" si="11"/>
        <v>INR  Nine Thousand Three Hundred &amp; Twenty Six  and Paise Ten Only</v>
      </c>
      <c r="IA91" s="21">
        <v>8.04</v>
      </c>
      <c r="IB91" s="21" t="s">
        <v>48</v>
      </c>
      <c r="ID91" s="21">
        <v>35</v>
      </c>
      <c r="IE91" s="22" t="s">
        <v>43</v>
      </c>
      <c r="IF91" s="22"/>
      <c r="IG91" s="22"/>
      <c r="IH91" s="22"/>
      <c r="II91" s="22"/>
    </row>
    <row r="92" spans="1:243" s="21" customFormat="1" ht="15.75">
      <c r="A92" s="60">
        <v>8.05</v>
      </c>
      <c r="B92" s="61" t="s">
        <v>139</v>
      </c>
      <c r="C92" s="34"/>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IA92" s="21">
        <v>8.05</v>
      </c>
      <c r="IB92" s="21" t="s">
        <v>139</v>
      </c>
      <c r="IE92" s="22"/>
      <c r="IF92" s="22"/>
      <c r="IG92" s="22"/>
      <c r="IH92" s="22"/>
      <c r="II92" s="22"/>
    </row>
    <row r="93" spans="1:243" s="21" customFormat="1" ht="42.75">
      <c r="A93" s="60">
        <v>8.06</v>
      </c>
      <c r="B93" s="61" t="s">
        <v>56</v>
      </c>
      <c r="C93" s="34"/>
      <c r="D93" s="34">
        <v>30</v>
      </c>
      <c r="E93" s="62" t="s">
        <v>43</v>
      </c>
      <c r="F93" s="75">
        <v>199.34</v>
      </c>
      <c r="G93" s="46"/>
      <c r="H93" s="40"/>
      <c r="I93" s="41" t="s">
        <v>33</v>
      </c>
      <c r="J93" s="42">
        <f t="shared" si="8"/>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9"/>
        <v>5980.2</v>
      </c>
      <c r="BB93" s="54">
        <f t="shared" si="10"/>
        <v>5980.2</v>
      </c>
      <c r="BC93" s="59" t="str">
        <f t="shared" si="11"/>
        <v>INR  Five Thousand Nine Hundred &amp; Eighty  and Paise Twenty Only</v>
      </c>
      <c r="IA93" s="21">
        <v>8.06</v>
      </c>
      <c r="IB93" s="21" t="s">
        <v>56</v>
      </c>
      <c r="ID93" s="21">
        <v>30</v>
      </c>
      <c r="IE93" s="22" t="s">
        <v>43</v>
      </c>
      <c r="IF93" s="22"/>
      <c r="IG93" s="22"/>
      <c r="IH93" s="22"/>
      <c r="II93" s="22"/>
    </row>
    <row r="94" spans="1:243" s="21" customFormat="1" ht="94.5">
      <c r="A94" s="60">
        <v>8.07</v>
      </c>
      <c r="B94" s="61" t="s">
        <v>140</v>
      </c>
      <c r="C94" s="34"/>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IA94" s="21">
        <v>8.07</v>
      </c>
      <c r="IB94" s="21" t="s">
        <v>140</v>
      </c>
      <c r="IE94" s="22"/>
      <c r="IF94" s="22"/>
      <c r="IG94" s="22"/>
      <c r="IH94" s="22"/>
      <c r="II94" s="22"/>
    </row>
    <row r="95" spans="1:243" s="21" customFormat="1" ht="31.5" customHeight="1">
      <c r="A95" s="60">
        <v>8.08</v>
      </c>
      <c r="B95" s="61" t="s">
        <v>57</v>
      </c>
      <c r="C95" s="34"/>
      <c r="D95" s="34">
        <v>150</v>
      </c>
      <c r="E95" s="62" t="s">
        <v>43</v>
      </c>
      <c r="F95" s="75">
        <v>76.41</v>
      </c>
      <c r="G95" s="46"/>
      <c r="H95" s="40"/>
      <c r="I95" s="41" t="s">
        <v>33</v>
      </c>
      <c r="J95" s="42">
        <f t="shared" si="8"/>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 t="shared" si="9"/>
        <v>11461.5</v>
      </c>
      <c r="BB95" s="54">
        <f t="shared" si="10"/>
        <v>11461.5</v>
      </c>
      <c r="BC95" s="59" t="str">
        <f t="shared" si="11"/>
        <v>INR  Eleven Thousand Four Hundred &amp; Sixty One  and Paise Fifty Only</v>
      </c>
      <c r="IA95" s="21">
        <v>8.08</v>
      </c>
      <c r="IB95" s="21" t="s">
        <v>57</v>
      </c>
      <c r="ID95" s="21">
        <v>150</v>
      </c>
      <c r="IE95" s="22" t="s">
        <v>43</v>
      </c>
      <c r="IF95" s="22"/>
      <c r="IG95" s="22"/>
      <c r="IH95" s="22"/>
      <c r="II95" s="22"/>
    </row>
    <row r="96" spans="1:243" s="21" customFormat="1" ht="47.25">
      <c r="A96" s="60">
        <v>8.09</v>
      </c>
      <c r="B96" s="61" t="s">
        <v>141</v>
      </c>
      <c r="C96" s="34"/>
      <c r="D96" s="70"/>
      <c r="E96" s="70"/>
      <c r="F96" s="70"/>
      <c r="G96" s="70"/>
      <c r="H96" s="70"/>
      <c r="I96" s="70"/>
      <c r="J96" s="70"/>
      <c r="K96" s="70"/>
      <c r="L96" s="70"/>
      <c r="M96" s="70"/>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IA96" s="21">
        <v>8.09</v>
      </c>
      <c r="IB96" s="21" t="s">
        <v>141</v>
      </c>
      <c r="IE96" s="22"/>
      <c r="IF96" s="22"/>
      <c r="IG96" s="22"/>
      <c r="IH96" s="22"/>
      <c r="II96" s="22"/>
    </row>
    <row r="97" spans="1:243" s="21" customFormat="1" ht="29.25" customHeight="1">
      <c r="A97" s="64">
        <v>8.1</v>
      </c>
      <c r="B97" s="61" t="s">
        <v>57</v>
      </c>
      <c r="C97" s="34"/>
      <c r="D97" s="34">
        <v>15</v>
      </c>
      <c r="E97" s="62" t="s">
        <v>43</v>
      </c>
      <c r="F97" s="75">
        <v>106.58</v>
      </c>
      <c r="G97" s="46"/>
      <c r="H97" s="40"/>
      <c r="I97" s="41" t="s">
        <v>33</v>
      </c>
      <c r="J97" s="42">
        <f t="shared" si="8"/>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9"/>
        <v>1598.7</v>
      </c>
      <c r="BB97" s="54">
        <f t="shared" si="10"/>
        <v>1598.7</v>
      </c>
      <c r="BC97" s="59" t="str">
        <f t="shared" si="11"/>
        <v>INR  One Thousand Five Hundred &amp; Ninety Eight  and Paise Seventy Only</v>
      </c>
      <c r="IA97" s="21">
        <v>8.1</v>
      </c>
      <c r="IB97" s="21" t="s">
        <v>57</v>
      </c>
      <c r="ID97" s="21">
        <v>15</v>
      </c>
      <c r="IE97" s="22" t="s">
        <v>43</v>
      </c>
      <c r="IF97" s="22"/>
      <c r="IG97" s="22"/>
      <c r="IH97" s="22"/>
      <c r="II97" s="22"/>
    </row>
    <row r="98" spans="1:243" s="21" customFormat="1" ht="63">
      <c r="A98" s="60">
        <v>8.11</v>
      </c>
      <c r="B98" s="61" t="s">
        <v>142</v>
      </c>
      <c r="C98" s="34"/>
      <c r="D98" s="70"/>
      <c r="E98" s="70"/>
      <c r="F98" s="70"/>
      <c r="G98" s="70"/>
      <c r="H98" s="70"/>
      <c r="I98" s="70"/>
      <c r="J98" s="70"/>
      <c r="K98" s="70"/>
      <c r="L98" s="70"/>
      <c r="M98" s="70"/>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IA98" s="21">
        <v>8.11</v>
      </c>
      <c r="IB98" s="21" t="s">
        <v>142</v>
      </c>
      <c r="IE98" s="22"/>
      <c r="IF98" s="22"/>
      <c r="IG98" s="22"/>
      <c r="IH98" s="22"/>
      <c r="II98" s="22"/>
    </row>
    <row r="99" spans="1:243" s="21" customFormat="1" ht="63">
      <c r="A99" s="60">
        <v>8.12</v>
      </c>
      <c r="B99" s="61" t="s">
        <v>72</v>
      </c>
      <c r="C99" s="34"/>
      <c r="D99" s="34">
        <v>45</v>
      </c>
      <c r="E99" s="62" t="s">
        <v>43</v>
      </c>
      <c r="F99" s="75">
        <v>155.33</v>
      </c>
      <c r="G99" s="46"/>
      <c r="H99" s="40"/>
      <c r="I99" s="41" t="s">
        <v>33</v>
      </c>
      <c r="J99" s="42">
        <f t="shared" si="8"/>
        <v>1</v>
      </c>
      <c r="K99" s="40" t="s">
        <v>34</v>
      </c>
      <c r="L99" s="40" t="s">
        <v>4</v>
      </c>
      <c r="M99" s="43"/>
      <c r="N99" s="52"/>
      <c r="O99" s="52"/>
      <c r="P99" s="53"/>
      <c r="Q99" s="52"/>
      <c r="R99" s="52"/>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5">
        <f t="shared" si="9"/>
        <v>6989.85</v>
      </c>
      <c r="BB99" s="54">
        <f t="shared" si="10"/>
        <v>6989.85</v>
      </c>
      <c r="BC99" s="59" t="str">
        <f t="shared" si="11"/>
        <v>INR  Six Thousand Nine Hundred &amp; Eighty Nine  and Paise Eighty Five Only</v>
      </c>
      <c r="IA99" s="21">
        <v>8.12</v>
      </c>
      <c r="IB99" s="21" t="s">
        <v>72</v>
      </c>
      <c r="ID99" s="21">
        <v>45</v>
      </c>
      <c r="IE99" s="22" t="s">
        <v>43</v>
      </c>
      <c r="IF99" s="22"/>
      <c r="IG99" s="22"/>
      <c r="IH99" s="22"/>
      <c r="II99" s="22"/>
    </row>
    <row r="100" spans="1:243" s="21" customFormat="1" ht="94.5">
      <c r="A100" s="60">
        <v>8.13</v>
      </c>
      <c r="B100" s="61" t="s">
        <v>73</v>
      </c>
      <c r="C100" s="34"/>
      <c r="D100" s="34">
        <v>150</v>
      </c>
      <c r="E100" s="62" t="s">
        <v>43</v>
      </c>
      <c r="F100" s="75">
        <v>100.96</v>
      </c>
      <c r="G100" s="46"/>
      <c r="H100" s="40"/>
      <c r="I100" s="41" t="s">
        <v>33</v>
      </c>
      <c r="J100" s="42">
        <f t="shared" si="8"/>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9"/>
        <v>15144</v>
      </c>
      <c r="BB100" s="54">
        <f t="shared" si="10"/>
        <v>15144</v>
      </c>
      <c r="BC100" s="59" t="str">
        <f t="shared" si="11"/>
        <v>INR  Fifteen Thousand One Hundred &amp; Forty Four  Only</v>
      </c>
      <c r="IA100" s="21">
        <v>8.13</v>
      </c>
      <c r="IB100" s="21" t="s">
        <v>73</v>
      </c>
      <c r="ID100" s="21">
        <v>150</v>
      </c>
      <c r="IE100" s="22" t="s">
        <v>43</v>
      </c>
      <c r="IF100" s="22"/>
      <c r="IG100" s="22"/>
      <c r="IH100" s="22"/>
      <c r="II100" s="22"/>
    </row>
    <row r="101" spans="1:243" s="21" customFormat="1" ht="31.5">
      <c r="A101" s="60">
        <v>8.14</v>
      </c>
      <c r="B101" s="61" t="s">
        <v>143</v>
      </c>
      <c r="C101" s="34"/>
      <c r="D101" s="70"/>
      <c r="E101" s="70"/>
      <c r="F101" s="70"/>
      <c r="G101" s="70"/>
      <c r="H101" s="70"/>
      <c r="I101" s="70"/>
      <c r="J101" s="70"/>
      <c r="K101" s="70"/>
      <c r="L101" s="70"/>
      <c r="M101" s="70"/>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IA101" s="21">
        <v>8.14</v>
      </c>
      <c r="IB101" s="21" t="s">
        <v>143</v>
      </c>
      <c r="IE101" s="22"/>
      <c r="IF101" s="22"/>
      <c r="IG101" s="22"/>
      <c r="IH101" s="22"/>
      <c r="II101" s="22"/>
    </row>
    <row r="102" spans="1:243" s="21" customFormat="1" ht="29.25" customHeight="1">
      <c r="A102" s="60">
        <v>8.15</v>
      </c>
      <c r="B102" s="61" t="s">
        <v>144</v>
      </c>
      <c r="C102" s="34"/>
      <c r="D102" s="34">
        <v>170</v>
      </c>
      <c r="E102" s="62" t="s">
        <v>43</v>
      </c>
      <c r="F102" s="75">
        <v>14.69</v>
      </c>
      <c r="G102" s="46"/>
      <c r="H102" s="40"/>
      <c r="I102" s="41" t="s">
        <v>33</v>
      </c>
      <c r="J102" s="42">
        <f t="shared" si="8"/>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9"/>
        <v>2497.3</v>
      </c>
      <c r="BB102" s="54">
        <f t="shared" si="10"/>
        <v>2497.3</v>
      </c>
      <c r="BC102" s="59" t="str">
        <f t="shared" si="11"/>
        <v>INR  Two Thousand Four Hundred &amp; Ninety Seven  and Paise Thirty Only</v>
      </c>
      <c r="IA102" s="21">
        <v>8.15</v>
      </c>
      <c r="IB102" s="21" t="s">
        <v>144</v>
      </c>
      <c r="ID102" s="21">
        <v>170</v>
      </c>
      <c r="IE102" s="22" t="s">
        <v>43</v>
      </c>
      <c r="IF102" s="22"/>
      <c r="IG102" s="22"/>
      <c r="IH102" s="22"/>
      <c r="II102" s="22"/>
    </row>
    <row r="103" spans="1:243" s="21" customFormat="1" ht="78.75">
      <c r="A103" s="60">
        <v>8.16</v>
      </c>
      <c r="B103" s="61" t="s">
        <v>145</v>
      </c>
      <c r="C103" s="34"/>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8.16</v>
      </c>
      <c r="IB103" s="21" t="s">
        <v>145</v>
      </c>
      <c r="IE103" s="22"/>
      <c r="IF103" s="22"/>
      <c r="IG103" s="22"/>
      <c r="IH103" s="22"/>
      <c r="II103" s="22"/>
    </row>
    <row r="104" spans="1:243" s="21" customFormat="1" ht="28.5" customHeight="1">
      <c r="A104" s="60">
        <v>8.17</v>
      </c>
      <c r="B104" s="61" t="s">
        <v>74</v>
      </c>
      <c r="C104" s="34"/>
      <c r="D104" s="34">
        <v>560</v>
      </c>
      <c r="E104" s="62" t="s">
        <v>43</v>
      </c>
      <c r="F104" s="75">
        <v>47.61</v>
      </c>
      <c r="G104" s="46"/>
      <c r="H104" s="40"/>
      <c r="I104" s="41" t="s">
        <v>33</v>
      </c>
      <c r="J104" s="42">
        <f t="shared" si="8"/>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9"/>
        <v>26661.6</v>
      </c>
      <c r="BB104" s="54">
        <f t="shared" si="10"/>
        <v>26661.6</v>
      </c>
      <c r="BC104" s="59" t="str">
        <f t="shared" si="11"/>
        <v>INR  Twenty Six Thousand Six Hundred &amp; Sixty One  and Paise Sixty Only</v>
      </c>
      <c r="IA104" s="21">
        <v>8.17</v>
      </c>
      <c r="IB104" s="21" t="s">
        <v>74</v>
      </c>
      <c r="ID104" s="21">
        <v>560</v>
      </c>
      <c r="IE104" s="22" t="s">
        <v>43</v>
      </c>
      <c r="IF104" s="22"/>
      <c r="IG104" s="22"/>
      <c r="IH104" s="22"/>
      <c r="II104" s="22"/>
    </row>
    <row r="105" spans="1:243" s="21" customFormat="1" ht="94.5">
      <c r="A105" s="60">
        <v>8.18</v>
      </c>
      <c r="B105" s="61" t="s">
        <v>75</v>
      </c>
      <c r="C105" s="34"/>
      <c r="D105" s="34">
        <v>150</v>
      </c>
      <c r="E105" s="62" t="s">
        <v>43</v>
      </c>
      <c r="F105" s="75">
        <v>16</v>
      </c>
      <c r="G105" s="46"/>
      <c r="H105" s="40"/>
      <c r="I105" s="41" t="s">
        <v>33</v>
      </c>
      <c r="J105" s="42">
        <f t="shared" si="8"/>
        <v>1</v>
      </c>
      <c r="K105" s="40" t="s">
        <v>34</v>
      </c>
      <c r="L105" s="40" t="s">
        <v>4</v>
      </c>
      <c r="M105" s="43"/>
      <c r="N105" s="52"/>
      <c r="O105" s="52"/>
      <c r="P105" s="53"/>
      <c r="Q105" s="52"/>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5">
        <f t="shared" si="9"/>
        <v>2400</v>
      </c>
      <c r="BB105" s="54">
        <f t="shared" si="10"/>
        <v>2400</v>
      </c>
      <c r="BC105" s="59" t="str">
        <f t="shared" si="11"/>
        <v>INR  Two Thousand Four Hundred    Only</v>
      </c>
      <c r="IA105" s="21">
        <v>8.18</v>
      </c>
      <c r="IB105" s="21" t="s">
        <v>75</v>
      </c>
      <c r="ID105" s="21">
        <v>150</v>
      </c>
      <c r="IE105" s="22" t="s">
        <v>43</v>
      </c>
      <c r="IF105" s="22"/>
      <c r="IG105" s="22"/>
      <c r="IH105" s="22"/>
      <c r="II105" s="22"/>
    </row>
    <row r="106" spans="1:243" s="21" customFormat="1" ht="63">
      <c r="A106" s="60">
        <v>8.19</v>
      </c>
      <c r="B106" s="61" t="s">
        <v>142</v>
      </c>
      <c r="C106" s="34"/>
      <c r="D106" s="70"/>
      <c r="E106" s="70"/>
      <c r="F106" s="70"/>
      <c r="G106" s="70"/>
      <c r="H106" s="70"/>
      <c r="I106" s="70"/>
      <c r="J106" s="70"/>
      <c r="K106" s="70"/>
      <c r="L106" s="70"/>
      <c r="M106" s="70"/>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IA106" s="21">
        <v>8.19</v>
      </c>
      <c r="IB106" s="21" t="s">
        <v>142</v>
      </c>
      <c r="IE106" s="22"/>
      <c r="IF106" s="22"/>
      <c r="IG106" s="22"/>
      <c r="IH106" s="22"/>
      <c r="II106" s="22"/>
    </row>
    <row r="107" spans="1:243" s="21" customFormat="1" ht="30" customHeight="1">
      <c r="A107" s="64">
        <v>8.2</v>
      </c>
      <c r="B107" s="61" t="s">
        <v>76</v>
      </c>
      <c r="C107" s="34"/>
      <c r="D107" s="34">
        <v>270</v>
      </c>
      <c r="E107" s="62" t="s">
        <v>43</v>
      </c>
      <c r="F107" s="75">
        <v>70.1</v>
      </c>
      <c r="G107" s="46"/>
      <c r="H107" s="40"/>
      <c r="I107" s="41" t="s">
        <v>33</v>
      </c>
      <c r="J107" s="42">
        <f t="shared" si="8"/>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9"/>
        <v>18927</v>
      </c>
      <c r="BB107" s="54">
        <f t="shared" si="10"/>
        <v>18927</v>
      </c>
      <c r="BC107" s="59" t="str">
        <f t="shared" si="11"/>
        <v>INR  Eighteen Thousand Nine Hundred &amp; Twenty Seven  Only</v>
      </c>
      <c r="IA107" s="21">
        <v>8.2</v>
      </c>
      <c r="IB107" s="21" t="s">
        <v>76</v>
      </c>
      <c r="ID107" s="21">
        <v>270</v>
      </c>
      <c r="IE107" s="22" t="s">
        <v>43</v>
      </c>
      <c r="IF107" s="22"/>
      <c r="IG107" s="22"/>
      <c r="IH107" s="22"/>
      <c r="II107" s="22"/>
    </row>
    <row r="108" spans="1:243" s="21" customFormat="1" ht="15.75">
      <c r="A108" s="60">
        <v>9</v>
      </c>
      <c r="B108" s="61" t="s">
        <v>146</v>
      </c>
      <c r="C108" s="34"/>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IA108" s="21">
        <v>9</v>
      </c>
      <c r="IB108" s="21" t="s">
        <v>146</v>
      </c>
      <c r="IE108" s="22"/>
      <c r="IF108" s="22"/>
      <c r="IG108" s="22"/>
      <c r="IH108" s="22"/>
      <c r="II108" s="22"/>
    </row>
    <row r="109" spans="1:243" s="21" customFormat="1" ht="108" customHeight="1">
      <c r="A109" s="60">
        <v>9.01</v>
      </c>
      <c r="B109" s="61" t="s">
        <v>147</v>
      </c>
      <c r="C109" s="34"/>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9.01</v>
      </c>
      <c r="IB109" s="21" t="s">
        <v>147</v>
      </c>
      <c r="IE109" s="22"/>
      <c r="IF109" s="22"/>
      <c r="IG109" s="22"/>
      <c r="IH109" s="22"/>
      <c r="II109" s="22"/>
    </row>
    <row r="110" spans="1:243" s="21" customFormat="1" ht="31.5">
      <c r="A110" s="60">
        <v>9.02</v>
      </c>
      <c r="B110" s="61" t="s">
        <v>77</v>
      </c>
      <c r="C110" s="34"/>
      <c r="D110" s="34">
        <v>15</v>
      </c>
      <c r="E110" s="62" t="s">
        <v>43</v>
      </c>
      <c r="F110" s="75">
        <v>376.68</v>
      </c>
      <c r="G110" s="46"/>
      <c r="H110" s="40"/>
      <c r="I110" s="41" t="s">
        <v>33</v>
      </c>
      <c r="J110" s="42">
        <f t="shared" si="8"/>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9"/>
        <v>5650.2</v>
      </c>
      <c r="BB110" s="54">
        <f t="shared" si="10"/>
        <v>5650.2</v>
      </c>
      <c r="BC110" s="59" t="str">
        <f t="shared" si="11"/>
        <v>INR  Five Thousand Six Hundred &amp; Fifty  and Paise Twenty Only</v>
      </c>
      <c r="IA110" s="21">
        <v>9.02</v>
      </c>
      <c r="IB110" s="21" t="s">
        <v>77</v>
      </c>
      <c r="ID110" s="21">
        <v>15</v>
      </c>
      <c r="IE110" s="22" t="s">
        <v>43</v>
      </c>
      <c r="IF110" s="22"/>
      <c r="IG110" s="22"/>
      <c r="IH110" s="22"/>
      <c r="II110" s="22"/>
    </row>
    <row r="111" spans="1:243" s="21" customFormat="1" ht="252">
      <c r="A111" s="60">
        <v>9.03</v>
      </c>
      <c r="B111" s="61" t="s">
        <v>148</v>
      </c>
      <c r="C111" s="34"/>
      <c r="D111" s="70"/>
      <c r="E111" s="70"/>
      <c r="F111" s="70"/>
      <c r="G111" s="70"/>
      <c r="H111" s="70"/>
      <c r="I111" s="70"/>
      <c r="J111" s="70"/>
      <c r="K111" s="70"/>
      <c r="L111" s="70"/>
      <c r="M111" s="70"/>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IA111" s="21">
        <v>9.03</v>
      </c>
      <c r="IB111" s="21" t="s">
        <v>148</v>
      </c>
      <c r="IE111" s="22"/>
      <c r="IF111" s="22"/>
      <c r="IG111" s="22"/>
      <c r="IH111" s="22"/>
      <c r="II111" s="22"/>
    </row>
    <row r="112" spans="1:243" s="21" customFormat="1" ht="42.75">
      <c r="A112" s="60">
        <v>9.04</v>
      </c>
      <c r="B112" s="61" t="s">
        <v>149</v>
      </c>
      <c r="C112" s="34"/>
      <c r="D112" s="34">
        <v>3</v>
      </c>
      <c r="E112" s="62" t="s">
        <v>47</v>
      </c>
      <c r="F112" s="75">
        <v>1198.47</v>
      </c>
      <c r="G112" s="46"/>
      <c r="H112" s="40"/>
      <c r="I112" s="41" t="s">
        <v>33</v>
      </c>
      <c r="J112" s="42">
        <f t="shared" si="8"/>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9"/>
        <v>3595.41</v>
      </c>
      <c r="BB112" s="54">
        <f t="shared" si="10"/>
        <v>3595.41</v>
      </c>
      <c r="BC112" s="59" t="str">
        <f t="shared" si="11"/>
        <v>INR  Three Thousand Five Hundred &amp; Ninety Five  and Paise Forty One Only</v>
      </c>
      <c r="IA112" s="21">
        <v>9.04</v>
      </c>
      <c r="IB112" s="21" t="s">
        <v>149</v>
      </c>
      <c r="ID112" s="21">
        <v>3</v>
      </c>
      <c r="IE112" s="22" t="s">
        <v>47</v>
      </c>
      <c r="IF112" s="22"/>
      <c r="IG112" s="22"/>
      <c r="IH112" s="22"/>
      <c r="II112" s="22"/>
    </row>
    <row r="113" spans="1:243" s="21" customFormat="1" ht="42.75">
      <c r="A113" s="60">
        <v>9.05</v>
      </c>
      <c r="B113" s="61" t="s">
        <v>78</v>
      </c>
      <c r="C113" s="34"/>
      <c r="D113" s="34">
        <v>11</v>
      </c>
      <c r="E113" s="62" t="s">
        <v>47</v>
      </c>
      <c r="F113" s="75">
        <v>753.09</v>
      </c>
      <c r="G113" s="46"/>
      <c r="H113" s="40"/>
      <c r="I113" s="41" t="s">
        <v>33</v>
      </c>
      <c r="J113" s="42">
        <f t="shared" si="8"/>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9"/>
        <v>8283.99</v>
      </c>
      <c r="BB113" s="54">
        <f t="shared" si="10"/>
        <v>8283.99</v>
      </c>
      <c r="BC113" s="59" t="str">
        <f t="shared" si="11"/>
        <v>INR  Eight Thousand Two Hundred &amp; Eighty Three  and Paise Ninety Nine Only</v>
      </c>
      <c r="IA113" s="21">
        <v>9.05</v>
      </c>
      <c r="IB113" s="21" t="s">
        <v>78</v>
      </c>
      <c r="ID113" s="21">
        <v>11</v>
      </c>
      <c r="IE113" s="22" t="s">
        <v>47</v>
      </c>
      <c r="IF113" s="22"/>
      <c r="IG113" s="22"/>
      <c r="IH113" s="22"/>
      <c r="II113" s="22"/>
    </row>
    <row r="114" spans="1:243" s="21" customFormat="1" ht="63">
      <c r="A114" s="60">
        <v>9.06</v>
      </c>
      <c r="B114" s="61" t="s">
        <v>150</v>
      </c>
      <c r="C114" s="34"/>
      <c r="D114" s="34">
        <v>150</v>
      </c>
      <c r="E114" s="62" t="s">
        <v>43</v>
      </c>
      <c r="F114" s="75">
        <v>2.19</v>
      </c>
      <c r="G114" s="46"/>
      <c r="H114" s="40"/>
      <c r="I114" s="41" t="s">
        <v>33</v>
      </c>
      <c r="J114" s="42">
        <f t="shared" si="8"/>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 t="shared" si="9"/>
        <v>328.5</v>
      </c>
      <c r="BB114" s="54">
        <f t="shared" si="10"/>
        <v>328.5</v>
      </c>
      <c r="BC114" s="59" t="str">
        <f t="shared" si="11"/>
        <v>INR  Three Hundred &amp; Twenty Eight  and Paise Fifty Only</v>
      </c>
      <c r="IA114" s="21">
        <v>9.06</v>
      </c>
      <c r="IB114" s="21" t="s">
        <v>150</v>
      </c>
      <c r="ID114" s="21">
        <v>150</v>
      </c>
      <c r="IE114" s="22" t="s">
        <v>43</v>
      </c>
      <c r="IF114" s="22"/>
      <c r="IG114" s="22"/>
      <c r="IH114" s="22"/>
      <c r="II114" s="22"/>
    </row>
    <row r="115" spans="1:243" s="21" customFormat="1" ht="126">
      <c r="A115" s="60">
        <v>9.07</v>
      </c>
      <c r="B115" s="61" t="s">
        <v>151</v>
      </c>
      <c r="C115" s="34"/>
      <c r="D115" s="34">
        <v>29</v>
      </c>
      <c r="E115" s="62" t="s">
        <v>47</v>
      </c>
      <c r="F115" s="75">
        <v>261.16</v>
      </c>
      <c r="G115" s="46"/>
      <c r="H115" s="40"/>
      <c r="I115" s="41" t="s">
        <v>33</v>
      </c>
      <c r="J115" s="42">
        <f t="shared" si="8"/>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9"/>
        <v>7573.64</v>
      </c>
      <c r="BB115" s="54">
        <f t="shared" si="10"/>
        <v>7573.64</v>
      </c>
      <c r="BC115" s="59" t="str">
        <f t="shared" si="11"/>
        <v>INR  Seven Thousand Five Hundred &amp; Seventy Three  and Paise Sixty Four Only</v>
      </c>
      <c r="IA115" s="21">
        <v>9.07</v>
      </c>
      <c r="IB115" s="21" t="s">
        <v>151</v>
      </c>
      <c r="ID115" s="21">
        <v>29</v>
      </c>
      <c r="IE115" s="22" t="s">
        <v>47</v>
      </c>
      <c r="IF115" s="22"/>
      <c r="IG115" s="22"/>
      <c r="IH115" s="22"/>
      <c r="II115" s="22"/>
    </row>
    <row r="116" spans="1:243" s="21" customFormat="1" ht="15.75">
      <c r="A116" s="60">
        <v>10</v>
      </c>
      <c r="B116" s="61" t="s">
        <v>152</v>
      </c>
      <c r="C116" s="34"/>
      <c r="D116" s="70"/>
      <c r="E116" s="70"/>
      <c r="F116" s="70"/>
      <c r="G116" s="70"/>
      <c r="H116" s="70"/>
      <c r="I116" s="70"/>
      <c r="J116" s="70"/>
      <c r="K116" s="70"/>
      <c r="L116" s="70"/>
      <c r="M116" s="70"/>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IA116" s="21">
        <v>10</v>
      </c>
      <c r="IB116" s="21" t="s">
        <v>152</v>
      </c>
      <c r="IE116" s="22"/>
      <c r="IF116" s="22"/>
      <c r="IG116" s="22"/>
      <c r="IH116" s="22"/>
      <c r="II116" s="22"/>
    </row>
    <row r="117" spans="1:243" s="21" customFormat="1" ht="78.75">
      <c r="A117" s="60">
        <v>10.01</v>
      </c>
      <c r="B117" s="61" t="s">
        <v>153</v>
      </c>
      <c r="C117" s="34"/>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10.01</v>
      </c>
      <c r="IB117" s="21" t="s">
        <v>153</v>
      </c>
      <c r="IE117" s="22"/>
      <c r="IF117" s="22"/>
      <c r="IG117" s="22"/>
      <c r="IH117" s="22"/>
      <c r="II117" s="22"/>
    </row>
    <row r="118" spans="1:243" s="21" customFormat="1" ht="42.75">
      <c r="A118" s="60">
        <v>10.02</v>
      </c>
      <c r="B118" s="61" t="s">
        <v>58</v>
      </c>
      <c r="C118" s="34"/>
      <c r="D118" s="34">
        <v>5</v>
      </c>
      <c r="E118" s="62" t="s">
        <v>46</v>
      </c>
      <c r="F118" s="75">
        <v>1523.41</v>
      </c>
      <c r="G118" s="46"/>
      <c r="H118" s="40"/>
      <c r="I118" s="41" t="s">
        <v>33</v>
      </c>
      <c r="J118" s="42">
        <f t="shared" si="8"/>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9"/>
        <v>7617.05</v>
      </c>
      <c r="BB118" s="54">
        <f t="shared" si="10"/>
        <v>7617.05</v>
      </c>
      <c r="BC118" s="59" t="str">
        <f t="shared" si="11"/>
        <v>INR  Seven Thousand Six Hundred &amp; Seventeen  and Paise Five Only</v>
      </c>
      <c r="IA118" s="21">
        <v>10.02</v>
      </c>
      <c r="IB118" s="21" t="s">
        <v>58</v>
      </c>
      <c r="ID118" s="21">
        <v>5</v>
      </c>
      <c r="IE118" s="22" t="s">
        <v>46</v>
      </c>
      <c r="IF118" s="22"/>
      <c r="IG118" s="22"/>
      <c r="IH118" s="22"/>
      <c r="II118" s="22"/>
    </row>
    <row r="119" spans="1:243" s="21" customFormat="1" ht="42.75">
      <c r="A119" s="60">
        <v>10.03</v>
      </c>
      <c r="B119" s="61" t="s">
        <v>154</v>
      </c>
      <c r="C119" s="34"/>
      <c r="D119" s="34">
        <v>11</v>
      </c>
      <c r="E119" s="62" t="s">
        <v>46</v>
      </c>
      <c r="F119" s="75">
        <v>940.64</v>
      </c>
      <c r="G119" s="46"/>
      <c r="H119" s="40"/>
      <c r="I119" s="41" t="s">
        <v>33</v>
      </c>
      <c r="J119" s="42">
        <f t="shared" si="8"/>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 t="shared" si="9"/>
        <v>10347.04</v>
      </c>
      <c r="BB119" s="54">
        <f t="shared" si="10"/>
        <v>10347.04</v>
      </c>
      <c r="BC119" s="59" t="str">
        <f t="shared" si="11"/>
        <v>INR  Ten Thousand Three Hundred &amp; Forty Seven  and Paise Four Only</v>
      </c>
      <c r="IA119" s="21">
        <v>10.03</v>
      </c>
      <c r="IB119" s="21" t="s">
        <v>154</v>
      </c>
      <c r="ID119" s="21">
        <v>11</v>
      </c>
      <c r="IE119" s="22" t="s">
        <v>46</v>
      </c>
      <c r="IF119" s="22"/>
      <c r="IG119" s="22"/>
      <c r="IH119" s="22"/>
      <c r="II119" s="22"/>
    </row>
    <row r="120" spans="1:243" s="21" customFormat="1" ht="94.5">
      <c r="A120" s="60">
        <v>10.04</v>
      </c>
      <c r="B120" s="61" t="s">
        <v>155</v>
      </c>
      <c r="C120" s="34"/>
      <c r="D120" s="34">
        <v>2.4</v>
      </c>
      <c r="E120" s="62" t="s">
        <v>46</v>
      </c>
      <c r="F120" s="75">
        <v>2222.45</v>
      </c>
      <c r="G120" s="46"/>
      <c r="H120" s="40"/>
      <c r="I120" s="41" t="s">
        <v>33</v>
      </c>
      <c r="J120" s="42">
        <f t="shared" si="8"/>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9"/>
        <v>5333.88</v>
      </c>
      <c r="BB120" s="54">
        <f t="shared" si="10"/>
        <v>5333.88</v>
      </c>
      <c r="BC120" s="59" t="str">
        <f t="shared" si="11"/>
        <v>INR  Five Thousand Three Hundred &amp; Thirty Three  and Paise Eighty Eight Only</v>
      </c>
      <c r="IA120" s="21">
        <v>10.04</v>
      </c>
      <c r="IB120" s="21" t="s">
        <v>155</v>
      </c>
      <c r="ID120" s="21">
        <v>2.4</v>
      </c>
      <c r="IE120" s="22" t="s">
        <v>46</v>
      </c>
      <c r="IF120" s="22"/>
      <c r="IG120" s="22"/>
      <c r="IH120" s="22"/>
      <c r="II120" s="22"/>
    </row>
    <row r="121" spans="1:243" s="21" customFormat="1" ht="94.5">
      <c r="A121" s="60">
        <v>10.05</v>
      </c>
      <c r="B121" s="61" t="s">
        <v>156</v>
      </c>
      <c r="C121" s="34"/>
      <c r="D121" s="34">
        <v>12</v>
      </c>
      <c r="E121" s="62" t="s">
        <v>43</v>
      </c>
      <c r="F121" s="75">
        <v>756.99</v>
      </c>
      <c r="G121" s="46"/>
      <c r="H121" s="40"/>
      <c r="I121" s="41" t="s">
        <v>33</v>
      </c>
      <c r="J121" s="42">
        <f t="shared" si="8"/>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9"/>
        <v>9083.88</v>
      </c>
      <c r="BB121" s="54">
        <f t="shared" si="10"/>
        <v>9083.88</v>
      </c>
      <c r="BC121" s="59" t="str">
        <f t="shared" si="11"/>
        <v>INR  Nine Thousand  &amp;Eighty Three  and Paise Eighty Eight Only</v>
      </c>
      <c r="IA121" s="21">
        <v>10.05</v>
      </c>
      <c r="IB121" s="21" t="s">
        <v>156</v>
      </c>
      <c r="ID121" s="21">
        <v>12</v>
      </c>
      <c r="IE121" s="22" t="s">
        <v>43</v>
      </c>
      <c r="IF121" s="22"/>
      <c r="IG121" s="22"/>
      <c r="IH121" s="22"/>
      <c r="II121" s="22"/>
    </row>
    <row r="122" spans="1:243" s="21" customFormat="1" ht="94.5">
      <c r="A122" s="60">
        <v>10.06</v>
      </c>
      <c r="B122" s="61" t="s">
        <v>157</v>
      </c>
      <c r="C122" s="34"/>
      <c r="D122" s="70"/>
      <c r="E122" s="70"/>
      <c r="F122" s="70"/>
      <c r="G122" s="70"/>
      <c r="H122" s="70"/>
      <c r="I122" s="70"/>
      <c r="J122" s="70"/>
      <c r="K122" s="70"/>
      <c r="L122" s="70"/>
      <c r="M122" s="70"/>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IA122" s="21">
        <v>10.06</v>
      </c>
      <c r="IB122" s="21" t="s">
        <v>157</v>
      </c>
      <c r="IE122" s="22"/>
      <c r="IF122" s="22"/>
      <c r="IG122" s="22"/>
      <c r="IH122" s="22"/>
      <c r="II122" s="22"/>
    </row>
    <row r="123" spans="1:243" s="21" customFormat="1" ht="28.5">
      <c r="A123" s="60">
        <v>10.07</v>
      </c>
      <c r="B123" s="61" t="s">
        <v>49</v>
      </c>
      <c r="C123" s="34"/>
      <c r="D123" s="34">
        <v>0.3</v>
      </c>
      <c r="E123" s="62" t="s">
        <v>46</v>
      </c>
      <c r="F123" s="75">
        <v>1288.82</v>
      </c>
      <c r="G123" s="46"/>
      <c r="H123" s="40"/>
      <c r="I123" s="41" t="s">
        <v>33</v>
      </c>
      <c r="J123" s="42">
        <f t="shared" si="8"/>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9"/>
        <v>386.65</v>
      </c>
      <c r="BB123" s="54">
        <f t="shared" si="10"/>
        <v>386.65</v>
      </c>
      <c r="BC123" s="59" t="str">
        <f t="shared" si="11"/>
        <v>INR  Three Hundred &amp; Eighty Six  and Paise Sixty Five Only</v>
      </c>
      <c r="IA123" s="21">
        <v>10.07</v>
      </c>
      <c r="IB123" s="21" t="s">
        <v>49</v>
      </c>
      <c r="ID123" s="21">
        <v>0.3</v>
      </c>
      <c r="IE123" s="22" t="s">
        <v>46</v>
      </c>
      <c r="IF123" s="22"/>
      <c r="IG123" s="22"/>
      <c r="IH123" s="22"/>
      <c r="II123" s="22"/>
    </row>
    <row r="124" spans="1:243" s="21" customFormat="1" ht="78.75">
      <c r="A124" s="60">
        <v>10.08</v>
      </c>
      <c r="B124" s="61" t="s">
        <v>158</v>
      </c>
      <c r="C124" s="34"/>
      <c r="D124" s="70"/>
      <c r="E124" s="70"/>
      <c r="F124" s="70"/>
      <c r="G124" s="70"/>
      <c r="H124" s="70"/>
      <c r="I124" s="70"/>
      <c r="J124" s="70"/>
      <c r="K124" s="70"/>
      <c r="L124" s="70"/>
      <c r="M124" s="70"/>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IA124" s="21">
        <v>10.08</v>
      </c>
      <c r="IB124" s="21" t="s">
        <v>158</v>
      </c>
      <c r="IE124" s="22"/>
      <c r="IF124" s="22"/>
      <c r="IG124" s="22"/>
      <c r="IH124" s="22"/>
      <c r="II124" s="22"/>
    </row>
    <row r="125" spans="1:243" s="21" customFormat="1" ht="28.5">
      <c r="A125" s="60">
        <v>10.09</v>
      </c>
      <c r="B125" s="61" t="s">
        <v>79</v>
      </c>
      <c r="C125" s="34"/>
      <c r="D125" s="34">
        <v>2</v>
      </c>
      <c r="E125" s="62" t="s">
        <v>47</v>
      </c>
      <c r="F125" s="75">
        <v>240.68</v>
      </c>
      <c r="G125" s="46"/>
      <c r="H125" s="40"/>
      <c r="I125" s="41" t="s">
        <v>33</v>
      </c>
      <c r="J125" s="42">
        <f t="shared" si="8"/>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9"/>
        <v>481.36</v>
      </c>
      <c r="BB125" s="54">
        <f t="shared" si="10"/>
        <v>481.36</v>
      </c>
      <c r="BC125" s="59" t="str">
        <f t="shared" si="11"/>
        <v>INR  Four Hundred &amp; Eighty One  and Paise Thirty Six Only</v>
      </c>
      <c r="IA125" s="21">
        <v>10.09</v>
      </c>
      <c r="IB125" s="21" t="s">
        <v>79</v>
      </c>
      <c r="ID125" s="21">
        <v>2</v>
      </c>
      <c r="IE125" s="22" t="s">
        <v>47</v>
      </c>
      <c r="IF125" s="22"/>
      <c r="IG125" s="22"/>
      <c r="IH125" s="22"/>
      <c r="II125" s="22"/>
    </row>
    <row r="126" spans="1:243" s="21" customFormat="1" ht="63">
      <c r="A126" s="64">
        <v>10.1</v>
      </c>
      <c r="B126" s="61" t="s">
        <v>159</v>
      </c>
      <c r="C126" s="34"/>
      <c r="D126" s="70"/>
      <c r="E126" s="70"/>
      <c r="F126" s="70"/>
      <c r="G126" s="70"/>
      <c r="H126" s="70"/>
      <c r="I126" s="70"/>
      <c r="J126" s="70"/>
      <c r="K126" s="70"/>
      <c r="L126" s="70"/>
      <c r="M126" s="70"/>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IA126" s="21">
        <v>10.1</v>
      </c>
      <c r="IB126" s="21" t="s">
        <v>159</v>
      </c>
      <c r="IE126" s="22"/>
      <c r="IF126" s="22"/>
      <c r="IG126" s="22"/>
      <c r="IH126" s="22"/>
      <c r="II126" s="22"/>
    </row>
    <row r="127" spans="1:243" s="21" customFormat="1" ht="42.75">
      <c r="A127" s="60">
        <v>10.11</v>
      </c>
      <c r="B127" s="61" t="s">
        <v>79</v>
      </c>
      <c r="C127" s="34"/>
      <c r="D127" s="34">
        <v>21</v>
      </c>
      <c r="E127" s="62" t="s">
        <v>47</v>
      </c>
      <c r="F127" s="75">
        <v>93.42</v>
      </c>
      <c r="G127" s="46"/>
      <c r="H127" s="40"/>
      <c r="I127" s="41" t="s">
        <v>33</v>
      </c>
      <c r="J127" s="42">
        <f t="shared" si="8"/>
        <v>1</v>
      </c>
      <c r="K127" s="40" t="s">
        <v>34</v>
      </c>
      <c r="L127" s="40" t="s">
        <v>4</v>
      </c>
      <c r="M127" s="43"/>
      <c r="N127" s="52"/>
      <c r="O127" s="52"/>
      <c r="P127" s="53"/>
      <c r="Q127" s="52"/>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5">
        <f t="shared" si="9"/>
        <v>1961.82</v>
      </c>
      <c r="BB127" s="54">
        <f t="shared" si="10"/>
        <v>1961.82</v>
      </c>
      <c r="BC127" s="59" t="str">
        <f t="shared" si="11"/>
        <v>INR  One Thousand Nine Hundred &amp; Sixty One  and Paise Eighty Two Only</v>
      </c>
      <c r="IA127" s="21">
        <v>10.11</v>
      </c>
      <c r="IB127" s="21" t="s">
        <v>79</v>
      </c>
      <c r="ID127" s="21">
        <v>21</v>
      </c>
      <c r="IE127" s="22" t="s">
        <v>47</v>
      </c>
      <c r="IF127" s="22"/>
      <c r="IG127" s="22"/>
      <c r="IH127" s="22"/>
      <c r="II127" s="22"/>
    </row>
    <row r="128" spans="1:243" s="21" customFormat="1" ht="63">
      <c r="A128" s="60">
        <v>10.12</v>
      </c>
      <c r="B128" s="61" t="s">
        <v>160</v>
      </c>
      <c r="C128" s="34"/>
      <c r="D128" s="70"/>
      <c r="E128" s="70"/>
      <c r="F128" s="70"/>
      <c r="G128" s="70"/>
      <c r="H128" s="70"/>
      <c r="I128" s="70"/>
      <c r="J128" s="70"/>
      <c r="K128" s="70"/>
      <c r="L128" s="70"/>
      <c r="M128" s="70"/>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IA128" s="21">
        <v>10.12</v>
      </c>
      <c r="IB128" s="21" t="s">
        <v>160</v>
      </c>
      <c r="IE128" s="22"/>
      <c r="IF128" s="22"/>
      <c r="IG128" s="22"/>
      <c r="IH128" s="22"/>
      <c r="II128" s="22"/>
    </row>
    <row r="129" spans="1:243" s="21" customFormat="1" ht="42.75">
      <c r="A129" s="60">
        <v>10.13</v>
      </c>
      <c r="B129" s="61" t="s">
        <v>80</v>
      </c>
      <c r="C129" s="34"/>
      <c r="D129" s="34">
        <v>45</v>
      </c>
      <c r="E129" s="62" t="s">
        <v>43</v>
      </c>
      <c r="F129" s="75">
        <v>48.09</v>
      </c>
      <c r="G129" s="46"/>
      <c r="H129" s="40"/>
      <c r="I129" s="41" t="s">
        <v>33</v>
      </c>
      <c r="J129" s="42">
        <f t="shared" si="8"/>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9"/>
        <v>2164.05</v>
      </c>
      <c r="BB129" s="54">
        <f t="shared" si="10"/>
        <v>2164.05</v>
      </c>
      <c r="BC129" s="59" t="str">
        <f t="shared" si="11"/>
        <v>INR  Two Thousand One Hundred &amp; Sixty Four  and Paise Five Only</v>
      </c>
      <c r="IA129" s="21">
        <v>10.13</v>
      </c>
      <c r="IB129" s="21" t="s">
        <v>80</v>
      </c>
      <c r="ID129" s="21">
        <v>45</v>
      </c>
      <c r="IE129" s="22" t="s">
        <v>43</v>
      </c>
      <c r="IF129" s="22"/>
      <c r="IG129" s="22"/>
      <c r="IH129" s="22"/>
      <c r="II129" s="22"/>
    </row>
    <row r="130" spans="1:243" s="21" customFormat="1" ht="78.75">
      <c r="A130" s="60">
        <v>10.14</v>
      </c>
      <c r="B130" s="61" t="s">
        <v>81</v>
      </c>
      <c r="C130" s="34"/>
      <c r="D130" s="34">
        <v>170</v>
      </c>
      <c r="E130" s="62" t="s">
        <v>43</v>
      </c>
      <c r="F130" s="75">
        <v>34.2</v>
      </c>
      <c r="G130" s="46"/>
      <c r="H130" s="40"/>
      <c r="I130" s="41" t="s">
        <v>33</v>
      </c>
      <c r="J130" s="42">
        <f t="shared" si="8"/>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9"/>
        <v>5814</v>
      </c>
      <c r="BB130" s="54">
        <f t="shared" si="10"/>
        <v>5814</v>
      </c>
      <c r="BC130" s="59" t="str">
        <f t="shared" si="11"/>
        <v>INR  Five Thousand Eight Hundred &amp; Fourteen  Only</v>
      </c>
      <c r="IA130" s="21">
        <v>10.14</v>
      </c>
      <c r="IB130" s="21" t="s">
        <v>81</v>
      </c>
      <c r="ID130" s="21">
        <v>170</v>
      </c>
      <c r="IE130" s="22" t="s">
        <v>43</v>
      </c>
      <c r="IF130" s="22"/>
      <c r="IG130" s="22"/>
      <c r="IH130" s="22"/>
      <c r="II130" s="22"/>
    </row>
    <row r="131" spans="1:243" s="21" customFormat="1" ht="141.75">
      <c r="A131" s="60">
        <v>10.15</v>
      </c>
      <c r="B131" s="61" t="s">
        <v>82</v>
      </c>
      <c r="C131" s="34"/>
      <c r="D131" s="34">
        <v>18</v>
      </c>
      <c r="E131" s="62" t="s">
        <v>46</v>
      </c>
      <c r="F131" s="75">
        <v>121.74</v>
      </c>
      <c r="G131" s="46"/>
      <c r="H131" s="40"/>
      <c r="I131" s="41" t="s">
        <v>33</v>
      </c>
      <c r="J131" s="42">
        <f t="shared" si="8"/>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9"/>
        <v>2191.32</v>
      </c>
      <c r="BB131" s="54">
        <f t="shared" si="10"/>
        <v>2191.32</v>
      </c>
      <c r="BC131" s="59" t="str">
        <f t="shared" si="11"/>
        <v>INR  Two Thousand One Hundred &amp; Ninety One  and Paise Thirty Two Only</v>
      </c>
      <c r="IA131" s="21">
        <v>10.15</v>
      </c>
      <c r="IB131" s="21" t="s">
        <v>82</v>
      </c>
      <c r="ID131" s="21">
        <v>18</v>
      </c>
      <c r="IE131" s="22" t="s">
        <v>46</v>
      </c>
      <c r="IF131" s="22"/>
      <c r="IG131" s="22"/>
      <c r="IH131" s="22"/>
      <c r="II131" s="22"/>
    </row>
    <row r="132" spans="1:243" s="21" customFormat="1" ht="15.75">
      <c r="A132" s="60">
        <v>11</v>
      </c>
      <c r="B132" s="61" t="s">
        <v>161</v>
      </c>
      <c r="C132" s="34"/>
      <c r="D132" s="70"/>
      <c r="E132" s="70"/>
      <c r="F132" s="70"/>
      <c r="G132" s="70"/>
      <c r="H132" s="70"/>
      <c r="I132" s="70"/>
      <c r="J132" s="70"/>
      <c r="K132" s="70"/>
      <c r="L132" s="70"/>
      <c r="M132" s="70"/>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IA132" s="21">
        <v>11</v>
      </c>
      <c r="IB132" s="21" t="s">
        <v>161</v>
      </c>
      <c r="IE132" s="22"/>
      <c r="IF132" s="22"/>
      <c r="IG132" s="22"/>
      <c r="IH132" s="22"/>
      <c r="II132" s="22"/>
    </row>
    <row r="133" spans="1:243" s="21" customFormat="1" ht="173.25">
      <c r="A133" s="60">
        <v>11.01</v>
      </c>
      <c r="B133" s="61" t="s">
        <v>162</v>
      </c>
      <c r="C133" s="34"/>
      <c r="D133" s="70"/>
      <c r="E133" s="70"/>
      <c r="F133" s="70"/>
      <c r="G133" s="70"/>
      <c r="H133" s="70"/>
      <c r="I133" s="70"/>
      <c r="J133" s="70"/>
      <c r="K133" s="70"/>
      <c r="L133" s="70"/>
      <c r="M133" s="70"/>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IA133" s="21">
        <v>11.01</v>
      </c>
      <c r="IB133" s="21" t="s">
        <v>162</v>
      </c>
      <c r="IE133" s="22"/>
      <c r="IF133" s="22"/>
      <c r="IG133" s="22"/>
      <c r="IH133" s="22"/>
      <c r="II133" s="22"/>
    </row>
    <row r="134" spans="1:243" s="21" customFormat="1" ht="42.75">
      <c r="A134" s="60">
        <v>11.02</v>
      </c>
      <c r="B134" s="61" t="s">
        <v>163</v>
      </c>
      <c r="C134" s="34"/>
      <c r="D134" s="34">
        <v>3</v>
      </c>
      <c r="E134" s="62" t="s">
        <v>47</v>
      </c>
      <c r="F134" s="75">
        <v>4507.28</v>
      </c>
      <c r="G134" s="46"/>
      <c r="H134" s="40"/>
      <c r="I134" s="41" t="s">
        <v>33</v>
      </c>
      <c r="J134" s="42">
        <f t="shared" si="8"/>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 t="shared" si="9"/>
        <v>13521.84</v>
      </c>
      <c r="BB134" s="54">
        <f t="shared" si="10"/>
        <v>13521.84</v>
      </c>
      <c r="BC134" s="59" t="str">
        <f t="shared" si="11"/>
        <v>INR  Thirteen Thousand Five Hundred &amp; Twenty One  and Paise Eighty Four Only</v>
      </c>
      <c r="IA134" s="21">
        <v>11.02</v>
      </c>
      <c r="IB134" s="21" t="s">
        <v>163</v>
      </c>
      <c r="ID134" s="21">
        <v>3</v>
      </c>
      <c r="IE134" s="22" t="s">
        <v>47</v>
      </c>
      <c r="IF134" s="22"/>
      <c r="IG134" s="22"/>
      <c r="IH134" s="22"/>
      <c r="II134" s="22"/>
    </row>
    <row r="135" spans="1:243" s="21" customFormat="1" ht="110.25">
      <c r="A135" s="60">
        <v>11.03</v>
      </c>
      <c r="B135" s="61" t="s">
        <v>164</v>
      </c>
      <c r="C135" s="34"/>
      <c r="D135" s="70"/>
      <c r="E135" s="70"/>
      <c r="F135" s="70"/>
      <c r="G135" s="70"/>
      <c r="H135" s="70"/>
      <c r="I135" s="70"/>
      <c r="J135" s="70"/>
      <c r="K135" s="70"/>
      <c r="L135" s="70"/>
      <c r="M135" s="70"/>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IA135" s="21">
        <v>11.03</v>
      </c>
      <c r="IB135" s="21" t="s">
        <v>164</v>
      </c>
      <c r="IE135" s="22"/>
      <c r="IF135" s="22"/>
      <c r="IG135" s="22"/>
      <c r="IH135" s="22"/>
      <c r="II135" s="22"/>
    </row>
    <row r="136" spans="1:243" s="21" customFormat="1" ht="47.25">
      <c r="A136" s="60">
        <v>11.04</v>
      </c>
      <c r="B136" s="61" t="s">
        <v>165</v>
      </c>
      <c r="C136" s="34"/>
      <c r="D136" s="34">
        <v>3</v>
      </c>
      <c r="E136" s="62" t="s">
        <v>47</v>
      </c>
      <c r="F136" s="75">
        <v>2201.18</v>
      </c>
      <c r="G136" s="46"/>
      <c r="H136" s="40"/>
      <c r="I136" s="41" t="s">
        <v>33</v>
      </c>
      <c r="J136" s="42">
        <f t="shared" si="8"/>
        <v>1</v>
      </c>
      <c r="K136" s="40" t="s">
        <v>34</v>
      </c>
      <c r="L136" s="40" t="s">
        <v>4</v>
      </c>
      <c r="M136" s="43"/>
      <c r="N136" s="52"/>
      <c r="O136" s="52"/>
      <c r="P136" s="53"/>
      <c r="Q136" s="52"/>
      <c r="R136" s="52"/>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5">
        <f t="shared" si="9"/>
        <v>6603.54</v>
      </c>
      <c r="BB136" s="54">
        <f t="shared" si="10"/>
        <v>6603.54</v>
      </c>
      <c r="BC136" s="59" t="str">
        <f t="shared" si="11"/>
        <v>INR  Six Thousand Six Hundred &amp; Three  and Paise Fifty Four Only</v>
      </c>
      <c r="IA136" s="21">
        <v>11.04</v>
      </c>
      <c r="IB136" s="21" t="s">
        <v>165</v>
      </c>
      <c r="ID136" s="21">
        <v>3</v>
      </c>
      <c r="IE136" s="22" t="s">
        <v>47</v>
      </c>
      <c r="IF136" s="22"/>
      <c r="IG136" s="22"/>
      <c r="IH136" s="22"/>
      <c r="II136" s="22"/>
    </row>
    <row r="137" spans="1:243" s="21" customFormat="1" ht="110.25">
      <c r="A137" s="60">
        <v>11.05</v>
      </c>
      <c r="B137" s="61" t="s">
        <v>166</v>
      </c>
      <c r="C137" s="34"/>
      <c r="D137" s="70"/>
      <c r="E137" s="70"/>
      <c r="F137" s="70"/>
      <c r="G137" s="70"/>
      <c r="H137" s="70"/>
      <c r="I137" s="70"/>
      <c r="J137" s="70"/>
      <c r="K137" s="70"/>
      <c r="L137" s="70"/>
      <c r="M137" s="70"/>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IA137" s="21">
        <v>11.05</v>
      </c>
      <c r="IB137" s="21" t="s">
        <v>166</v>
      </c>
      <c r="IE137" s="22"/>
      <c r="IF137" s="22"/>
      <c r="IG137" s="22"/>
      <c r="IH137" s="22"/>
      <c r="II137" s="22"/>
    </row>
    <row r="138" spans="1:243" s="21" customFormat="1" ht="15.75">
      <c r="A138" s="60">
        <v>11.06</v>
      </c>
      <c r="B138" s="61" t="s">
        <v>167</v>
      </c>
      <c r="C138" s="34"/>
      <c r="D138" s="70"/>
      <c r="E138" s="70"/>
      <c r="F138" s="70"/>
      <c r="G138" s="70"/>
      <c r="H138" s="70"/>
      <c r="I138" s="70"/>
      <c r="J138" s="70"/>
      <c r="K138" s="70"/>
      <c r="L138" s="70"/>
      <c r="M138" s="70"/>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IA138" s="21">
        <v>11.06</v>
      </c>
      <c r="IB138" s="21" t="s">
        <v>167</v>
      </c>
      <c r="IE138" s="22"/>
      <c r="IF138" s="22"/>
      <c r="IG138" s="22"/>
      <c r="IH138" s="22"/>
      <c r="II138" s="22"/>
    </row>
    <row r="139" spans="1:243" s="21" customFormat="1" ht="29.25" customHeight="1">
      <c r="A139" s="64">
        <v>11.07</v>
      </c>
      <c r="B139" s="61" t="s">
        <v>168</v>
      </c>
      <c r="C139" s="34"/>
      <c r="D139" s="34">
        <v>1</v>
      </c>
      <c r="E139" s="62" t="s">
        <v>47</v>
      </c>
      <c r="F139" s="75">
        <v>5130.82</v>
      </c>
      <c r="G139" s="46"/>
      <c r="H139" s="40"/>
      <c r="I139" s="41" t="s">
        <v>33</v>
      </c>
      <c r="J139" s="42">
        <f t="shared" si="8"/>
        <v>1</v>
      </c>
      <c r="K139" s="40" t="s">
        <v>34</v>
      </c>
      <c r="L139" s="40" t="s">
        <v>4</v>
      </c>
      <c r="M139" s="43"/>
      <c r="N139" s="52"/>
      <c r="O139" s="52"/>
      <c r="P139" s="53"/>
      <c r="Q139" s="52"/>
      <c r="R139" s="52"/>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5">
        <f t="shared" si="9"/>
        <v>5130.82</v>
      </c>
      <c r="BB139" s="54">
        <f t="shared" si="10"/>
        <v>5130.82</v>
      </c>
      <c r="BC139" s="59" t="str">
        <f t="shared" si="11"/>
        <v>INR  Five Thousand One Hundred &amp; Thirty  and Paise Eighty Two Only</v>
      </c>
      <c r="IA139" s="21">
        <v>11.07</v>
      </c>
      <c r="IB139" s="21" t="s">
        <v>168</v>
      </c>
      <c r="ID139" s="21">
        <v>1</v>
      </c>
      <c r="IE139" s="22" t="s">
        <v>47</v>
      </c>
      <c r="IF139" s="22"/>
      <c r="IG139" s="22"/>
      <c r="IH139" s="22"/>
      <c r="II139" s="22"/>
    </row>
    <row r="140" spans="1:243" s="21" customFormat="1" ht="47.25">
      <c r="A140" s="60">
        <v>11.08</v>
      </c>
      <c r="B140" s="61" t="s">
        <v>169</v>
      </c>
      <c r="C140" s="34"/>
      <c r="D140" s="70"/>
      <c r="E140" s="70"/>
      <c r="F140" s="70"/>
      <c r="G140" s="70"/>
      <c r="H140" s="70"/>
      <c r="I140" s="70"/>
      <c r="J140" s="70"/>
      <c r="K140" s="70"/>
      <c r="L140" s="70"/>
      <c r="M140" s="70"/>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IA140" s="21">
        <v>11.08</v>
      </c>
      <c r="IB140" s="21" t="s">
        <v>169</v>
      </c>
      <c r="IE140" s="22"/>
      <c r="IF140" s="22"/>
      <c r="IG140" s="22"/>
      <c r="IH140" s="22"/>
      <c r="II140" s="22"/>
    </row>
    <row r="141" spans="1:243" s="21" customFormat="1" ht="15.75">
      <c r="A141" s="60">
        <v>11.09</v>
      </c>
      <c r="B141" s="61" t="s">
        <v>170</v>
      </c>
      <c r="C141" s="34"/>
      <c r="D141" s="70"/>
      <c r="E141" s="70"/>
      <c r="F141" s="70"/>
      <c r="G141" s="70"/>
      <c r="H141" s="70"/>
      <c r="I141" s="70"/>
      <c r="J141" s="70"/>
      <c r="K141" s="70"/>
      <c r="L141" s="70"/>
      <c r="M141" s="70"/>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IA141" s="21">
        <v>11.09</v>
      </c>
      <c r="IB141" s="21" t="s">
        <v>170</v>
      </c>
      <c r="IE141" s="22"/>
      <c r="IF141" s="22"/>
      <c r="IG141" s="22"/>
      <c r="IH141" s="22"/>
      <c r="II141" s="22"/>
    </row>
    <row r="142" spans="1:243" s="21" customFormat="1" ht="28.5">
      <c r="A142" s="64">
        <v>11.1</v>
      </c>
      <c r="B142" s="61" t="s">
        <v>171</v>
      </c>
      <c r="C142" s="34"/>
      <c r="D142" s="34">
        <v>6</v>
      </c>
      <c r="E142" s="62" t="s">
        <v>47</v>
      </c>
      <c r="F142" s="75">
        <v>88.65</v>
      </c>
      <c r="G142" s="46"/>
      <c r="H142" s="40"/>
      <c r="I142" s="41" t="s">
        <v>33</v>
      </c>
      <c r="J142" s="42">
        <f t="shared" si="8"/>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9"/>
        <v>531.9</v>
      </c>
      <c r="BB142" s="54">
        <f t="shared" si="10"/>
        <v>531.9</v>
      </c>
      <c r="BC142" s="59" t="str">
        <f t="shared" si="11"/>
        <v>INR  Five Hundred &amp; Thirty One  and Paise Ninety Only</v>
      </c>
      <c r="IA142" s="21">
        <v>11.1</v>
      </c>
      <c r="IB142" s="21" t="s">
        <v>171</v>
      </c>
      <c r="ID142" s="21">
        <v>6</v>
      </c>
      <c r="IE142" s="22" t="s">
        <v>47</v>
      </c>
      <c r="IF142" s="22"/>
      <c r="IG142" s="22"/>
      <c r="IH142" s="22"/>
      <c r="II142" s="22"/>
    </row>
    <row r="143" spans="1:243" s="21" customFormat="1" ht="94.5">
      <c r="A143" s="60">
        <v>11.11</v>
      </c>
      <c r="B143" s="61" t="s">
        <v>172</v>
      </c>
      <c r="C143" s="34"/>
      <c r="D143" s="34">
        <v>3</v>
      </c>
      <c r="E143" s="62" t="s">
        <v>47</v>
      </c>
      <c r="F143" s="75">
        <v>1124.99</v>
      </c>
      <c r="G143" s="46"/>
      <c r="H143" s="40"/>
      <c r="I143" s="41" t="s">
        <v>33</v>
      </c>
      <c r="J143" s="42">
        <f t="shared" si="8"/>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9"/>
        <v>3374.97</v>
      </c>
      <c r="BB143" s="54">
        <f t="shared" si="10"/>
        <v>3374.97</v>
      </c>
      <c r="BC143" s="59" t="str">
        <f t="shared" si="11"/>
        <v>INR  Three Thousand Three Hundred &amp; Seventy Four  and Paise Ninety Seven Only</v>
      </c>
      <c r="IA143" s="21">
        <v>11.11</v>
      </c>
      <c r="IB143" s="21" t="s">
        <v>172</v>
      </c>
      <c r="ID143" s="21">
        <v>3</v>
      </c>
      <c r="IE143" s="22" t="s">
        <v>47</v>
      </c>
      <c r="IF143" s="22"/>
      <c r="IG143" s="22"/>
      <c r="IH143" s="22"/>
      <c r="II143" s="22"/>
    </row>
    <row r="144" spans="1:243" s="21" customFormat="1" ht="31.5">
      <c r="A144" s="60">
        <v>11.12</v>
      </c>
      <c r="B144" s="61" t="s">
        <v>173</v>
      </c>
      <c r="C144" s="34"/>
      <c r="D144" s="70"/>
      <c r="E144" s="70"/>
      <c r="F144" s="70"/>
      <c r="G144" s="70"/>
      <c r="H144" s="70"/>
      <c r="I144" s="70"/>
      <c r="J144" s="70"/>
      <c r="K144" s="70"/>
      <c r="L144" s="70"/>
      <c r="M144" s="70"/>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IA144" s="21">
        <v>11.12</v>
      </c>
      <c r="IB144" s="21" t="s">
        <v>173</v>
      </c>
      <c r="IE144" s="22"/>
      <c r="IF144" s="22"/>
      <c r="IG144" s="22"/>
      <c r="IH144" s="22"/>
      <c r="II144" s="22"/>
    </row>
    <row r="145" spans="1:243" s="21" customFormat="1" ht="15.75">
      <c r="A145" s="64">
        <v>11.13</v>
      </c>
      <c r="B145" s="61" t="s">
        <v>174</v>
      </c>
      <c r="C145" s="34"/>
      <c r="D145" s="70"/>
      <c r="E145" s="70"/>
      <c r="F145" s="70"/>
      <c r="G145" s="70"/>
      <c r="H145" s="70"/>
      <c r="I145" s="70"/>
      <c r="J145" s="70"/>
      <c r="K145" s="70"/>
      <c r="L145" s="70"/>
      <c r="M145" s="70"/>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IA145" s="21">
        <v>11.13</v>
      </c>
      <c r="IB145" s="21" t="s">
        <v>174</v>
      </c>
      <c r="IE145" s="22"/>
      <c r="IF145" s="22"/>
      <c r="IG145" s="22"/>
      <c r="IH145" s="22"/>
      <c r="II145" s="22"/>
    </row>
    <row r="146" spans="1:243" s="21" customFormat="1" ht="42.75">
      <c r="A146" s="60">
        <v>11.14</v>
      </c>
      <c r="B146" s="61" t="s">
        <v>175</v>
      </c>
      <c r="C146" s="34"/>
      <c r="D146" s="34">
        <v>45</v>
      </c>
      <c r="E146" s="62" t="s">
        <v>44</v>
      </c>
      <c r="F146" s="75">
        <v>957.65</v>
      </c>
      <c r="G146" s="46"/>
      <c r="H146" s="40"/>
      <c r="I146" s="41" t="s">
        <v>33</v>
      </c>
      <c r="J146" s="42">
        <f t="shared" si="8"/>
        <v>1</v>
      </c>
      <c r="K146" s="40" t="s">
        <v>34</v>
      </c>
      <c r="L146" s="40" t="s">
        <v>4</v>
      </c>
      <c r="M146" s="43"/>
      <c r="N146" s="52"/>
      <c r="O146" s="52"/>
      <c r="P146" s="53"/>
      <c r="Q146" s="52"/>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5">
        <f t="shared" si="9"/>
        <v>43094.25</v>
      </c>
      <c r="BB146" s="54">
        <f t="shared" si="10"/>
        <v>43094.25</v>
      </c>
      <c r="BC146" s="59" t="str">
        <f t="shared" si="11"/>
        <v>INR  Forty Three Thousand  &amp;Ninety Four  and Paise Twenty Five Only</v>
      </c>
      <c r="IA146" s="21">
        <v>11.14</v>
      </c>
      <c r="IB146" s="21" t="s">
        <v>175</v>
      </c>
      <c r="ID146" s="21">
        <v>45</v>
      </c>
      <c r="IE146" s="22" t="s">
        <v>44</v>
      </c>
      <c r="IF146" s="22"/>
      <c r="IG146" s="22"/>
      <c r="IH146" s="22"/>
      <c r="II146" s="22"/>
    </row>
    <row r="147" spans="1:243" s="21" customFormat="1" ht="15.75">
      <c r="A147" s="60">
        <v>11.15</v>
      </c>
      <c r="B147" s="61" t="s">
        <v>176</v>
      </c>
      <c r="C147" s="34"/>
      <c r="D147" s="70"/>
      <c r="E147" s="70"/>
      <c r="F147" s="70"/>
      <c r="G147" s="70"/>
      <c r="H147" s="70"/>
      <c r="I147" s="70"/>
      <c r="J147" s="70"/>
      <c r="K147" s="70"/>
      <c r="L147" s="70"/>
      <c r="M147" s="70"/>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IA147" s="21">
        <v>11.15</v>
      </c>
      <c r="IB147" s="21" t="s">
        <v>176</v>
      </c>
      <c r="IE147" s="22"/>
      <c r="IF147" s="22"/>
      <c r="IG147" s="22"/>
      <c r="IH147" s="22"/>
      <c r="II147" s="22"/>
    </row>
    <row r="148" spans="1:243" s="21" customFormat="1" ht="33" customHeight="1">
      <c r="A148" s="64">
        <v>11.16</v>
      </c>
      <c r="B148" s="61" t="s">
        <v>177</v>
      </c>
      <c r="C148" s="34"/>
      <c r="D148" s="34">
        <v>15</v>
      </c>
      <c r="E148" s="62" t="s">
        <v>44</v>
      </c>
      <c r="F148" s="75">
        <v>869.84</v>
      </c>
      <c r="G148" s="46"/>
      <c r="H148" s="40"/>
      <c r="I148" s="41" t="s">
        <v>33</v>
      </c>
      <c r="J148" s="42">
        <f t="shared" si="8"/>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9"/>
        <v>13047.6</v>
      </c>
      <c r="BB148" s="54">
        <f t="shared" si="10"/>
        <v>13047.6</v>
      </c>
      <c r="BC148" s="59" t="str">
        <f t="shared" si="11"/>
        <v>INR  Thirteen Thousand  &amp;Forty Seven  and Paise Sixty Only</v>
      </c>
      <c r="IA148" s="21">
        <v>11.16</v>
      </c>
      <c r="IB148" s="21" t="s">
        <v>177</v>
      </c>
      <c r="ID148" s="21">
        <v>15</v>
      </c>
      <c r="IE148" s="22" t="s">
        <v>44</v>
      </c>
      <c r="IF148" s="22"/>
      <c r="IG148" s="22"/>
      <c r="IH148" s="22"/>
      <c r="II148" s="22"/>
    </row>
    <row r="149" spans="1:243" s="21" customFormat="1" ht="15.75">
      <c r="A149" s="60">
        <v>11.17</v>
      </c>
      <c r="B149" s="61" t="s">
        <v>178</v>
      </c>
      <c r="C149" s="34"/>
      <c r="D149" s="70"/>
      <c r="E149" s="70"/>
      <c r="F149" s="70"/>
      <c r="G149" s="70"/>
      <c r="H149" s="70"/>
      <c r="I149" s="70"/>
      <c r="J149" s="70"/>
      <c r="K149" s="70"/>
      <c r="L149" s="70"/>
      <c r="M149" s="70"/>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IA149" s="21">
        <v>11.17</v>
      </c>
      <c r="IB149" s="21" t="s">
        <v>178</v>
      </c>
      <c r="IE149" s="22"/>
      <c r="IF149" s="22"/>
      <c r="IG149" s="22"/>
      <c r="IH149" s="22"/>
      <c r="II149" s="22"/>
    </row>
    <row r="150" spans="1:243" s="21" customFormat="1" ht="15.75">
      <c r="A150" s="60">
        <v>11.18</v>
      </c>
      <c r="B150" s="61" t="s">
        <v>69</v>
      </c>
      <c r="C150" s="34"/>
      <c r="D150" s="70"/>
      <c r="E150" s="70"/>
      <c r="F150" s="70"/>
      <c r="G150" s="70"/>
      <c r="H150" s="70"/>
      <c r="I150" s="70"/>
      <c r="J150" s="70"/>
      <c r="K150" s="70"/>
      <c r="L150" s="70"/>
      <c r="M150" s="70"/>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IA150" s="21">
        <v>11.18</v>
      </c>
      <c r="IB150" s="21" t="s">
        <v>69</v>
      </c>
      <c r="IE150" s="22"/>
      <c r="IF150" s="22"/>
      <c r="IG150" s="22"/>
      <c r="IH150" s="22"/>
      <c r="II150" s="22"/>
    </row>
    <row r="151" spans="1:243" s="21" customFormat="1" ht="42.75">
      <c r="A151" s="64">
        <v>11.19</v>
      </c>
      <c r="B151" s="61" t="s">
        <v>179</v>
      </c>
      <c r="C151" s="34"/>
      <c r="D151" s="34">
        <v>9</v>
      </c>
      <c r="E151" s="62" t="s">
        <v>47</v>
      </c>
      <c r="F151" s="75">
        <v>359.01</v>
      </c>
      <c r="G151" s="46"/>
      <c r="H151" s="40"/>
      <c r="I151" s="41" t="s">
        <v>33</v>
      </c>
      <c r="J151" s="42">
        <f t="shared" si="8"/>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 t="shared" si="9"/>
        <v>3231.09</v>
      </c>
      <c r="BB151" s="54">
        <f t="shared" si="10"/>
        <v>3231.09</v>
      </c>
      <c r="BC151" s="59" t="str">
        <f t="shared" si="11"/>
        <v>INR  Three Thousand Two Hundred &amp; Thirty One  and Paise Nine Only</v>
      </c>
      <c r="IA151" s="21">
        <v>11.19</v>
      </c>
      <c r="IB151" s="21" t="s">
        <v>179</v>
      </c>
      <c r="ID151" s="21">
        <v>9</v>
      </c>
      <c r="IE151" s="22" t="s">
        <v>47</v>
      </c>
      <c r="IF151" s="22"/>
      <c r="IG151" s="22"/>
      <c r="IH151" s="22"/>
      <c r="II151" s="22"/>
    </row>
    <row r="152" spans="1:243" s="21" customFormat="1" ht="15.75">
      <c r="A152" s="64">
        <v>11.2</v>
      </c>
      <c r="B152" s="61" t="s">
        <v>180</v>
      </c>
      <c r="C152" s="34"/>
      <c r="D152" s="70"/>
      <c r="E152" s="70"/>
      <c r="F152" s="70"/>
      <c r="G152" s="70"/>
      <c r="H152" s="70"/>
      <c r="I152" s="70"/>
      <c r="J152" s="70"/>
      <c r="K152" s="70"/>
      <c r="L152" s="70"/>
      <c r="M152" s="70"/>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IA152" s="21">
        <v>11.2</v>
      </c>
      <c r="IB152" s="21" t="s">
        <v>180</v>
      </c>
      <c r="IE152" s="22"/>
      <c r="IF152" s="22"/>
      <c r="IG152" s="22"/>
      <c r="IH152" s="22"/>
      <c r="II152" s="22"/>
    </row>
    <row r="153" spans="1:243" s="21" customFormat="1" ht="42.75">
      <c r="A153" s="60">
        <v>11.21</v>
      </c>
      <c r="B153" s="61" t="s">
        <v>179</v>
      </c>
      <c r="C153" s="34"/>
      <c r="D153" s="34">
        <v>6</v>
      </c>
      <c r="E153" s="62" t="s">
        <v>47</v>
      </c>
      <c r="F153" s="75">
        <v>224.73</v>
      </c>
      <c r="G153" s="46"/>
      <c r="H153" s="40"/>
      <c r="I153" s="41" t="s">
        <v>33</v>
      </c>
      <c r="J153" s="42">
        <f aca="true" t="shared" si="12" ref="J152:J196">IF(I153="Less(-)",-1,1)</f>
        <v>1</v>
      </c>
      <c r="K153" s="40" t="s">
        <v>34</v>
      </c>
      <c r="L153" s="40" t="s">
        <v>4</v>
      </c>
      <c r="M153" s="43"/>
      <c r="N153" s="52"/>
      <c r="O153" s="52"/>
      <c r="P153" s="53"/>
      <c r="Q153" s="52"/>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5">
        <f aca="true" t="shared" si="13" ref="BA152:BA196">total_amount_ba($B$2,$D$2,D153,F153,J153,K153,M153)</f>
        <v>1348.38</v>
      </c>
      <c r="BB153" s="54">
        <f aca="true" t="shared" si="14" ref="BB152:BB196">BA153+SUM(N153:AZ153)</f>
        <v>1348.38</v>
      </c>
      <c r="BC153" s="59" t="str">
        <f aca="true" t="shared" si="15" ref="BC152:BC196">SpellNumber(L153,BB153)</f>
        <v>INR  One Thousand Three Hundred &amp; Forty Eight  and Paise Thirty Eight Only</v>
      </c>
      <c r="IA153" s="21">
        <v>11.21</v>
      </c>
      <c r="IB153" s="21" t="s">
        <v>179</v>
      </c>
      <c r="ID153" s="21">
        <v>6</v>
      </c>
      <c r="IE153" s="22" t="s">
        <v>47</v>
      </c>
      <c r="IF153" s="22"/>
      <c r="IG153" s="22"/>
      <c r="IH153" s="22"/>
      <c r="II153" s="22"/>
    </row>
    <row r="154" spans="1:243" s="21" customFormat="1" ht="47.25">
      <c r="A154" s="64">
        <v>11.22</v>
      </c>
      <c r="B154" s="61" t="s">
        <v>181</v>
      </c>
      <c r="C154" s="34"/>
      <c r="D154" s="70"/>
      <c r="E154" s="70"/>
      <c r="F154" s="70"/>
      <c r="G154" s="70"/>
      <c r="H154" s="70"/>
      <c r="I154" s="70"/>
      <c r="J154" s="70"/>
      <c r="K154" s="70"/>
      <c r="L154" s="70"/>
      <c r="M154" s="70"/>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IA154" s="21">
        <v>11.22</v>
      </c>
      <c r="IB154" s="21" t="s">
        <v>181</v>
      </c>
      <c r="IE154" s="22"/>
      <c r="IF154" s="22"/>
      <c r="IG154" s="22"/>
      <c r="IH154" s="22"/>
      <c r="II154" s="22"/>
    </row>
    <row r="155" spans="1:243" s="21" customFormat="1" ht="42.75">
      <c r="A155" s="60">
        <v>11.23</v>
      </c>
      <c r="B155" s="61" t="s">
        <v>69</v>
      </c>
      <c r="C155" s="34"/>
      <c r="D155" s="34">
        <v>30</v>
      </c>
      <c r="E155" s="62" t="s">
        <v>47</v>
      </c>
      <c r="F155" s="75">
        <v>422.14</v>
      </c>
      <c r="G155" s="46"/>
      <c r="H155" s="40"/>
      <c r="I155" s="41" t="s">
        <v>33</v>
      </c>
      <c r="J155" s="42">
        <f t="shared" si="12"/>
        <v>1</v>
      </c>
      <c r="K155" s="40" t="s">
        <v>34</v>
      </c>
      <c r="L155" s="40" t="s">
        <v>4</v>
      </c>
      <c r="M155" s="43"/>
      <c r="N155" s="52"/>
      <c r="O155" s="52"/>
      <c r="P155" s="53"/>
      <c r="Q155" s="52"/>
      <c r="R155" s="52"/>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5">
        <f t="shared" si="13"/>
        <v>12664.2</v>
      </c>
      <c r="BB155" s="54">
        <f t="shared" si="14"/>
        <v>12664.2</v>
      </c>
      <c r="BC155" s="59" t="str">
        <f t="shared" si="15"/>
        <v>INR  Twelve Thousand Six Hundred &amp; Sixty Four  and Paise Twenty Only</v>
      </c>
      <c r="IA155" s="21">
        <v>11.23</v>
      </c>
      <c r="IB155" s="21" t="s">
        <v>69</v>
      </c>
      <c r="ID155" s="21">
        <v>30</v>
      </c>
      <c r="IE155" s="22" t="s">
        <v>47</v>
      </c>
      <c r="IF155" s="22"/>
      <c r="IG155" s="22"/>
      <c r="IH155" s="22"/>
      <c r="II155" s="22"/>
    </row>
    <row r="156" spans="1:243" s="21" customFormat="1" ht="30" customHeight="1">
      <c r="A156" s="60">
        <v>11.24</v>
      </c>
      <c r="B156" s="61" t="s">
        <v>180</v>
      </c>
      <c r="C156" s="34"/>
      <c r="D156" s="34">
        <v>15</v>
      </c>
      <c r="E156" s="62" t="s">
        <v>47</v>
      </c>
      <c r="F156" s="75">
        <v>357.65</v>
      </c>
      <c r="G156" s="46"/>
      <c r="H156" s="40"/>
      <c r="I156" s="41" t="s">
        <v>33</v>
      </c>
      <c r="J156" s="42">
        <f t="shared" si="12"/>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13"/>
        <v>5364.75</v>
      </c>
      <c r="BB156" s="54">
        <f t="shared" si="14"/>
        <v>5364.75</v>
      </c>
      <c r="BC156" s="59" t="str">
        <f t="shared" si="15"/>
        <v>INR  Five Thousand Three Hundred &amp; Sixty Four  and Paise Seventy Five Only</v>
      </c>
      <c r="IA156" s="21">
        <v>11.24</v>
      </c>
      <c r="IB156" s="21" t="s">
        <v>180</v>
      </c>
      <c r="ID156" s="21">
        <v>15</v>
      </c>
      <c r="IE156" s="22" t="s">
        <v>47</v>
      </c>
      <c r="IF156" s="22"/>
      <c r="IG156" s="22"/>
      <c r="IH156" s="22"/>
      <c r="II156" s="22"/>
    </row>
    <row r="157" spans="1:243" s="21" customFormat="1" ht="94.5">
      <c r="A157" s="64">
        <v>11.25</v>
      </c>
      <c r="B157" s="61" t="s">
        <v>182</v>
      </c>
      <c r="C157" s="34"/>
      <c r="D157" s="70"/>
      <c r="E157" s="70"/>
      <c r="F157" s="70"/>
      <c r="G157" s="70"/>
      <c r="H157" s="70"/>
      <c r="I157" s="70"/>
      <c r="J157" s="70"/>
      <c r="K157" s="70"/>
      <c r="L157" s="70"/>
      <c r="M157" s="70"/>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IA157" s="21">
        <v>11.25</v>
      </c>
      <c r="IB157" s="21" t="s">
        <v>182</v>
      </c>
      <c r="IE157" s="22"/>
      <c r="IF157" s="22"/>
      <c r="IG157" s="22"/>
      <c r="IH157" s="22"/>
      <c r="II157" s="22"/>
    </row>
    <row r="158" spans="1:243" s="21" customFormat="1" ht="15.75">
      <c r="A158" s="60">
        <v>11.26</v>
      </c>
      <c r="B158" s="61" t="s">
        <v>183</v>
      </c>
      <c r="C158" s="34"/>
      <c r="D158" s="70"/>
      <c r="E158" s="70"/>
      <c r="F158" s="70"/>
      <c r="G158" s="70"/>
      <c r="H158" s="70"/>
      <c r="I158" s="70"/>
      <c r="J158" s="70"/>
      <c r="K158" s="70"/>
      <c r="L158" s="70"/>
      <c r="M158" s="70"/>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IA158" s="21">
        <v>11.26</v>
      </c>
      <c r="IB158" s="21" t="s">
        <v>183</v>
      </c>
      <c r="IE158" s="22"/>
      <c r="IF158" s="22"/>
      <c r="IG158" s="22"/>
      <c r="IH158" s="22"/>
      <c r="II158" s="22"/>
    </row>
    <row r="159" spans="1:243" s="21" customFormat="1" ht="42.75">
      <c r="A159" s="60">
        <v>11.27</v>
      </c>
      <c r="B159" s="61" t="s">
        <v>184</v>
      </c>
      <c r="C159" s="34"/>
      <c r="D159" s="34">
        <v>6</v>
      </c>
      <c r="E159" s="62" t="s">
        <v>47</v>
      </c>
      <c r="F159" s="75">
        <v>1326.22</v>
      </c>
      <c r="G159" s="46"/>
      <c r="H159" s="40"/>
      <c r="I159" s="41" t="s">
        <v>33</v>
      </c>
      <c r="J159" s="42">
        <f t="shared" si="12"/>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13"/>
        <v>7957.32</v>
      </c>
      <c r="BB159" s="54">
        <f t="shared" si="14"/>
        <v>7957.32</v>
      </c>
      <c r="BC159" s="59" t="str">
        <f t="shared" si="15"/>
        <v>INR  Seven Thousand Nine Hundred &amp; Fifty Seven  and Paise Thirty Two Only</v>
      </c>
      <c r="IA159" s="21">
        <v>11.27</v>
      </c>
      <c r="IB159" s="21" t="s">
        <v>184</v>
      </c>
      <c r="ID159" s="21">
        <v>6</v>
      </c>
      <c r="IE159" s="22" t="s">
        <v>47</v>
      </c>
      <c r="IF159" s="22"/>
      <c r="IG159" s="22"/>
      <c r="IH159" s="22"/>
      <c r="II159" s="22"/>
    </row>
    <row r="160" spans="1:243" s="21" customFormat="1" ht="15.75">
      <c r="A160" s="60">
        <v>11.28</v>
      </c>
      <c r="B160" s="61" t="s">
        <v>185</v>
      </c>
      <c r="C160" s="34"/>
      <c r="D160" s="70"/>
      <c r="E160" s="70"/>
      <c r="F160" s="70"/>
      <c r="G160" s="70"/>
      <c r="H160" s="70"/>
      <c r="I160" s="70"/>
      <c r="J160" s="70"/>
      <c r="K160" s="70"/>
      <c r="L160" s="70"/>
      <c r="M160" s="70"/>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IA160" s="21">
        <v>11.28</v>
      </c>
      <c r="IB160" s="21" t="s">
        <v>185</v>
      </c>
      <c r="IE160" s="22"/>
      <c r="IF160" s="22"/>
      <c r="IG160" s="22"/>
      <c r="IH160" s="22"/>
      <c r="II160" s="22"/>
    </row>
    <row r="161" spans="1:243" s="21" customFormat="1" ht="42.75">
      <c r="A161" s="60">
        <v>11.29</v>
      </c>
      <c r="B161" s="61" t="s">
        <v>179</v>
      </c>
      <c r="C161" s="34"/>
      <c r="D161" s="34">
        <v>3</v>
      </c>
      <c r="E161" s="62" t="s">
        <v>47</v>
      </c>
      <c r="F161" s="75">
        <v>1384.88</v>
      </c>
      <c r="G161" s="46"/>
      <c r="H161" s="40"/>
      <c r="I161" s="41" t="s">
        <v>33</v>
      </c>
      <c r="J161" s="42">
        <f t="shared" si="12"/>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13"/>
        <v>4154.64</v>
      </c>
      <c r="BB161" s="54">
        <f t="shared" si="14"/>
        <v>4154.64</v>
      </c>
      <c r="BC161" s="59" t="str">
        <f t="shared" si="15"/>
        <v>INR  Four Thousand One Hundred &amp; Fifty Four  and Paise Sixty Four Only</v>
      </c>
      <c r="IA161" s="21">
        <v>11.29</v>
      </c>
      <c r="IB161" s="21" t="s">
        <v>179</v>
      </c>
      <c r="ID161" s="21">
        <v>3</v>
      </c>
      <c r="IE161" s="22" t="s">
        <v>47</v>
      </c>
      <c r="IF161" s="22"/>
      <c r="IG161" s="22"/>
      <c r="IH161" s="22"/>
      <c r="II161" s="22"/>
    </row>
    <row r="162" spans="1:243" s="21" customFormat="1" ht="15.75">
      <c r="A162" s="60">
        <v>12</v>
      </c>
      <c r="B162" s="61" t="s">
        <v>186</v>
      </c>
      <c r="C162" s="34"/>
      <c r="D162" s="70"/>
      <c r="E162" s="70"/>
      <c r="F162" s="70"/>
      <c r="G162" s="70"/>
      <c r="H162" s="70"/>
      <c r="I162" s="70"/>
      <c r="J162" s="70"/>
      <c r="K162" s="70"/>
      <c r="L162" s="70"/>
      <c r="M162" s="70"/>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IA162" s="21">
        <v>12</v>
      </c>
      <c r="IB162" s="21" t="s">
        <v>186</v>
      </c>
      <c r="IE162" s="22"/>
      <c r="IF162" s="22"/>
      <c r="IG162" s="22"/>
      <c r="IH162" s="22"/>
      <c r="II162" s="22"/>
    </row>
    <row r="163" spans="1:243" s="21" customFormat="1" ht="48" customHeight="1">
      <c r="A163" s="60">
        <v>12.01</v>
      </c>
      <c r="B163" s="61" t="s">
        <v>187</v>
      </c>
      <c r="C163" s="34"/>
      <c r="D163" s="70"/>
      <c r="E163" s="70"/>
      <c r="F163" s="70"/>
      <c r="G163" s="70"/>
      <c r="H163" s="70"/>
      <c r="I163" s="70"/>
      <c r="J163" s="70"/>
      <c r="K163" s="70"/>
      <c r="L163" s="70"/>
      <c r="M163" s="70"/>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IA163" s="21">
        <v>12.01</v>
      </c>
      <c r="IB163" s="21" t="s">
        <v>187</v>
      </c>
      <c r="IE163" s="22"/>
      <c r="IF163" s="22"/>
      <c r="IG163" s="22"/>
      <c r="IH163" s="22"/>
      <c r="II163" s="22"/>
    </row>
    <row r="164" spans="1:243" s="21" customFormat="1" ht="29.25" customHeight="1">
      <c r="A164" s="60">
        <v>12.02</v>
      </c>
      <c r="B164" s="61" t="s">
        <v>188</v>
      </c>
      <c r="C164" s="34"/>
      <c r="D164" s="34">
        <v>15</v>
      </c>
      <c r="E164" s="62" t="s">
        <v>44</v>
      </c>
      <c r="F164" s="75">
        <v>249.8</v>
      </c>
      <c r="G164" s="46"/>
      <c r="H164" s="40"/>
      <c r="I164" s="41" t="s">
        <v>33</v>
      </c>
      <c r="J164" s="42">
        <f t="shared" si="12"/>
        <v>1</v>
      </c>
      <c r="K164" s="40" t="s">
        <v>34</v>
      </c>
      <c r="L164" s="40" t="s">
        <v>4</v>
      </c>
      <c r="M164" s="43"/>
      <c r="N164" s="52"/>
      <c r="O164" s="52"/>
      <c r="P164" s="53"/>
      <c r="Q164" s="52"/>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5">
        <f t="shared" si="13"/>
        <v>3747</v>
      </c>
      <c r="BB164" s="54">
        <f t="shared" si="14"/>
        <v>3747</v>
      </c>
      <c r="BC164" s="59" t="str">
        <f t="shared" si="15"/>
        <v>INR  Three Thousand Seven Hundred &amp; Forty Seven  Only</v>
      </c>
      <c r="IA164" s="21">
        <v>12.02</v>
      </c>
      <c r="IB164" s="21" t="s">
        <v>188</v>
      </c>
      <c r="ID164" s="21">
        <v>15</v>
      </c>
      <c r="IE164" s="22" t="s">
        <v>44</v>
      </c>
      <c r="IF164" s="22"/>
      <c r="IG164" s="22"/>
      <c r="IH164" s="22"/>
      <c r="II164" s="22"/>
    </row>
    <row r="165" spans="1:243" s="21" customFormat="1" ht="28.5">
      <c r="A165" s="60">
        <v>12.03</v>
      </c>
      <c r="B165" s="61" t="s">
        <v>189</v>
      </c>
      <c r="C165" s="34"/>
      <c r="D165" s="34">
        <v>30</v>
      </c>
      <c r="E165" s="62" t="s">
        <v>44</v>
      </c>
      <c r="F165" s="75">
        <v>301.71</v>
      </c>
      <c r="G165" s="46"/>
      <c r="H165" s="40"/>
      <c r="I165" s="41" t="s">
        <v>33</v>
      </c>
      <c r="J165" s="42">
        <f t="shared" si="12"/>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13"/>
        <v>9051.3</v>
      </c>
      <c r="BB165" s="54">
        <f t="shared" si="14"/>
        <v>9051.3</v>
      </c>
      <c r="BC165" s="59" t="str">
        <f t="shared" si="15"/>
        <v>INR  Nine Thousand  &amp;Fifty One  and Paise Thirty Only</v>
      </c>
      <c r="IA165" s="21">
        <v>12.03</v>
      </c>
      <c r="IB165" s="21" t="s">
        <v>189</v>
      </c>
      <c r="ID165" s="21">
        <v>30</v>
      </c>
      <c r="IE165" s="22" t="s">
        <v>44</v>
      </c>
      <c r="IF165" s="22"/>
      <c r="IG165" s="22"/>
      <c r="IH165" s="22"/>
      <c r="II165" s="22"/>
    </row>
    <row r="166" spans="1:243" s="21" customFormat="1" ht="110.25">
      <c r="A166" s="60">
        <v>12.04</v>
      </c>
      <c r="B166" s="61" t="s">
        <v>190</v>
      </c>
      <c r="C166" s="34"/>
      <c r="D166" s="70"/>
      <c r="E166" s="70"/>
      <c r="F166" s="70"/>
      <c r="G166" s="70"/>
      <c r="H166" s="70"/>
      <c r="I166" s="70"/>
      <c r="J166" s="70"/>
      <c r="K166" s="70"/>
      <c r="L166" s="70"/>
      <c r="M166" s="70"/>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IA166" s="21">
        <v>12.04</v>
      </c>
      <c r="IB166" s="21" t="s">
        <v>190</v>
      </c>
      <c r="IE166" s="22"/>
      <c r="IF166" s="22"/>
      <c r="IG166" s="22"/>
      <c r="IH166" s="22"/>
      <c r="II166" s="22"/>
    </row>
    <row r="167" spans="1:243" s="21" customFormat="1" ht="42.75">
      <c r="A167" s="60">
        <v>12.05</v>
      </c>
      <c r="B167" s="61" t="s">
        <v>188</v>
      </c>
      <c r="C167" s="34"/>
      <c r="D167" s="34">
        <v>60</v>
      </c>
      <c r="E167" s="62" t="s">
        <v>44</v>
      </c>
      <c r="F167" s="75">
        <v>392.46</v>
      </c>
      <c r="G167" s="46"/>
      <c r="H167" s="40"/>
      <c r="I167" s="41" t="s">
        <v>33</v>
      </c>
      <c r="J167" s="42">
        <f t="shared" si="12"/>
        <v>1</v>
      </c>
      <c r="K167" s="40" t="s">
        <v>34</v>
      </c>
      <c r="L167" s="40" t="s">
        <v>4</v>
      </c>
      <c r="M167" s="43"/>
      <c r="N167" s="52"/>
      <c r="O167" s="52"/>
      <c r="P167" s="53"/>
      <c r="Q167" s="52"/>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5">
        <f t="shared" si="13"/>
        <v>23547.6</v>
      </c>
      <c r="BB167" s="54">
        <f t="shared" si="14"/>
        <v>23547.6</v>
      </c>
      <c r="BC167" s="59" t="str">
        <f t="shared" si="15"/>
        <v>INR  Twenty Three Thousand Five Hundred &amp; Forty Seven  and Paise Sixty Only</v>
      </c>
      <c r="IA167" s="21">
        <v>12.05</v>
      </c>
      <c r="IB167" s="21" t="s">
        <v>188</v>
      </c>
      <c r="ID167" s="21">
        <v>60</v>
      </c>
      <c r="IE167" s="22" t="s">
        <v>44</v>
      </c>
      <c r="IF167" s="22"/>
      <c r="IG167" s="22"/>
      <c r="IH167" s="22"/>
      <c r="II167" s="22"/>
    </row>
    <row r="168" spans="1:243" s="21" customFormat="1" ht="31.5">
      <c r="A168" s="60">
        <v>12.06</v>
      </c>
      <c r="B168" s="61" t="s">
        <v>191</v>
      </c>
      <c r="C168" s="34"/>
      <c r="D168" s="70"/>
      <c r="E168" s="70"/>
      <c r="F168" s="70"/>
      <c r="G168" s="70"/>
      <c r="H168" s="70"/>
      <c r="I168" s="70"/>
      <c r="J168" s="70"/>
      <c r="K168" s="70"/>
      <c r="L168" s="70"/>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IA168" s="21">
        <v>12.06</v>
      </c>
      <c r="IB168" s="21" t="s">
        <v>191</v>
      </c>
      <c r="IE168" s="22"/>
      <c r="IF168" s="22"/>
      <c r="IG168" s="22"/>
      <c r="IH168" s="22"/>
      <c r="II168" s="22"/>
    </row>
    <row r="169" spans="1:243" s="21" customFormat="1" ht="15.75">
      <c r="A169" s="60">
        <v>12.07</v>
      </c>
      <c r="B169" s="61" t="s">
        <v>192</v>
      </c>
      <c r="C169" s="34"/>
      <c r="D169" s="70"/>
      <c r="E169" s="70"/>
      <c r="F169" s="70"/>
      <c r="G169" s="70"/>
      <c r="H169" s="70"/>
      <c r="I169" s="70"/>
      <c r="J169" s="70"/>
      <c r="K169" s="70"/>
      <c r="L169" s="70"/>
      <c r="M169" s="70"/>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IA169" s="21">
        <v>12.07</v>
      </c>
      <c r="IB169" s="21" t="s">
        <v>192</v>
      </c>
      <c r="IE169" s="22"/>
      <c r="IF169" s="22"/>
      <c r="IG169" s="22"/>
      <c r="IH169" s="22"/>
      <c r="II169" s="22"/>
    </row>
    <row r="170" spans="1:243" s="21" customFormat="1" ht="28.5">
      <c r="A170" s="60">
        <v>12.08</v>
      </c>
      <c r="B170" s="61" t="s">
        <v>193</v>
      </c>
      <c r="C170" s="34"/>
      <c r="D170" s="34">
        <v>9</v>
      </c>
      <c r="E170" s="62" t="s">
        <v>47</v>
      </c>
      <c r="F170" s="75">
        <v>72.78</v>
      </c>
      <c r="G170" s="46"/>
      <c r="H170" s="40"/>
      <c r="I170" s="41" t="s">
        <v>33</v>
      </c>
      <c r="J170" s="42">
        <f t="shared" si="12"/>
        <v>1</v>
      </c>
      <c r="K170" s="40" t="s">
        <v>34</v>
      </c>
      <c r="L170" s="40" t="s">
        <v>4</v>
      </c>
      <c r="M170" s="43"/>
      <c r="N170" s="52"/>
      <c r="O170" s="52"/>
      <c r="P170" s="53"/>
      <c r="Q170" s="52"/>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5">
        <f t="shared" si="13"/>
        <v>655.02</v>
      </c>
      <c r="BB170" s="54">
        <f t="shared" si="14"/>
        <v>655.02</v>
      </c>
      <c r="BC170" s="59" t="str">
        <f t="shared" si="15"/>
        <v>INR  Six Hundred &amp; Fifty Five  and Paise Two Only</v>
      </c>
      <c r="IA170" s="21">
        <v>12.08</v>
      </c>
      <c r="IB170" s="21" t="s">
        <v>193</v>
      </c>
      <c r="ID170" s="21">
        <v>9</v>
      </c>
      <c r="IE170" s="22" t="s">
        <v>47</v>
      </c>
      <c r="IF170" s="22"/>
      <c r="IG170" s="22"/>
      <c r="IH170" s="22"/>
      <c r="II170" s="22"/>
    </row>
    <row r="171" spans="1:243" s="21" customFormat="1" ht="63">
      <c r="A171" s="60">
        <v>12.09</v>
      </c>
      <c r="B171" s="61" t="s">
        <v>194</v>
      </c>
      <c r="C171" s="34"/>
      <c r="D171" s="70"/>
      <c r="E171" s="70"/>
      <c r="F171" s="70"/>
      <c r="G171" s="70"/>
      <c r="H171" s="70"/>
      <c r="I171" s="70"/>
      <c r="J171" s="70"/>
      <c r="K171" s="70"/>
      <c r="L171" s="70"/>
      <c r="M171" s="70"/>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IA171" s="21">
        <v>12.09</v>
      </c>
      <c r="IB171" s="21" t="s">
        <v>194</v>
      </c>
      <c r="IE171" s="22"/>
      <c r="IF171" s="22"/>
      <c r="IG171" s="22"/>
      <c r="IH171" s="22"/>
      <c r="II171" s="22"/>
    </row>
    <row r="172" spans="1:243" s="21" customFormat="1" ht="42.75">
      <c r="A172" s="64">
        <v>12.1</v>
      </c>
      <c r="B172" s="61" t="s">
        <v>193</v>
      </c>
      <c r="C172" s="34"/>
      <c r="D172" s="34">
        <v>6</v>
      </c>
      <c r="E172" s="62" t="s">
        <v>47</v>
      </c>
      <c r="F172" s="75">
        <v>206.71</v>
      </c>
      <c r="G172" s="46"/>
      <c r="H172" s="40"/>
      <c r="I172" s="41" t="s">
        <v>33</v>
      </c>
      <c r="J172" s="42">
        <f t="shared" si="12"/>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13"/>
        <v>1240.26</v>
      </c>
      <c r="BB172" s="54">
        <f t="shared" si="14"/>
        <v>1240.26</v>
      </c>
      <c r="BC172" s="59" t="str">
        <f t="shared" si="15"/>
        <v>INR  One Thousand Two Hundred &amp; Forty  and Paise Twenty Six Only</v>
      </c>
      <c r="IA172" s="21">
        <v>12.1</v>
      </c>
      <c r="IB172" s="21" t="s">
        <v>193</v>
      </c>
      <c r="ID172" s="21">
        <v>6</v>
      </c>
      <c r="IE172" s="22" t="s">
        <v>47</v>
      </c>
      <c r="IF172" s="22"/>
      <c r="IG172" s="22"/>
      <c r="IH172" s="22"/>
      <c r="II172" s="22"/>
    </row>
    <row r="173" spans="1:243" s="21" customFormat="1" ht="47.25">
      <c r="A173" s="60">
        <v>12.11</v>
      </c>
      <c r="B173" s="61" t="s">
        <v>195</v>
      </c>
      <c r="C173" s="34"/>
      <c r="D173" s="70"/>
      <c r="E173" s="70"/>
      <c r="F173" s="70"/>
      <c r="G173" s="70"/>
      <c r="H173" s="70"/>
      <c r="I173" s="70"/>
      <c r="J173" s="70"/>
      <c r="K173" s="70"/>
      <c r="L173" s="70"/>
      <c r="M173" s="70"/>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IA173" s="21">
        <v>12.11</v>
      </c>
      <c r="IB173" s="21" t="s">
        <v>195</v>
      </c>
      <c r="IE173" s="22"/>
      <c r="IF173" s="22"/>
      <c r="IG173" s="22"/>
      <c r="IH173" s="22"/>
      <c r="II173" s="22"/>
    </row>
    <row r="174" spans="1:243" s="21" customFormat="1" ht="28.5">
      <c r="A174" s="60">
        <v>12.12</v>
      </c>
      <c r="B174" s="61" t="s">
        <v>193</v>
      </c>
      <c r="C174" s="34"/>
      <c r="D174" s="34">
        <v>6</v>
      </c>
      <c r="E174" s="62" t="s">
        <v>47</v>
      </c>
      <c r="F174" s="75">
        <v>367.34</v>
      </c>
      <c r="G174" s="46"/>
      <c r="H174" s="40"/>
      <c r="I174" s="41" t="s">
        <v>33</v>
      </c>
      <c r="J174" s="42">
        <f t="shared" si="12"/>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13"/>
        <v>2204.04</v>
      </c>
      <c r="BB174" s="54">
        <f t="shared" si="14"/>
        <v>2204.04</v>
      </c>
      <c r="BC174" s="59" t="str">
        <f t="shared" si="15"/>
        <v>INR  Two Thousand Two Hundred &amp; Four  and Paise Four Only</v>
      </c>
      <c r="IA174" s="21">
        <v>12.12</v>
      </c>
      <c r="IB174" s="21" t="s">
        <v>193</v>
      </c>
      <c r="ID174" s="21">
        <v>6</v>
      </c>
      <c r="IE174" s="22" t="s">
        <v>47</v>
      </c>
      <c r="IF174" s="22"/>
      <c r="IG174" s="22"/>
      <c r="IH174" s="22"/>
      <c r="II174" s="22"/>
    </row>
    <row r="175" spans="1:243" s="21" customFormat="1" ht="63">
      <c r="A175" s="60">
        <v>12.13</v>
      </c>
      <c r="B175" s="61" t="s">
        <v>196</v>
      </c>
      <c r="C175" s="34"/>
      <c r="D175" s="70"/>
      <c r="E175" s="70"/>
      <c r="F175" s="70"/>
      <c r="G175" s="70"/>
      <c r="H175" s="70"/>
      <c r="I175" s="70"/>
      <c r="J175" s="70"/>
      <c r="K175" s="70"/>
      <c r="L175" s="70"/>
      <c r="M175" s="70"/>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IA175" s="21">
        <v>12.13</v>
      </c>
      <c r="IB175" s="21" t="s">
        <v>196</v>
      </c>
      <c r="IE175" s="22"/>
      <c r="IF175" s="22"/>
      <c r="IG175" s="22"/>
      <c r="IH175" s="22"/>
      <c r="II175" s="22"/>
    </row>
    <row r="176" spans="1:243" s="21" customFormat="1" ht="42.75">
      <c r="A176" s="60">
        <v>12.14</v>
      </c>
      <c r="B176" s="61" t="s">
        <v>193</v>
      </c>
      <c r="C176" s="34"/>
      <c r="D176" s="34">
        <v>3</v>
      </c>
      <c r="E176" s="62" t="s">
        <v>47</v>
      </c>
      <c r="F176" s="75">
        <v>484.31</v>
      </c>
      <c r="G176" s="46"/>
      <c r="H176" s="40"/>
      <c r="I176" s="41" t="s">
        <v>33</v>
      </c>
      <c r="J176" s="42">
        <f t="shared" si="12"/>
        <v>1</v>
      </c>
      <c r="K176" s="40" t="s">
        <v>34</v>
      </c>
      <c r="L176" s="40" t="s">
        <v>4</v>
      </c>
      <c r="M176" s="43"/>
      <c r="N176" s="52"/>
      <c r="O176" s="52"/>
      <c r="P176" s="53"/>
      <c r="Q176" s="52"/>
      <c r="R176" s="52"/>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5">
        <f t="shared" si="13"/>
        <v>1452.93</v>
      </c>
      <c r="BB176" s="54">
        <f t="shared" si="14"/>
        <v>1452.93</v>
      </c>
      <c r="BC176" s="59" t="str">
        <f t="shared" si="15"/>
        <v>INR  One Thousand Four Hundred &amp; Fifty Two  and Paise Ninety Three Only</v>
      </c>
      <c r="IA176" s="21">
        <v>12.14</v>
      </c>
      <c r="IB176" s="21" t="s">
        <v>193</v>
      </c>
      <c r="ID176" s="21">
        <v>3</v>
      </c>
      <c r="IE176" s="22" t="s">
        <v>47</v>
      </c>
      <c r="IF176" s="22"/>
      <c r="IG176" s="22"/>
      <c r="IH176" s="22"/>
      <c r="II176" s="22"/>
    </row>
    <row r="177" spans="1:243" s="21" customFormat="1" ht="63">
      <c r="A177" s="60">
        <v>12.15</v>
      </c>
      <c r="B177" s="61" t="s">
        <v>197</v>
      </c>
      <c r="C177" s="34"/>
      <c r="D177" s="70"/>
      <c r="E177" s="70"/>
      <c r="F177" s="70"/>
      <c r="G177" s="70"/>
      <c r="H177" s="70"/>
      <c r="I177" s="70"/>
      <c r="J177" s="70"/>
      <c r="K177" s="70"/>
      <c r="L177" s="70"/>
      <c r="M177" s="70"/>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IA177" s="21">
        <v>12.15</v>
      </c>
      <c r="IB177" s="21" t="s">
        <v>197</v>
      </c>
      <c r="IE177" s="22"/>
      <c r="IF177" s="22"/>
      <c r="IG177" s="22"/>
      <c r="IH177" s="22"/>
      <c r="II177" s="22"/>
    </row>
    <row r="178" spans="1:243" s="21" customFormat="1" ht="42.75">
      <c r="A178" s="60">
        <v>12.16</v>
      </c>
      <c r="B178" s="61" t="s">
        <v>193</v>
      </c>
      <c r="C178" s="34"/>
      <c r="D178" s="34">
        <v>3</v>
      </c>
      <c r="E178" s="62" t="s">
        <v>47</v>
      </c>
      <c r="F178" s="75">
        <v>531.57</v>
      </c>
      <c r="G178" s="46"/>
      <c r="H178" s="40"/>
      <c r="I178" s="41" t="s">
        <v>33</v>
      </c>
      <c r="J178" s="42">
        <f t="shared" si="12"/>
        <v>1</v>
      </c>
      <c r="K178" s="40" t="s">
        <v>34</v>
      </c>
      <c r="L178" s="40" t="s">
        <v>4</v>
      </c>
      <c r="M178" s="43"/>
      <c r="N178" s="52"/>
      <c r="O178" s="52"/>
      <c r="P178" s="53"/>
      <c r="Q178" s="52"/>
      <c r="R178" s="52"/>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5">
        <f t="shared" si="13"/>
        <v>1594.71</v>
      </c>
      <c r="BB178" s="54">
        <f t="shared" si="14"/>
        <v>1594.71</v>
      </c>
      <c r="BC178" s="59" t="str">
        <f t="shared" si="15"/>
        <v>INR  One Thousand Five Hundred &amp; Ninety Four  and Paise Seventy One Only</v>
      </c>
      <c r="IA178" s="21">
        <v>12.16</v>
      </c>
      <c r="IB178" s="21" t="s">
        <v>193</v>
      </c>
      <c r="ID178" s="21">
        <v>3</v>
      </c>
      <c r="IE178" s="22" t="s">
        <v>47</v>
      </c>
      <c r="IF178" s="22"/>
      <c r="IG178" s="22"/>
      <c r="IH178" s="22"/>
      <c r="II178" s="22"/>
    </row>
    <row r="179" spans="1:243" s="21" customFormat="1" ht="63">
      <c r="A179" s="60">
        <v>12.17</v>
      </c>
      <c r="B179" s="61" t="s">
        <v>198</v>
      </c>
      <c r="C179" s="34"/>
      <c r="D179" s="70"/>
      <c r="E179" s="70"/>
      <c r="F179" s="70"/>
      <c r="G179" s="70"/>
      <c r="H179" s="70"/>
      <c r="I179" s="70"/>
      <c r="J179" s="70"/>
      <c r="K179" s="70"/>
      <c r="L179" s="70"/>
      <c r="M179" s="70"/>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IA179" s="21">
        <v>12.17</v>
      </c>
      <c r="IB179" s="21" t="s">
        <v>198</v>
      </c>
      <c r="IE179" s="22"/>
      <c r="IF179" s="22"/>
      <c r="IG179" s="22"/>
      <c r="IH179" s="22"/>
      <c r="II179" s="22"/>
    </row>
    <row r="180" spans="1:243" s="21" customFormat="1" ht="42.75">
      <c r="A180" s="60">
        <v>12.18</v>
      </c>
      <c r="B180" s="61" t="s">
        <v>199</v>
      </c>
      <c r="C180" s="34"/>
      <c r="D180" s="34">
        <v>12</v>
      </c>
      <c r="E180" s="62" t="s">
        <v>47</v>
      </c>
      <c r="F180" s="75">
        <v>466.46</v>
      </c>
      <c r="G180" s="46"/>
      <c r="H180" s="40"/>
      <c r="I180" s="41" t="s">
        <v>33</v>
      </c>
      <c r="J180" s="42">
        <f t="shared" si="12"/>
        <v>1</v>
      </c>
      <c r="K180" s="40" t="s">
        <v>34</v>
      </c>
      <c r="L180" s="40" t="s">
        <v>4</v>
      </c>
      <c r="M180" s="43"/>
      <c r="N180" s="52"/>
      <c r="O180" s="52"/>
      <c r="P180" s="53"/>
      <c r="Q180" s="52"/>
      <c r="R180" s="52"/>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5">
        <f t="shared" si="13"/>
        <v>5597.52</v>
      </c>
      <c r="BB180" s="54">
        <f t="shared" si="14"/>
        <v>5597.52</v>
      </c>
      <c r="BC180" s="59" t="str">
        <f t="shared" si="15"/>
        <v>INR  Five Thousand Five Hundred &amp; Ninety Seven  and Paise Fifty Two Only</v>
      </c>
      <c r="IA180" s="21">
        <v>12.18</v>
      </c>
      <c r="IB180" s="21" t="s">
        <v>199</v>
      </c>
      <c r="ID180" s="21">
        <v>12</v>
      </c>
      <c r="IE180" s="22" t="s">
        <v>47</v>
      </c>
      <c r="IF180" s="22"/>
      <c r="IG180" s="22"/>
      <c r="IH180" s="22"/>
      <c r="II180" s="22"/>
    </row>
    <row r="181" spans="1:243" s="21" customFormat="1" ht="63">
      <c r="A181" s="60">
        <v>12.19</v>
      </c>
      <c r="B181" s="61" t="s">
        <v>200</v>
      </c>
      <c r="C181" s="34"/>
      <c r="D181" s="34">
        <v>30</v>
      </c>
      <c r="E181" s="62" t="s">
        <v>47</v>
      </c>
      <c r="F181" s="75">
        <v>53.7</v>
      </c>
      <c r="G181" s="46"/>
      <c r="H181" s="40"/>
      <c r="I181" s="41" t="s">
        <v>33</v>
      </c>
      <c r="J181" s="42">
        <f t="shared" si="12"/>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13"/>
        <v>1611</v>
      </c>
      <c r="BB181" s="54">
        <f t="shared" si="14"/>
        <v>1611</v>
      </c>
      <c r="BC181" s="59" t="str">
        <f t="shared" si="15"/>
        <v>INR  One Thousand Six Hundred &amp; Eleven  Only</v>
      </c>
      <c r="IA181" s="21">
        <v>12.19</v>
      </c>
      <c r="IB181" s="21" t="s">
        <v>200</v>
      </c>
      <c r="ID181" s="21">
        <v>30</v>
      </c>
      <c r="IE181" s="22" t="s">
        <v>47</v>
      </c>
      <c r="IF181" s="22"/>
      <c r="IG181" s="22"/>
      <c r="IH181" s="22"/>
      <c r="II181" s="22"/>
    </row>
    <row r="182" spans="1:243" s="21" customFormat="1" ht="31.5">
      <c r="A182" s="64">
        <v>12.2</v>
      </c>
      <c r="B182" s="61" t="s">
        <v>201</v>
      </c>
      <c r="C182" s="34"/>
      <c r="D182" s="70"/>
      <c r="E182" s="70"/>
      <c r="F182" s="70"/>
      <c r="G182" s="70"/>
      <c r="H182" s="70"/>
      <c r="I182" s="70"/>
      <c r="J182" s="70"/>
      <c r="K182" s="70"/>
      <c r="L182" s="70"/>
      <c r="M182" s="70"/>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IA182" s="21">
        <v>12.2</v>
      </c>
      <c r="IB182" s="21" t="s">
        <v>201</v>
      </c>
      <c r="IE182" s="22"/>
      <c r="IF182" s="22"/>
      <c r="IG182" s="22"/>
      <c r="IH182" s="22"/>
      <c r="II182" s="22"/>
    </row>
    <row r="183" spans="1:243" s="21" customFormat="1" ht="42.75">
      <c r="A183" s="60">
        <v>12.21</v>
      </c>
      <c r="B183" s="61" t="s">
        <v>202</v>
      </c>
      <c r="C183" s="34"/>
      <c r="D183" s="34">
        <v>9</v>
      </c>
      <c r="E183" s="62" t="s">
        <v>47</v>
      </c>
      <c r="F183" s="75">
        <v>286.94</v>
      </c>
      <c r="G183" s="46"/>
      <c r="H183" s="40"/>
      <c r="I183" s="41" t="s">
        <v>33</v>
      </c>
      <c r="J183" s="42">
        <f t="shared" si="12"/>
        <v>1</v>
      </c>
      <c r="K183" s="40" t="s">
        <v>34</v>
      </c>
      <c r="L183" s="40" t="s">
        <v>4</v>
      </c>
      <c r="M183" s="43"/>
      <c r="N183" s="52"/>
      <c r="O183" s="52"/>
      <c r="P183" s="53"/>
      <c r="Q183" s="52"/>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5">
        <f t="shared" si="13"/>
        <v>2582.46</v>
      </c>
      <c r="BB183" s="54">
        <f t="shared" si="14"/>
        <v>2582.46</v>
      </c>
      <c r="BC183" s="59" t="str">
        <f t="shared" si="15"/>
        <v>INR  Two Thousand Five Hundred &amp; Eighty Two  and Paise Forty Six Only</v>
      </c>
      <c r="IA183" s="21">
        <v>12.21</v>
      </c>
      <c r="IB183" s="21" t="s">
        <v>202</v>
      </c>
      <c r="ID183" s="21">
        <v>9</v>
      </c>
      <c r="IE183" s="22" t="s">
        <v>47</v>
      </c>
      <c r="IF183" s="22"/>
      <c r="IG183" s="22"/>
      <c r="IH183" s="22"/>
      <c r="II183" s="22"/>
    </row>
    <row r="184" spans="1:243" s="21" customFormat="1" ht="63">
      <c r="A184" s="60">
        <v>12.22</v>
      </c>
      <c r="B184" s="61" t="s">
        <v>203</v>
      </c>
      <c r="C184" s="34"/>
      <c r="D184" s="34">
        <v>60</v>
      </c>
      <c r="E184" s="62" t="s">
        <v>44</v>
      </c>
      <c r="F184" s="75">
        <v>135.16</v>
      </c>
      <c r="G184" s="46"/>
      <c r="H184" s="40"/>
      <c r="I184" s="41" t="s">
        <v>33</v>
      </c>
      <c r="J184" s="42">
        <f t="shared" si="12"/>
        <v>1</v>
      </c>
      <c r="K184" s="40" t="s">
        <v>34</v>
      </c>
      <c r="L184" s="40" t="s">
        <v>4</v>
      </c>
      <c r="M184" s="43"/>
      <c r="N184" s="52"/>
      <c r="O184" s="52"/>
      <c r="P184" s="53"/>
      <c r="Q184" s="52"/>
      <c r="R184" s="52"/>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5">
        <f t="shared" si="13"/>
        <v>8109.6</v>
      </c>
      <c r="BB184" s="54">
        <f t="shared" si="14"/>
        <v>8109.6</v>
      </c>
      <c r="BC184" s="59" t="str">
        <f t="shared" si="15"/>
        <v>INR  Eight Thousand One Hundred &amp; Nine  and Paise Sixty Only</v>
      </c>
      <c r="IA184" s="21">
        <v>12.22</v>
      </c>
      <c r="IB184" s="21" t="s">
        <v>203</v>
      </c>
      <c r="ID184" s="21">
        <v>60</v>
      </c>
      <c r="IE184" s="22" t="s">
        <v>44</v>
      </c>
      <c r="IF184" s="22"/>
      <c r="IG184" s="22"/>
      <c r="IH184" s="22"/>
      <c r="II184" s="22"/>
    </row>
    <row r="185" spans="1:243" s="21" customFormat="1" ht="31.5">
      <c r="A185" s="60">
        <v>13</v>
      </c>
      <c r="B185" s="61" t="s">
        <v>204</v>
      </c>
      <c r="C185" s="34"/>
      <c r="D185" s="70"/>
      <c r="E185" s="70"/>
      <c r="F185" s="70"/>
      <c r="G185" s="70"/>
      <c r="H185" s="70"/>
      <c r="I185" s="70"/>
      <c r="J185" s="70"/>
      <c r="K185" s="70"/>
      <c r="L185" s="70"/>
      <c r="M185" s="70"/>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IA185" s="21">
        <v>13</v>
      </c>
      <c r="IB185" s="21" t="s">
        <v>204</v>
      </c>
      <c r="IE185" s="22"/>
      <c r="IF185" s="22"/>
      <c r="IG185" s="22"/>
      <c r="IH185" s="22"/>
      <c r="II185" s="22"/>
    </row>
    <row r="186" spans="1:243" s="21" customFormat="1" ht="94.5">
      <c r="A186" s="60">
        <v>13.01</v>
      </c>
      <c r="B186" s="61" t="s">
        <v>205</v>
      </c>
      <c r="C186" s="34"/>
      <c r="D186" s="70"/>
      <c r="E186" s="70"/>
      <c r="F186" s="70"/>
      <c r="G186" s="70"/>
      <c r="H186" s="70"/>
      <c r="I186" s="70"/>
      <c r="J186" s="70"/>
      <c r="K186" s="70"/>
      <c r="L186" s="70"/>
      <c r="M186" s="70"/>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IA186" s="21">
        <v>13.01</v>
      </c>
      <c r="IB186" s="21" t="s">
        <v>205</v>
      </c>
      <c r="IE186" s="22"/>
      <c r="IF186" s="22"/>
      <c r="IG186" s="22"/>
      <c r="IH186" s="22"/>
      <c r="II186" s="22"/>
    </row>
    <row r="187" spans="1:243" s="21" customFormat="1" ht="47.25">
      <c r="A187" s="60">
        <v>13.02</v>
      </c>
      <c r="B187" s="61" t="s">
        <v>83</v>
      </c>
      <c r="C187" s="34"/>
      <c r="D187" s="34">
        <v>6</v>
      </c>
      <c r="E187" s="62" t="s">
        <v>43</v>
      </c>
      <c r="F187" s="75">
        <v>340.64</v>
      </c>
      <c r="G187" s="46"/>
      <c r="H187" s="40"/>
      <c r="I187" s="41" t="s">
        <v>33</v>
      </c>
      <c r="J187" s="42">
        <f t="shared" si="12"/>
        <v>1</v>
      </c>
      <c r="K187" s="40" t="s">
        <v>34</v>
      </c>
      <c r="L187" s="40" t="s">
        <v>4</v>
      </c>
      <c r="M187" s="43"/>
      <c r="N187" s="52"/>
      <c r="O187" s="52"/>
      <c r="P187" s="53"/>
      <c r="Q187" s="52"/>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5">
        <f t="shared" si="13"/>
        <v>2043.84</v>
      </c>
      <c r="BB187" s="54">
        <f t="shared" si="14"/>
        <v>2043.84</v>
      </c>
      <c r="BC187" s="59" t="str">
        <f t="shared" si="15"/>
        <v>INR  Two Thousand  &amp;Forty Three  and Paise Eighty Four Only</v>
      </c>
      <c r="IA187" s="21">
        <v>13.02</v>
      </c>
      <c r="IB187" s="21" t="s">
        <v>83</v>
      </c>
      <c r="ID187" s="21">
        <v>6</v>
      </c>
      <c r="IE187" s="22" t="s">
        <v>43</v>
      </c>
      <c r="IF187" s="22"/>
      <c r="IG187" s="22"/>
      <c r="IH187" s="22"/>
      <c r="II187" s="22"/>
    </row>
    <row r="188" spans="1:243" s="21" customFormat="1" ht="15.75">
      <c r="A188" s="60">
        <v>14</v>
      </c>
      <c r="B188" s="61" t="s">
        <v>206</v>
      </c>
      <c r="C188" s="34"/>
      <c r="D188" s="70"/>
      <c r="E188" s="70"/>
      <c r="F188" s="70"/>
      <c r="G188" s="70"/>
      <c r="H188" s="70"/>
      <c r="I188" s="70"/>
      <c r="J188" s="70"/>
      <c r="K188" s="70"/>
      <c r="L188" s="70"/>
      <c r="M188" s="70"/>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IA188" s="21">
        <v>14</v>
      </c>
      <c r="IB188" s="21" t="s">
        <v>206</v>
      </c>
      <c r="IE188" s="22"/>
      <c r="IF188" s="22"/>
      <c r="IG188" s="22"/>
      <c r="IH188" s="22"/>
      <c r="II188" s="22"/>
    </row>
    <row r="189" spans="1:243" s="21" customFormat="1" ht="124.5" customHeight="1">
      <c r="A189" s="60">
        <v>14.01</v>
      </c>
      <c r="B189" s="61" t="s">
        <v>207</v>
      </c>
      <c r="C189" s="34"/>
      <c r="D189" s="34">
        <v>3.5</v>
      </c>
      <c r="E189" s="62" t="s">
        <v>215</v>
      </c>
      <c r="F189" s="75">
        <v>4942.04</v>
      </c>
      <c r="G189" s="46"/>
      <c r="H189" s="40"/>
      <c r="I189" s="41" t="s">
        <v>33</v>
      </c>
      <c r="J189" s="42">
        <f t="shared" si="12"/>
        <v>1</v>
      </c>
      <c r="K189" s="40" t="s">
        <v>34</v>
      </c>
      <c r="L189" s="40" t="s">
        <v>4</v>
      </c>
      <c r="M189" s="43"/>
      <c r="N189" s="52"/>
      <c r="O189" s="52"/>
      <c r="P189" s="53"/>
      <c r="Q189" s="52"/>
      <c r="R189" s="52"/>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5">
        <f t="shared" si="13"/>
        <v>17297.14</v>
      </c>
      <c r="BB189" s="54">
        <f t="shared" si="14"/>
        <v>17297.14</v>
      </c>
      <c r="BC189" s="59" t="str">
        <f t="shared" si="15"/>
        <v>INR  Seventeen Thousand Two Hundred &amp; Ninety Seven  and Paise Fourteen Only</v>
      </c>
      <c r="IA189" s="21">
        <v>14.01</v>
      </c>
      <c r="IB189" s="76" t="s">
        <v>207</v>
      </c>
      <c r="ID189" s="21">
        <v>3.5</v>
      </c>
      <c r="IE189" s="22" t="s">
        <v>215</v>
      </c>
      <c r="IF189" s="22"/>
      <c r="IG189" s="22"/>
      <c r="IH189" s="22"/>
      <c r="II189" s="22"/>
    </row>
    <row r="190" spans="1:243" s="21" customFormat="1" ht="78.75">
      <c r="A190" s="60">
        <v>14.02</v>
      </c>
      <c r="B190" s="61" t="s">
        <v>208</v>
      </c>
      <c r="C190" s="34"/>
      <c r="D190" s="34">
        <v>3</v>
      </c>
      <c r="E190" s="62" t="s">
        <v>216</v>
      </c>
      <c r="F190" s="75">
        <v>422.32</v>
      </c>
      <c r="G190" s="46"/>
      <c r="H190" s="40"/>
      <c r="I190" s="41" t="s">
        <v>33</v>
      </c>
      <c r="J190" s="42">
        <f t="shared" si="12"/>
        <v>1</v>
      </c>
      <c r="K190" s="40" t="s">
        <v>34</v>
      </c>
      <c r="L190" s="40" t="s">
        <v>4</v>
      </c>
      <c r="M190" s="43"/>
      <c r="N190" s="52"/>
      <c r="O190" s="52"/>
      <c r="P190" s="53"/>
      <c r="Q190" s="52"/>
      <c r="R190" s="52"/>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5">
        <f t="shared" si="13"/>
        <v>1266.96</v>
      </c>
      <c r="BB190" s="54">
        <f t="shared" si="14"/>
        <v>1266.96</v>
      </c>
      <c r="BC190" s="59" t="str">
        <f t="shared" si="15"/>
        <v>INR  One Thousand Two Hundred &amp; Sixty Six  and Paise Ninety Six Only</v>
      </c>
      <c r="IA190" s="21">
        <v>14.02</v>
      </c>
      <c r="IB190" s="21" t="s">
        <v>208</v>
      </c>
      <c r="ID190" s="21">
        <v>3</v>
      </c>
      <c r="IE190" s="22" t="s">
        <v>216</v>
      </c>
      <c r="IF190" s="22"/>
      <c r="IG190" s="22"/>
      <c r="IH190" s="22"/>
      <c r="II190" s="22"/>
    </row>
    <row r="191" spans="1:243" s="21" customFormat="1" ht="46.5" customHeight="1">
      <c r="A191" s="60">
        <v>14.03</v>
      </c>
      <c r="B191" s="61" t="s">
        <v>209</v>
      </c>
      <c r="C191" s="34"/>
      <c r="D191" s="34">
        <v>3</v>
      </c>
      <c r="E191" s="62" t="s">
        <v>216</v>
      </c>
      <c r="F191" s="75">
        <v>58.66</v>
      </c>
      <c r="G191" s="46"/>
      <c r="H191" s="40"/>
      <c r="I191" s="41" t="s">
        <v>33</v>
      </c>
      <c r="J191" s="42">
        <f t="shared" si="12"/>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13"/>
        <v>175.98</v>
      </c>
      <c r="BB191" s="54">
        <f t="shared" si="14"/>
        <v>175.98</v>
      </c>
      <c r="BC191" s="59" t="str">
        <f t="shared" si="15"/>
        <v>INR  One Hundred &amp; Seventy Five  and Paise Ninety Eight Only</v>
      </c>
      <c r="IA191" s="21">
        <v>14.03</v>
      </c>
      <c r="IB191" s="21" t="s">
        <v>209</v>
      </c>
      <c r="ID191" s="21">
        <v>3</v>
      </c>
      <c r="IE191" s="22" t="s">
        <v>216</v>
      </c>
      <c r="IF191" s="22"/>
      <c r="IG191" s="22"/>
      <c r="IH191" s="22"/>
      <c r="II191" s="22"/>
    </row>
    <row r="192" spans="1:243" s="21" customFormat="1" ht="31.5">
      <c r="A192" s="60">
        <v>14.04</v>
      </c>
      <c r="B192" s="61" t="s">
        <v>210</v>
      </c>
      <c r="C192" s="34"/>
      <c r="D192" s="34">
        <v>10</v>
      </c>
      <c r="E192" s="62" t="s">
        <v>216</v>
      </c>
      <c r="F192" s="75">
        <v>29.33</v>
      </c>
      <c r="G192" s="46"/>
      <c r="H192" s="40"/>
      <c r="I192" s="41" t="s">
        <v>33</v>
      </c>
      <c r="J192" s="42">
        <f t="shared" si="12"/>
        <v>1</v>
      </c>
      <c r="K192" s="40" t="s">
        <v>34</v>
      </c>
      <c r="L192" s="40" t="s">
        <v>4</v>
      </c>
      <c r="M192" s="43"/>
      <c r="N192" s="52"/>
      <c r="O192" s="52"/>
      <c r="P192" s="53"/>
      <c r="Q192" s="52"/>
      <c r="R192" s="52"/>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5">
        <f t="shared" si="13"/>
        <v>293.3</v>
      </c>
      <c r="BB192" s="54">
        <f t="shared" si="14"/>
        <v>293.3</v>
      </c>
      <c r="BC192" s="59" t="str">
        <f t="shared" si="15"/>
        <v>INR  Two Hundred &amp; Ninety Three  and Paise Thirty Only</v>
      </c>
      <c r="IA192" s="21">
        <v>14.04</v>
      </c>
      <c r="IB192" s="21" t="s">
        <v>210</v>
      </c>
      <c r="ID192" s="21">
        <v>10</v>
      </c>
      <c r="IE192" s="22" t="s">
        <v>216</v>
      </c>
      <c r="IF192" s="22"/>
      <c r="IG192" s="22"/>
      <c r="IH192" s="22"/>
      <c r="II192" s="22"/>
    </row>
    <row r="193" spans="1:243" s="21" customFormat="1" ht="63">
      <c r="A193" s="60">
        <v>14.05</v>
      </c>
      <c r="B193" s="61" t="s">
        <v>211</v>
      </c>
      <c r="C193" s="34"/>
      <c r="D193" s="34">
        <v>3</v>
      </c>
      <c r="E193" s="62" t="s">
        <v>216</v>
      </c>
      <c r="F193" s="75">
        <v>504.44</v>
      </c>
      <c r="G193" s="46"/>
      <c r="H193" s="40"/>
      <c r="I193" s="41" t="s">
        <v>33</v>
      </c>
      <c r="J193" s="42">
        <f t="shared" si="12"/>
        <v>1</v>
      </c>
      <c r="K193" s="40" t="s">
        <v>34</v>
      </c>
      <c r="L193" s="40" t="s">
        <v>4</v>
      </c>
      <c r="M193" s="43"/>
      <c r="N193" s="52"/>
      <c r="O193" s="52"/>
      <c r="P193" s="53"/>
      <c r="Q193" s="52"/>
      <c r="R193" s="52"/>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5">
        <f t="shared" si="13"/>
        <v>1513.32</v>
      </c>
      <c r="BB193" s="54">
        <f t="shared" si="14"/>
        <v>1513.32</v>
      </c>
      <c r="BC193" s="59" t="str">
        <f t="shared" si="15"/>
        <v>INR  One Thousand Five Hundred &amp; Thirteen  and Paise Thirty Two Only</v>
      </c>
      <c r="IA193" s="21">
        <v>14.05</v>
      </c>
      <c r="IB193" s="21" t="s">
        <v>211</v>
      </c>
      <c r="ID193" s="21">
        <v>3</v>
      </c>
      <c r="IE193" s="22" t="s">
        <v>216</v>
      </c>
      <c r="IF193" s="22"/>
      <c r="IG193" s="22"/>
      <c r="IH193" s="22"/>
      <c r="II193" s="22"/>
    </row>
    <row r="194" spans="1:243" s="21" customFormat="1" ht="127.5" customHeight="1">
      <c r="A194" s="60">
        <v>14.06</v>
      </c>
      <c r="B194" s="61" t="s">
        <v>212</v>
      </c>
      <c r="C194" s="34"/>
      <c r="D194" s="34">
        <v>8.5</v>
      </c>
      <c r="E194" s="62" t="s">
        <v>217</v>
      </c>
      <c r="F194" s="75">
        <v>1945.33</v>
      </c>
      <c r="G194" s="46"/>
      <c r="H194" s="40"/>
      <c r="I194" s="41" t="s">
        <v>33</v>
      </c>
      <c r="J194" s="42">
        <f t="shared" si="12"/>
        <v>1</v>
      </c>
      <c r="K194" s="40" t="s">
        <v>34</v>
      </c>
      <c r="L194" s="40" t="s">
        <v>4</v>
      </c>
      <c r="M194" s="43"/>
      <c r="N194" s="52"/>
      <c r="O194" s="52"/>
      <c r="P194" s="53"/>
      <c r="Q194" s="52"/>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5">
        <f t="shared" si="13"/>
        <v>16535.31</v>
      </c>
      <c r="BB194" s="54">
        <f t="shared" si="14"/>
        <v>16535.31</v>
      </c>
      <c r="BC194" s="59" t="str">
        <f t="shared" si="15"/>
        <v>INR  Sixteen Thousand Five Hundred &amp; Thirty Five  and Paise Thirty One Only</v>
      </c>
      <c r="IA194" s="21">
        <v>14.06</v>
      </c>
      <c r="IB194" s="76" t="s">
        <v>212</v>
      </c>
      <c r="ID194" s="21">
        <v>8.5</v>
      </c>
      <c r="IE194" s="22" t="s">
        <v>217</v>
      </c>
      <c r="IF194" s="22"/>
      <c r="IG194" s="22"/>
      <c r="IH194" s="22"/>
      <c r="II194" s="22"/>
    </row>
    <row r="195" spans="1:243" s="21" customFormat="1" ht="47.25">
      <c r="A195" s="60">
        <v>14.07</v>
      </c>
      <c r="B195" s="61" t="s">
        <v>213</v>
      </c>
      <c r="C195" s="34"/>
      <c r="D195" s="34">
        <v>3</v>
      </c>
      <c r="E195" s="62" t="s">
        <v>216</v>
      </c>
      <c r="F195" s="75">
        <v>1014.91</v>
      </c>
      <c r="G195" s="46"/>
      <c r="H195" s="40"/>
      <c r="I195" s="41" t="s">
        <v>33</v>
      </c>
      <c r="J195" s="42">
        <f t="shared" si="12"/>
        <v>1</v>
      </c>
      <c r="K195" s="40" t="s">
        <v>34</v>
      </c>
      <c r="L195" s="40" t="s">
        <v>4</v>
      </c>
      <c r="M195" s="43"/>
      <c r="N195" s="52"/>
      <c r="O195" s="52"/>
      <c r="P195" s="53"/>
      <c r="Q195" s="52"/>
      <c r="R195" s="52"/>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5">
        <f t="shared" si="13"/>
        <v>3044.73</v>
      </c>
      <c r="BB195" s="54">
        <f t="shared" si="14"/>
        <v>3044.73</v>
      </c>
      <c r="BC195" s="59" t="str">
        <f t="shared" si="15"/>
        <v>INR  Three Thousand  &amp;Forty Four  and Paise Seventy Three Only</v>
      </c>
      <c r="IA195" s="21">
        <v>14.07</v>
      </c>
      <c r="IB195" s="21" t="s">
        <v>213</v>
      </c>
      <c r="ID195" s="21">
        <v>3</v>
      </c>
      <c r="IE195" s="22" t="s">
        <v>216</v>
      </c>
      <c r="IF195" s="22"/>
      <c r="IG195" s="22"/>
      <c r="IH195" s="22"/>
      <c r="II195" s="22"/>
    </row>
    <row r="196" spans="1:243" s="21" customFormat="1" ht="49.5" customHeight="1">
      <c r="A196" s="60">
        <v>14.08</v>
      </c>
      <c r="B196" s="61" t="s">
        <v>214</v>
      </c>
      <c r="C196" s="34"/>
      <c r="D196" s="34">
        <v>3</v>
      </c>
      <c r="E196" s="62" t="s">
        <v>216</v>
      </c>
      <c r="F196" s="75">
        <v>1014.91</v>
      </c>
      <c r="G196" s="46"/>
      <c r="H196" s="40"/>
      <c r="I196" s="41" t="s">
        <v>33</v>
      </c>
      <c r="J196" s="42">
        <f t="shared" si="12"/>
        <v>1</v>
      </c>
      <c r="K196" s="40" t="s">
        <v>34</v>
      </c>
      <c r="L196" s="40" t="s">
        <v>4</v>
      </c>
      <c r="M196" s="43"/>
      <c r="N196" s="52"/>
      <c r="O196" s="52"/>
      <c r="P196" s="53"/>
      <c r="Q196" s="52"/>
      <c r="R196" s="52"/>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5">
        <f t="shared" si="13"/>
        <v>3044.73</v>
      </c>
      <c r="BB196" s="54">
        <f t="shared" si="14"/>
        <v>3044.73</v>
      </c>
      <c r="BC196" s="59" t="str">
        <f t="shared" si="15"/>
        <v>INR  Three Thousand  &amp;Forty Four  and Paise Seventy Three Only</v>
      </c>
      <c r="IA196" s="21">
        <v>14.08</v>
      </c>
      <c r="IB196" s="76" t="s">
        <v>214</v>
      </c>
      <c r="ID196" s="21">
        <v>3</v>
      </c>
      <c r="IE196" s="22" t="s">
        <v>216</v>
      </c>
      <c r="IF196" s="22"/>
      <c r="IG196" s="22"/>
      <c r="IH196" s="22"/>
      <c r="II196" s="22"/>
    </row>
    <row r="197" spans="1:55" ht="57">
      <c r="A197" s="47" t="s">
        <v>35</v>
      </c>
      <c r="B197" s="48"/>
      <c r="C197" s="49"/>
      <c r="D197" s="35"/>
      <c r="E197" s="35"/>
      <c r="F197" s="35"/>
      <c r="G197" s="35"/>
      <c r="H197" s="50"/>
      <c r="I197" s="50"/>
      <c r="J197" s="50"/>
      <c r="K197" s="50"/>
      <c r="L197" s="5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58">
        <f>SUM(BA13:BA196)</f>
        <v>1164173.98</v>
      </c>
      <c r="BB197" s="58">
        <f>SUM(BB13:BB196)</f>
        <v>1164173.98</v>
      </c>
      <c r="BC197" s="59" t="str">
        <f>SpellNumber($E$2,BB197)</f>
        <v>INR  Eleven Lakh Sixty Four Thousand One Hundred &amp; Seventy Three  and Paise Ninety Eight Only</v>
      </c>
    </row>
    <row r="198" spans="1:55" ht="46.5" customHeight="1">
      <c r="A198" s="24" t="s">
        <v>36</v>
      </c>
      <c r="B198" s="25"/>
      <c r="C198" s="26"/>
      <c r="D198" s="27"/>
      <c r="E198" s="36" t="s">
        <v>45</v>
      </c>
      <c r="F198" s="37"/>
      <c r="G198" s="28"/>
      <c r="H198" s="29"/>
      <c r="I198" s="29"/>
      <c r="J198" s="29"/>
      <c r="K198" s="30"/>
      <c r="L198" s="31"/>
      <c r="M198" s="32"/>
      <c r="N198" s="33"/>
      <c r="O198" s="21"/>
      <c r="P198" s="21"/>
      <c r="Q198" s="21"/>
      <c r="R198" s="21"/>
      <c r="S198" s="21"/>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56">
        <f>IF(ISBLANK(F198),0,IF(E198="Excess (+)",ROUND(BA197+(BA197*F198),2),IF(E198="Less (-)",ROUND(BA197+(BA197*F198*(-1)),2),IF(E198="At Par",BA197,0))))</f>
        <v>0</v>
      </c>
      <c r="BB198" s="57">
        <f>ROUND(BA198,0)</f>
        <v>0</v>
      </c>
      <c r="BC198" s="39" t="str">
        <f>SpellNumber($E$2,BB198)</f>
        <v>INR Zero Only</v>
      </c>
    </row>
    <row r="199" spans="1:55" ht="45.75" customHeight="1">
      <c r="A199" s="23" t="s">
        <v>37</v>
      </c>
      <c r="B199" s="23"/>
      <c r="C199" s="65" t="str">
        <f>SpellNumber($E$2,BB198)</f>
        <v>INR Zero Only</v>
      </c>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row>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1" ht="15"/>
    <row r="1822" ht="15"/>
    <row r="1823" ht="15"/>
    <row r="1824" ht="15"/>
    <row r="1825" ht="15"/>
    <row r="1826" ht="15"/>
    <row r="1827" ht="15"/>
    <row r="1828" ht="15"/>
    <row r="1829" ht="15"/>
    <row r="1830" ht="15"/>
    <row r="1831" ht="15"/>
    <row r="1832" ht="15"/>
    <row r="1834" ht="15"/>
    <row r="1835" ht="15"/>
    <row r="1836" ht="15"/>
    <row r="1837" ht="15"/>
    <row r="1838" ht="15"/>
    <row r="1839" ht="15"/>
    <row r="1840" ht="15"/>
    <row r="1841" ht="15"/>
    <row r="1842" ht="15"/>
    <row r="1843" ht="15"/>
    <row r="1845" ht="15"/>
    <row r="1846" ht="15"/>
    <row r="1847" ht="15"/>
    <row r="1848" ht="15"/>
    <row r="1849" ht="15"/>
    <row r="1850" ht="15"/>
    <row r="1851" ht="15"/>
    <row r="1852" ht="15"/>
    <row r="1853" ht="15"/>
    <row r="1854" ht="15"/>
    <row r="1855" ht="15"/>
    <row r="1856" ht="15"/>
    <row r="1857" ht="15"/>
    <row r="1859" ht="15"/>
    <row r="1860" ht="15"/>
    <row r="1861" ht="15"/>
    <row r="1862" ht="15"/>
    <row r="1863" ht="15"/>
    <row r="1865" ht="15"/>
    <row r="1867" ht="15"/>
    <row r="1868" ht="15"/>
    <row r="1869" ht="15"/>
    <row r="1870" ht="15"/>
    <row r="1871" ht="15"/>
    <row r="1872" ht="15"/>
    <row r="1873" ht="15"/>
    <row r="1875" ht="15"/>
    <row r="1876" ht="15"/>
    <row r="1878" ht="15"/>
    <row r="1879" ht="15"/>
    <row r="1880" ht="15"/>
    <row r="1882" ht="15"/>
    <row r="1883" ht="15"/>
    <row r="1885" ht="15"/>
    <row r="1886" ht="15"/>
    <row r="1887" ht="15"/>
    <row r="1889" ht="15"/>
    <row r="1890" ht="15"/>
    <row r="1892" ht="15"/>
    <row r="1893" ht="15"/>
    <row r="1894" ht="15"/>
    <row r="1895" ht="15"/>
    <row r="1896" ht="15"/>
    <row r="1897" ht="15"/>
    <row r="1898" ht="15"/>
    <row r="1900" ht="15"/>
    <row r="1901" ht="15"/>
    <row r="1903" ht="15"/>
    <row r="1904" ht="15"/>
    <row r="1905" ht="15"/>
    <row r="1907" ht="15"/>
    <row r="1908" ht="15"/>
    <row r="1909" ht="15"/>
    <row r="1911" ht="15"/>
    <row r="1912" ht="15"/>
    <row r="1913" ht="15"/>
    <row r="1915" ht="15"/>
    <row r="1916" ht="15"/>
    <row r="1917" ht="15"/>
    <row r="1918" ht="15"/>
    <row r="1919" ht="15"/>
    <row r="1920" ht="15"/>
    <row r="1921" ht="15"/>
    <row r="1923" ht="15"/>
    <row r="1924" ht="15"/>
    <row r="1925" ht="15"/>
    <row r="1927" ht="15"/>
    <row r="1928" ht="15"/>
    <row r="1929" ht="15"/>
    <row r="1930" ht="15"/>
    <row r="1932" ht="15"/>
    <row r="1933" ht="15"/>
    <row r="1934" ht="15"/>
    <row r="1936" ht="15"/>
    <row r="1937" ht="15"/>
    <row r="1938" ht="15"/>
    <row r="1939" ht="15"/>
    <row r="1941" ht="15"/>
    <row r="1942" ht="15"/>
    <row r="1943" ht="15"/>
    <row r="1944" ht="15"/>
    <row r="1945" ht="15"/>
    <row r="1947" ht="15"/>
    <row r="1948" ht="15"/>
    <row r="1950" ht="15"/>
    <row r="1951" ht="15"/>
    <row r="1952" ht="15"/>
    <row r="1953" ht="15"/>
    <row r="1955" ht="15"/>
    <row r="1957" ht="15"/>
    <row r="1958" ht="15"/>
    <row r="1959" ht="15"/>
    <row r="1960" ht="15"/>
    <row r="1961" ht="15"/>
    <row r="1963" ht="15"/>
    <row r="1964" ht="15"/>
    <row r="1965" ht="15"/>
    <row r="1966" ht="15"/>
    <row r="1967" ht="15"/>
    <row r="1969" ht="15"/>
    <row r="1971" ht="15"/>
    <row r="1972" ht="15"/>
    <row r="1973" ht="15"/>
    <row r="1974" ht="15"/>
    <row r="1975" ht="15"/>
    <row r="1976" ht="15"/>
    <row r="1977" ht="15"/>
    <row r="1978" ht="15"/>
    <row r="1980" ht="15"/>
    <row r="1981" ht="15"/>
    <row r="1982" ht="15"/>
    <row r="1984" ht="15"/>
    <row r="1985" ht="15"/>
    <row r="1987" ht="15"/>
    <row r="1989" ht="15"/>
    <row r="1990" ht="15"/>
    <row r="1992" ht="15"/>
    <row r="1993" ht="15"/>
    <row r="1994" ht="15"/>
    <row r="1995" ht="15"/>
    <row r="1996" ht="15"/>
    <row r="1997" ht="15"/>
    <row r="1998" ht="15"/>
    <row r="1999" ht="15"/>
  </sheetData>
  <sheetProtection password="8F23" sheet="1"/>
  <mergeCells count="95">
    <mergeCell ref="D177:BC177"/>
    <mergeCell ref="D179:BC179"/>
    <mergeCell ref="D182:BC182"/>
    <mergeCell ref="D185:BC185"/>
    <mergeCell ref="D186:BC186"/>
    <mergeCell ref="D188:BC188"/>
    <mergeCell ref="D166:BC166"/>
    <mergeCell ref="D168:BC168"/>
    <mergeCell ref="D169:BC169"/>
    <mergeCell ref="D171:BC171"/>
    <mergeCell ref="D173:BC173"/>
    <mergeCell ref="D175:BC175"/>
    <mergeCell ref="D154:BC154"/>
    <mergeCell ref="D157:BC157"/>
    <mergeCell ref="D158:BC158"/>
    <mergeCell ref="D160:BC160"/>
    <mergeCell ref="D162:BC162"/>
    <mergeCell ref="D163:BC163"/>
    <mergeCell ref="D144:BC144"/>
    <mergeCell ref="D145:BC145"/>
    <mergeCell ref="D147:BC147"/>
    <mergeCell ref="D149:BC149"/>
    <mergeCell ref="D150:BC150"/>
    <mergeCell ref="D152:BC152"/>
    <mergeCell ref="D133:BC133"/>
    <mergeCell ref="D135:BC135"/>
    <mergeCell ref="D137:BC137"/>
    <mergeCell ref="D138:BC138"/>
    <mergeCell ref="D140:BC140"/>
    <mergeCell ref="D141:BC141"/>
    <mergeCell ref="D117:BC117"/>
    <mergeCell ref="D122:BC122"/>
    <mergeCell ref="D124:BC124"/>
    <mergeCell ref="D126:BC126"/>
    <mergeCell ref="D128:BC128"/>
    <mergeCell ref="D132:BC132"/>
    <mergeCell ref="D101:BC101"/>
    <mergeCell ref="D103:BC103"/>
    <mergeCell ref="D106:BC106"/>
    <mergeCell ref="D108:BC108"/>
    <mergeCell ref="D109:BC109"/>
    <mergeCell ref="D116:BC116"/>
    <mergeCell ref="D111:BC111"/>
    <mergeCell ref="D90:BC90"/>
    <mergeCell ref="D92:BC92"/>
    <mergeCell ref="D94:BC94"/>
    <mergeCell ref="D96:BC96"/>
    <mergeCell ref="D98:BC98"/>
    <mergeCell ref="D67:BC67"/>
    <mergeCell ref="D78:BC78"/>
    <mergeCell ref="D81:BC81"/>
    <mergeCell ref="D83:BC83"/>
    <mergeCell ref="D85:BC85"/>
    <mergeCell ref="D87:BC87"/>
    <mergeCell ref="D88:BC88"/>
    <mergeCell ref="D68:BC68"/>
    <mergeCell ref="D69:BC69"/>
    <mergeCell ref="D71:BC71"/>
    <mergeCell ref="D73:BC73"/>
    <mergeCell ref="D74:BC74"/>
    <mergeCell ref="D76:BC76"/>
    <mergeCell ref="D52:BC52"/>
    <mergeCell ref="D54:BC54"/>
    <mergeCell ref="D58:BC58"/>
    <mergeCell ref="D61:BC61"/>
    <mergeCell ref="D63:BC63"/>
    <mergeCell ref="D65:BC65"/>
    <mergeCell ref="D39:BC39"/>
    <mergeCell ref="D41:BC41"/>
    <mergeCell ref="D42:BC42"/>
    <mergeCell ref="D44:BC44"/>
    <mergeCell ref="D46:BC46"/>
    <mergeCell ref="D49:BC49"/>
    <mergeCell ref="D27:BC27"/>
    <mergeCell ref="D30:BC30"/>
    <mergeCell ref="D31:BC31"/>
    <mergeCell ref="D32:BC32"/>
    <mergeCell ref="D34:BC34"/>
    <mergeCell ref="D38:BC38"/>
    <mergeCell ref="D16:BC16"/>
    <mergeCell ref="D18:BC18"/>
    <mergeCell ref="D20:BC20"/>
    <mergeCell ref="D22:BC22"/>
    <mergeCell ref="D24:BC24"/>
    <mergeCell ref="D25:BC25"/>
    <mergeCell ref="C199:BC199"/>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8">
      <formula1>IF(E198="Select",-1,IF(E198="At Par",0,0))</formula1>
      <formula2>IF(E198="Select",-1,IF(E198="At Par",0,0.99))</formula2>
    </dataValidation>
    <dataValidation type="list" allowBlank="1" showErrorMessage="1" sqref="E19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8">
      <formula1>0</formula1>
      <formula2>IF(#REF!&lt;&gt;"Select",99.9,0)</formula2>
    </dataValidation>
    <dataValidation allowBlank="1" showInputMessage="1" showErrorMessage="1" promptTitle="Units" prompt="Please enter Units in text" sqref="D15:E15 D17:E17 D19:E19 D21:E21 D23:E23 D26:E26 D28:E29 D33:E33 D35:E37 D40:E40 D43:E43 D45:E45 D47:E48 D50:E51 D53:E53 D55:E57 D59:E60 D62:E62 D64:E64 D112:E115 D70:E70 D72:E72 D75:E75 D77:E77 D79:E80 D82:E82 D84:E84 D86:E86 D89:E89 D91:E91 D93:E93 D95:E95 D97:E97 D99:E100 D102:E102 D104:E105 D107:E107 D189:E196 D118:E121 D123:E123 D125:E125 D127:E127 D129:E131 D134:E134 D136:E136 D139:E139 D142:E143 D146:E146 D148:E148 D151:E151 D153:E153 D155:E156 D159:E159 D161:E161 D164:E165 D167:E167 D170:E170 D172:E172 D174:E174 D176:E176 D178:E178 D180:E181 D183:E184 D187:E187 D110:E110 D66:E66">
      <formula1>0</formula1>
      <formula2>0</formula2>
    </dataValidation>
    <dataValidation type="decimal" allowBlank="1" showInputMessage="1" showErrorMessage="1" promptTitle="Quantity" prompt="Please enter the Quantity for this item. " errorTitle="Invalid Entry" error="Only Numeric Values are allowed. " sqref="F15 F17 F19 F21 F23 F26 F28:F29 F33 F35:F37 F40 F43 F45 F47:F48 F50:F51 F53 F55:F57 F59:F60 F62 F64 F112:F115 F70 F72 F75 F77 F79:F80 F82 F84 F86 F89 F91 F93 F95 F97 F99:F100 F102 F104:F105 F107 F189:F196 F118:F121 F123 F125 F127 F129:F131 F134 F136 F139 F142:F143 F146 F148 F151 F153 F155:F156 F159 F161 F164:F165 F167 F170 F172 F174 F176 F178 F180:F181 F183:F184 F187 F110 F66">
      <formula1>0</formula1>
      <formula2>999999999999999</formula2>
    </dataValidation>
    <dataValidation type="list" allowBlank="1" showErrorMessage="1" sqref="D13:D14 K15 D16 K17 D18 K19 D20 K21 D22 K23 D24:D25 K26 D27 K28:K29 D30:D32 K33 D34 K35:K37 D38:D39 K40 D41:D42 K43 D44 K45 D46 K47:K48 D49 K50:K51 D52 K53 D54 K55:K57 D58 K59:K60 D61 K62 D63 K64 D65 D111 D67:D69 K70 D71 K72 D73:D74 K75 D76 K77 D78 K79:K80 D81 K82 D83 K84 D85 K86 D87:D88 K89 D90 K91 D92 K93 D94 K95 D96 K97 D98 K99:K100 D101 K102 D103 K104:K105 D106 K107 D108:D109 D188 D116:D117 K118:K121 D122 K123 D124 K125 D126 K127 D128 K129:K131 D132:D133 K134 D135 K136 D137:D138 K139 D140:D141 K142:K143 D144:D145 K146 D147 K148 D149:D150 K151">
      <formula1>"Partial Conversion,Full Conversion"</formula1>
      <formula2>0</formula2>
    </dataValidation>
    <dataValidation type="list" allowBlank="1" showErrorMessage="1" sqref="D152 K153 D154 K155:K156 D157:D158 K159 D160 K161 D162:D163 K164:K165 D166 K167 D168:D169 K170 D171 K172 D173 K174 D175 K176 D177 K178 D179 K180:K181 D182 K183:K184 D185:D186 K187 K189:K196 K110 K112:K115 K6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6:H26 G28:H29 G33:H33 G35:H37 G40:H40 G43:H43 G45:H45 G47:H48 G50:H51 G53:H53 G55:H57 G59:H60 G62:H62 G64:H64 G112:H115 G70:H70 G72:H72 G75:H75 G77:H77 G79:H80 G82:H82 G84:H84 G86:H86 G89:H89 G91:H91 G93:H93 G95:H95 G97:H97 G99:H100 G102:H102 G104:H105 G107:H107 G189:H196 G118:H121 G123:H123 G125:H125 G127:H127 G129:H131 G134:H134 G136:H136 G139:H139 G142:H143 G146:H146 G148:H148 G151:H151 G153:H153 G155:H156 G159:H159 G161:H161 G164:H165 G167:H167 G170:H170 G172:H172 G174:H174 G176:H176 G178:H178 G180:H181 G183:H184 G187:H187 G110:H110 G66:H66">
      <formula1>0</formula1>
      <formula2>999999999999999</formula2>
    </dataValidation>
    <dataValidation allowBlank="1" showInputMessage="1" showErrorMessage="1" promptTitle="Addition / Deduction" prompt="Please Choose the correct One" sqref="J15 J17 J19 J21 J23 J26 J28:J29 J33 J35:J37 J40 J43 J45 J47:J48 J50:J51 J53 J55:J57 J59:J60 J62 J64 J112:J115 J70 J72 J75 J77 J79:J80 J82 J84 J86 J89 J91 J93 J95 J97 J99:J100 J102 J104:J105 J107 J189:J196 J118:J121 J123 J125 J127 J129:J131 J134 J136 J139 J142:J143 J146 J148 J151 J153 J155:J156 J159 J161 J164:J165 J167 J170 J172 J174 J176 J178 J180:J181 J183:J184 J187 J110 J66">
      <formula1>0</formula1>
      <formula2>0</formula2>
    </dataValidation>
    <dataValidation type="list" showErrorMessage="1" sqref="I15 I17 I19 I21 I23 I26 I28:I29 I33 I35:I37 I40 I43 I45 I47:I48 I50:I51 I53 I55:I57 I59:I60 I62 I64 I112:I115 I70 I72 I75 I77 I79:I80 I82 I84 I86 I89 I91 I93 I95 I97 I99:I100 I102 I104:I105 I107 I189:I196 I118:I121 I123 I125 I127 I129:I131 I134 I136 I139 I142:I143 I146 I148 I151 I153 I155:I156 I159 I161 I164:I165 I167 I170 I172 I174 I176 I178 I180:I181 I183:I184 I187 I110 I6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6:O26 N28:O29 N33:O33 N35:O37 N40:O40 N43:O43 N45:O45 N47:O48 N50:O51 N53:O53 N55:O57 N59:O60 N62:O62 N64:O64 N112:O115 N70:O70 N72:O72 N75:O75 N77:O77 N79:O80 N82:O82 N84:O84 N86:O86 N89:O89 N91:O91 N93:O93 N95:O95 N97:O97 N99:O100 N102:O102 N104:O105 N107:O107 N189:O196 N118:O121 N123:O123 N125:O125 N127:O127 N129:O131 N134:O134 N136:O136 N139:O139 N142:O143 N146:O146 N148:O148 N151:O151 N153:O153 N155:O156 N159:O159 N161:O161 N164:O165 N167:O167 N170:O170 N172:O172 N174:O174 N176:O176 N178:O178 N180:O181 N183:O184 N187:O187 N110:O110 N66:O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6 R28:R29 R33 R35:R37 R40 R43 R45 R47:R48 R50:R51 R53 R55:R57 R59:R60 R62 R64 R112:R115 R70 R72 R75 R77 R79:R80 R82 R84 R86 R89 R91 R93 R95 R97 R99:R100 R102 R104:R105 R107 R189:R196 R118:R121 R123 R125 R127 R129:R131 R134 R136 R139 R142:R143 R146 R148 R151 R153 R155:R156 R159 R161 R164:R165 R167 R170 R172 R174 R176 R178 R180:R181 R183:R184 R187 R110 R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6 Q28:Q29 Q33 Q35:Q37 Q40 Q43 Q45 Q47:Q48 Q50:Q51 Q53 Q55:Q57 Q59:Q60 Q62 Q64 Q112:Q115 Q70 Q72 Q75 Q77 Q79:Q80 Q82 Q84 Q86 Q89 Q91 Q93 Q95 Q97 Q99:Q100 Q102 Q104:Q105 Q107 Q189:Q196 Q118:Q121 Q123 Q125 Q127 Q129:Q131 Q134 Q136 Q139 Q142:Q143 Q146 Q148 Q151 Q153 Q155:Q156 Q159 Q161 Q164:Q165 Q167 Q170 Q172 Q174 Q176 Q178 Q180:Q181 Q183:Q184 Q187 Q110 Q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6 M28:M29 M33 M35:M37 M40 M43 M45 M47:M48 M50:M51 M53 M55:M57 M59:M60 M62 M64 M112:M115 M70 M72 M75 M77 M79:M80 M82 M84 M86 M89 M91 M93 M95 M97 M99:M100 M102 M104:M105 M107 M189:M196 M118:M121 M123 M125 M127 M129:M131 M134 M136 M139 M142:M143 M146 M148 M151 M153 M155:M156 M159 M161 M164:M165 M167 M170 M172 M174 M176 M178 M180:M181 M183:M184 M187 M110 M66">
      <formula1>0</formula1>
      <formula2>999999999999999</formula2>
    </dataValidation>
    <dataValidation type="list" allowBlank="1" showInputMessage="1" showErrorMessage="1" sqref="L192 L193 L19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6 L19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6">
      <formula1>0</formula1>
      <formula2>0</formula2>
    </dataValidation>
    <dataValidation type="decimal" allowBlank="1" showErrorMessage="1" errorTitle="Invalid Entry" error="Only Numeric Values are allowed. " sqref="A13:A196">
      <formula1>0</formula1>
      <formula2>999999999999999</formula2>
    </dataValidation>
  </dataValidations>
  <printOptions/>
  <pageMargins left="0.45" right="0.2" top="0.75" bottom="0.75" header="0.511805555555556" footer="0.511805555555556"/>
  <pageSetup horizontalDpi="300" verticalDpi="300" orientation="landscape" paperSize="9" scale="62" r:id="rId4"/>
  <rowBreaks count="2" manualBreakCount="2">
    <brk id="35" max="54" man="1"/>
    <brk id="49"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2021-08-09T07:00:08Z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