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<sst xmlns="http://schemas.openxmlformats.org/spreadsheetml/2006/main" count="1438" uniqueCount="306">
  <si>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</si>
  <si>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</si>
  <si>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</si>
  <si>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</si>
  <si>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</si>
  <si>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</si>
  <si>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</si>
  <si>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</si>
  <si>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</si>
  <si>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</si>
  <si>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</si>
  <si>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</si>
  <si>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</si>
  <si>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</si>
  <si>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</si>
  <si>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</si>
  <si>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</si>
  <si>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</si>
  <si>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</si>
  <si>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</si>
  <si>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</si>
  <si>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</si>
  <si>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</si>
  <si>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</si>
  <si>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</si>
  <si>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</si>
  <si>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</si>
  <si>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</si>
  <si>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</si>
  <si>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</si>
  <si>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</si>
  <si>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</si>
  <si>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</si>
  <si>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</si>
  <si>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</si>
  <si>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</si>
  <si>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</si>
  <si>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</si>
  <si>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</si>
  <si>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</si>
  <si>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</si>
  <si>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</si>
  <si>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</si>
  <si>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</si>
  <si>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</si>
  <si>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</si>
  <si>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</si>
  <si>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</si>
  <si>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</si>
  <si>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</si>
  <si>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</si>
  <si>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</si>
  <si>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</si>
  <si>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</si>
  <si>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</si>
  <si>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</si>
  <si>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</si>
  <si>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</si>
  <si>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</si>
  <si>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</si>
  <si>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</si>
  <si>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Thermo-Mechanically Treated bars of grade Fe-500D or more.</t>
  </si>
  <si>
    <t>Cement mortar 1:4 (1 cement :4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</si>
  <si>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</si>
  <si>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</si>
  <si>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</si>
  <si>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</si>
  <si>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250x16 mm</t>
  </si>
  <si>
    <t>200x10 mm</t>
  </si>
  <si>
    <t>150x10 mm</t>
  </si>
  <si>
    <t>100x10 mm</t>
  </si>
  <si>
    <t>125 mm</t>
  </si>
  <si>
    <t>100 mm</t>
  </si>
  <si>
    <t>Twin rubber stopper</t>
  </si>
  <si>
    <t>Extruded section profile size 48x40 mm</t>
  </si>
  <si>
    <t>Structural steel work riveted, bolted or welded in built up sections, trusses and framed work, including cutting, hoisting, fixing in position and applying a priming coat of approved steel primer all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</si>
  <si>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</si>
  <si>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</si>
  <si>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Extra for providing and fixing of 8 mm to 9 mm thick ceramic glazed wall tiles instead of 5 mm thick ceramic glazed wall tiles</t>
  </si>
  <si>
    <t>1:3 (1 cement : 3 fine sand)</t>
  </si>
  <si>
    <t>Two or more coats on new work</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</si>
  <si>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</si>
  <si>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</si>
  <si>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</si>
  <si>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Door chowkhats</t>
  </si>
  <si>
    <t>Window chowkhats</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</si>
  <si>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</si>
  <si>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</si>
  <si>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</si>
  <si>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Of area 3 sq. metres and below</t>
  </si>
  <si>
    <t>Dismantling old plaster or skirting raking out joints and cleaning the surface for plaster including disposal of rubbish to the dumping ground within 50 metres lead.</t>
  </si>
  <si>
    <t>White Vitreous china Orissa pattern W.C. pan of size 580x440 mm with integral type foot rests</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</si>
  <si>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</si>
  <si>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</si>
  <si>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Centrifugally cast (spun) iron socket &amp; spigot (S&amp;S) pipe as per IS: 3989</t>
  </si>
  <si>
    <t>Sand cast iron S&amp;S as per IS : 3989</t>
  </si>
  <si>
    <t>Sand cast iron S&amp;S as per IS - 3989</t>
  </si>
  <si>
    <t>Sand cast iron S&amp;S as per IS: 3989</t>
  </si>
  <si>
    <t>15 mm nominal bore</t>
  </si>
  <si>
    <t>20 mm nominal bore</t>
  </si>
  <si>
    <t>15mm nominal bore</t>
  </si>
  <si>
    <t>Providing and fixing C.P. Brass extension nipple (size 15mmx50mm) of approved make and quality as per direction of Engineer-in-charge.</t>
  </si>
  <si>
    <t>With common burnt clay F.P.S. (non modular) bricks</t>
  </si>
  <si>
    <t>Making chases up to 7.5x7.5 cm in walls including making good and finishing with matching surface after housing G.I. pipe etc.</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</si>
  <si>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</si>
  <si>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</si>
  <si>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</si>
  <si>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kg</t>
  </si>
  <si>
    <t>Sqm</t>
  </si>
  <si>
    <t>Each</t>
  </si>
  <si>
    <t>Providing 40x5 mm flat iron hold fast 40 cm long including fixing to frame with 10 mm diameter bolts, nuts and wooden plugs and embedding in cement concrete block 30x10x15cm 1:3:6 mix (1 cement : 3 coarse sand : 6 graded stone aggregate 20mm nominal size).</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</si>
  <si>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</si>
  <si>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</si>
  <si>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</si>
  <si>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diameter</t>
  </si>
  <si>
    <t>Demolishing lime concrete manually/ by mechanical means and disposal of material within 50 metres lead as per direction of Engineer- in-charge.</t>
  </si>
  <si>
    <t>Providing and fixing CP Brass 32mm size Bottle Trap of approved quality &amp; make and as per the direction of Engineer-in-charge.</t>
  </si>
  <si>
    <t>20 mm dia nominal bore</t>
  </si>
  <si>
    <t>25 to 40 mm nominal bore</t>
  </si>
  <si>
    <t>With average thickness of 120 mm and minimum thickness at khurra as 65 mm.</t>
  </si>
  <si>
    <t>Name of Work: Setting right of house nos. 456</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</si>
  <si>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</si>
  <si>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</si>
  <si>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</si>
  <si>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</si>
  <si>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</si>
  <si>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</si>
  <si>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</si>
  <si>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</si>
  <si>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</si>
  <si>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</si>
  <si>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</si>
  <si>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</si>
  <si>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</si>
  <si>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</si>
  <si>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</si>
  <si>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</si>
  <si>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</si>
  <si>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</si>
  <si>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</si>
  <si>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</si>
  <si>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</si>
  <si>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Steel reinforcement for R.C.C. work including straightening, cutting, bending, placing in position and binding all complete upto plinth level.</t>
  </si>
  <si>
    <t xml:space="preserve">Add for using extra cement in the items of design mix over and above the specified cement content therein. </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</si>
  <si>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</si>
  <si>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</si>
  <si>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</si>
  <si>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</si>
  <si>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</si>
  <si>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</si>
  <si>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</si>
  <si>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</si>
  <si>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</si>
  <si>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</si>
  <si>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</si>
  <si>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</si>
  <si>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</si>
  <si>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</si>
  <si>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</si>
  <si>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</si>
  <si>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</si>
  <si>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</si>
  <si>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</si>
  <si>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</si>
  <si>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</si>
  <si>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</si>
  <si>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</si>
  <si>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</si>
  <si>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</si>
  <si>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</si>
  <si>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</si>
  <si>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</si>
  <si>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</si>
  <si>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</si>
  <si>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Sub-Total</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</si>
  <si>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</si>
  <si>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</si>
  <si>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</si>
  <si>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</si>
  <si>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</si>
  <si>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</si>
  <si>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</si>
  <si>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</si>
  <si>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</si>
  <si>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</si>
  <si>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</si>
  <si>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</si>
  <si>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</si>
  <si>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</si>
  <si>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</si>
  <si>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</si>
  <si>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</si>
  <si>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</si>
  <si>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</si>
  <si>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</si>
  <si>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</si>
  <si>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</si>
  <si>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</si>
  <si>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</si>
  <si>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</si>
  <si>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</si>
  <si>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</si>
  <si>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</si>
  <si>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</si>
  <si>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</si>
  <si>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</si>
  <si>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</si>
  <si>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</si>
  <si>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</si>
  <si>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</si>
  <si>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</si>
  <si>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</si>
  <si>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</si>
  <si>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</si>
  <si>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</si>
  <si>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</si>
  <si>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</si>
  <si>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</si>
  <si>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</si>
  <si>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From brick work in cement mortar</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</si>
  <si>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</si>
  <si>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</si>
  <si>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</si>
  <si>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</si>
  <si>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</si>
  <si>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</si>
  <si>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</si>
  <si>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</si>
  <si>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</si>
  <si>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</si>
  <si>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</si>
  <si>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</si>
  <si>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</si>
  <si>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</si>
  <si>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</si>
  <si>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soil, waste and vent pipes :</t>
  </si>
  <si>
    <t>100 mm dia</t>
  </si>
  <si>
    <t>75 mm diameter :</t>
  </si>
  <si>
    <t>Hubless  centrifugally  cast (spun)  iron  pipes epoxy coated inside &amp; outside IS:15905</t>
  </si>
  <si>
    <t>Providing and fixing bend of required degree with access door, insertion rubber washer 3 mm thick, bolts and nuts complete.</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</si>
  <si>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</si>
  <si>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</si>
  <si>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</si>
  <si>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</si>
  <si>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</si>
  <si>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</si>
  <si>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</si>
  <si>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</si>
  <si>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</si>
  <si>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15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</si>
  <si>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</si>
  <si>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</si>
  <si>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</si>
  <si>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</si>
  <si>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</si>
  <si>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Providing and fixing gun metal gate valve with C.I. wheel of approved quality (screwed end) :</t>
  </si>
  <si>
    <t>25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</si>
  <si>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</si>
  <si>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</si>
  <si>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</si>
  <si>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</si>
  <si>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</si>
  <si>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</si>
  <si>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</si>
  <si>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</si>
  <si>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</si>
  <si>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</si>
  <si>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</si>
  <si>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</si>
  <si>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</si>
  <si>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</si>
  <si>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</si>
  <si>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</si>
  <si>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</si>
  <si>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</si>
  <si>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</si>
  <si>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</si>
  <si>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</si>
  <si>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</si>
  <si>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</si>
  <si>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</si>
  <si>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</si>
  <si>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</si>
  <si>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</si>
  <si>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</si>
  <si>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</si>
  <si>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</si>
  <si>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</si>
  <si>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</si>
  <si>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</si>
  <si>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</si>
  <si>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</si>
  <si>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</si>
  <si>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</si>
  <si>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Providing and fixing C.P Brass shower rose with 15 mm or 20 mm inlet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</si>
  <si>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</si>
  <si>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of CP brass Wash basin Mixture all  complete.      
</t>
  </si>
  <si>
    <t xml:space="preserve">Brick work with available  bricks in superstructure above plinth level up to floor v level in all shapes and sizes in:      
</t>
  </si>
  <si>
    <t xml:space="preserve">Supplying and fixing c.p. brass jet with connecting pipe of approved  make etc. complete.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</si>
  <si>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</si>
  <si>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Providind and fixing C.P. hand spray (heath faucet) with push button control and flexible hose connection with C.P hook of L&amp;K make or approved equivalent complete in all respects.</t>
  </si>
  <si>
    <t>quintal</t>
  </si>
  <si>
    <t>1000 Nos</t>
  </si>
  <si>
    <t>per litre</t>
  </si>
  <si>
    <t>Cum</t>
  </si>
  <si>
    <t>Contract No:  03/C/D3/2020-21/04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</si>
</sst>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left" vertical="top"/>
    </xf>
    <xf numFmtId="0" fontId="58" fillId="0" borderId="15"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2" fontId="58" fillId="0" borderId="15" xfId="0" applyNumberFormat="1"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vertical="top"/>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58" fillId="0" borderId="15" xfId="0" applyFont="1" applyFill="1" applyBorder="1" applyAlignment="1">
      <alignment horizontal="center" vertical="top" wrapText="1"/>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19"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7"/>
  <sheetViews>
    <sheetView showGridLines="0" view="pageBreakPreview" zoomScale="120" zoomScaleNormal="85" zoomScaleSheetLayoutView="120" zoomScalePageLayoutView="0" workbookViewId="0" topLeftCell="A1">
      <selection activeCell="B8" sqref="B8:BC8"/>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120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305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55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0">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24.75" customHeight="1">
      <c r="A13" s="34">
        <v>1</v>
      </c>
      <c r="B13" s="60" t="s">
        <v>121</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121</v>
      </c>
      <c r="IE13" s="22"/>
      <c r="IF13" s="22"/>
      <c r="IG13" s="22"/>
      <c r="IH13" s="22"/>
      <c r="II13" s="22"/>
    </row>
    <row r="14" spans="1:243" s="21" customFormat="1" ht="129.75" customHeight="1">
      <c r="A14" s="34">
        <v>1.01</v>
      </c>
      <c r="B14" s="60" t="s">
        <v>122</v>
      </c>
      <c r="C14" s="35"/>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122</v>
      </c>
      <c r="IE14" s="22"/>
      <c r="IF14" s="22"/>
      <c r="IG14" s="22"/>
      <c r="IH14" s="22"/>
      <c r="II14" s="22"/>
    </row>
    <row r="15" spans="1:243" s="21" customFormat="1" ht="31.5" customHeight="1">
      <c r="A15" s="34">
        <v>1.02</v>
      </c>
      <c r="B15" s="60" t="s">
        <v>123</v>
      </c>
      <c r="C15" s="35"/>
      <c r="D15" s="35">
        <v>4</v>
      </c>
      <c r="E15" s="66" t="s">
        <v>46</v>
      </c>
      <c r="F15" s="61">
        <v>221.22</v>
      </c>
      <c r="G15" s="48"/>
      <c r="H15" s="42"/>
      <c r="I15" s="43" t="s">
        <v>33</v>
      </c>
      <c r="J15" s="44">
        <f aca="true" t="shared" si="0" ref="J15:J77">IF(I15="Less(-)",-1,1)</f>
        <v>1</v>
      </c>
      <c r="K15" s="42" t="s">
        <v>34</v>
      </c>
      <c r="L15" s="42" t="s">
        <v>4</v>
      </c>
      <c r="M15" s="45"/>
      <c r="N15" s="54"/>
      <c r="O15" s="54"/>
      <c r="P15" s="55"/>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 aca="true" t="shared" si="1" ref="BA15:BA77">total_amount_ba($B$2,$D$2,D15,F15,J15,K15,M15)</f>
        <v>884.88</v>
      </c>
      <c r="BB15" s="56">
        <f aca="true" t="shared" si="2" ref="BB15:BB77">BA15+SUM(N15:AZ15)</f>
        <v>884.88</v>
      </c>
      <c r="BC15" s="58" t="str">
        <f aca="true" t="shared" si="3" ref="BC15:BC77">SpellNumber(L15,BB15)</f>
        <v>INR  Eight Hundred &amp; Eighty Four  and Paise Eighty Eight Only</v>
      </c>
      <c r="IA15" s="21">
        <v>1.02</v>
      </c>
      <c r="IB15" s="21" t="s">
        <v>123</v>
      </c>
      <c r="ID15" s="21">
        <v>4</v>
      </c>
      <c r="IE15" s="22" t="s">
        <v>46</v>
      </c>
      <c r="IF15" s="22"/>
      <c r="IG15" s="22"/>
      <c r="IH15" s="22"/>
      <c r="II15" s="22"/>
    </row>
    <row r="16" spans="1:243" s="21" customFormat="1" ht="144" customHeight="1">
      <c r="A16" s="34">
        <v>1.03</v>
      </c>
      <c r="B16" s="60" t="s">
        <v>124</v>
      </c>
      <c r="C16" s="35"/>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1.03</v>
      </c>
      <c r="IB16" s="21" t="s">
        <v>124</v>
      </c>
      <c r="IE16" s="22"/>
      <c r="IF16" s="22"/>
      <c r="IG16" s="22"/>
      <c r="IH16" s="22"/>
      <c r="II16" s="22"/>
    </row>
    <row r="17" spans="1:243" s="21" customFormat="1" ht="24.75" customHeight="1">
      <c r="A17" s="34">
        <v>1.04</v>
      </c>
      <c r="B17" s="60" t="s">
        <v>125</v>
      </c>
      <c r="C17" s="35"/>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1">
        <v>1.04</v>
      </c>
      <c r="IB17" s="21" t="s">
        <v>125</v>
      </c>
      <c r="IE17" s="22"/>
      <c r="IF17" s="22"/>
      <c r="IG17" s="22"/>
      <c r="IH17" s="22"/>
      <c r="II17" s="22"/>
    </row>
    <row r="18" spans="1:243" s="21" customFormat="1" ht="42.75">
      <c r="A18" s="34">
        <v>1.05</v>
      </c>
      <c r="B18" s="60" t="s">
        <v>126</v>
      </c>
      <c r="C18" s="35"/>
      <c r="D18" s="35">
        <v>10</v>
      </c>
      <c r="E18" s="66" t="s">
        <v>44</v>
      </c>
      <c r="F18" s="61">
        <v>319.33</v>
      </c>
      <c r="G18" s="48"/>
      <c r="H18" s="42"/>
      <c r="I18" s="43" t="s">
        <v>33</v>
      </c>
      <c r="J18" s="44">
        <f>IF(I18="Less(-)",-1,1)</f>
        <v>1</v>
      </c>
      <c r="K18" s="42" t="s">
        <v>34</v>
      </c>
      <c r="L18" s="42" t="s">
        <v>4</v>
      </c>
      <c r="M18" s="45"/>
      <c r="N18" s="54"/>
      <c r="O18" s="54"/>
      <c r="P18" s="55"/>
      <c r="Q18" s="54"/>
      <c r="R18" s="54"/>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7">
        <f>total_amount_ba($B$2,$D$2,D18,F18,J18,K18,M18)</f>
        <v>3193.3</v>
      </c>
      <c r="BB18" s="56">
        <f>BA18+SUM(N18:AZ18)</f>
        <v>3193.3</v>
      </c>
      <c r="BC18" s="58" t="str">
        <f>SpellNumber(L18,BB18)</f>
        <v>INR  Three Thousand One Hundred &amp; Ninety Three  and Paise Thirty Only</v>
      </c>
      <c r="IA18" s="21">
        <v>1.05</v>
      </c>
      <c r="IB18" s="21" t="s">
        <v>126</v>
      </c>
      <c r="ID18" s="21">
        <v>10</v>
      </c>
      <c r="IE18" s="22" t="s">
        <v>44</v>
      </c>
      <c r="IF18" s="22"/>
      <c r="IG18" s="22"/>
      <c r="IH18" s="22"/>
      <c r="II18" s="22"/>
    </row>
    <row r="19" spans="1:243" s="21" customFormat="1" ht="63">
      <c r="A19" s="34">
        <v>1.06</v>
      </c>
      <c r="B19" s="60" t="s">
        <v>127</v>
      </c>
      <c r="C19" s="35"/>
      <c r="D19" s="35">
        <v>3</v>
      </c>
      <c r="E19" s="66" t="s">
        <v>46</v>
      </c>
      <c r="F19" s="61">
        <v>1712.45</v>
      </c>
      <c r="G19" s="48"/>
      <c r="H19" s="42"/>
      <c r="I19" s="43" t="s">
        <v>33</v>
      </c>
      <c r="J19" s="44">
        <f>IF(I19="Less(-)",-1,1)</f>
        <v>1</v>
      </c>
      <c r="K19" s="42" t="s">
        <v>34</v>
      </c>
      <c r="L19" s="42" t="s">
        <v>4</v>
      </c>
      <c r="M19" s="45"/>
      <c r="N19" s="54"/>
      <c r="O19" s="54"/>
      <c r="P19" s="55"/>
      <c r="Q19" s="54"/>
      <c r="R19" s="54"/>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total_amount_ba($B$2,$D$2,D19,F19,J19,K19,M19)</f>
        <v>5137.35</v>
      </c>
      <c r="BB19" s="56">
        <f>BA19+SUM(N19:AZ19)</f>
        <v>5137.35</v>
      </c>
      <c r="BC19" s="58" t="str">
        <f>SpellNumber(L19,BB19)</f>
        <v>INR  Five Thousand One Hundred &amp; Thirty Seven  and Paise Thirty Five Only</v>
      </c>
      <c r="IA19" s="21">
        <v>1.06</v>
      </c>
      <c r="IB19" s="21" t="s">
        <v>127</v>
      </c>
      <c r="ID19" s="21">
        <v>3</v>
      </c>
      <c r="IE19" s="22" t="s">
        <v>46</v>
      </c>
      <c r="IF19" s="22"/>
      <c r="IG19" s="22"/>
      <c r="IH19" s="22"/>
      <c r="II19" s="22"/>
    </row>
    <row r="20" spans="1:243" s="21" customFormat="1" ht="18" customHeight="1">
      <c r="A20" s="34">
        <v>2</v>
      </c>
      <c r="B20" s="60" t="s">
        <v>47</v>
      </c>
      <c r="C20" s="35"/>
      <c r="D20" s="72"/>
      <c r="E20" s="72"/>
      <c r="F20" s="72"/>
      <c r="G20" s="72"/>
      <c r="H20" s="72"/>
      <c r="I20" s="72"/>
      <c r="J20" s="72"/>
      <c r="K20" s="72"/>
      <c r="L20" s="72"/>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A20" s="21">
        <v>2</v>
      </c>
      <c r="IB20" s="21" t="s">
        <v>47</v>
      </c>
      <c r="IE20" s="22"/>
      <c r="IF20" s="22"/>
      <c r="IG20" s="22"/>
      <c r="IH20" s="22"/>
      <c r="II20" s="22"/>
    </row>
    <row r="21" spans="1:243" s="21" customFormat="1" ht="78.75">
      <c r="A21" s="34">
        <v>2.01</v>
      </c>
      <c r="B21" s="60" t="s">
        <v>128</v>
      </c>
      <c r="C21" s="35"/>
      <c r="D21" s="72"/>
      <c r="E21" s="72"/>
      <c r="F21" s="72"/>
      <c r="G21" s="72"/>
      <c r="H21" s="72"/>
      <c r="I21" s="72"/>
      <c r="J21" s="72"/>
      <c r="K21" s="72"/>
      <c r="L21" s="72"/>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A21" s="21">
        <v>2.01</v>
      </c>
      <c r="IB21" s="21" t="s">
        <v>128</v>
      </c>
      <c r="IE21" s="22"/>
      <c r="IF21" s="22"/>
      <c r="IG21" s="22"/>
      <c r="IH21" s="22"/>
      <c r="II21" s="22"/>
    </row>
    <row r="22" spans="1:243" s="21" customFormat="1" ht="78.75">
      <c r="A22" s="34">
        <v>2.02</v>
      </c>
      <c r="B22" s="60" t="s">
        <v>57</v>
      </c>
      <c r="C22" s="35"/>
      <c r="D22" s="35">
        <v>1.35</v>
      </c>
      <c r="E22" s="66" t="s">
        <v>46</v>
      </c>
      <c r="F22" s="61">
        <v>5952.3</v>
      </c>
      <c r="G22" s="48"/>
      <c r="H22" s="42"/>
      <c r="I22" s="43" t="s">
        <v>33</v>
      </c>
      <c r="J22" s="44">
        <f t="shared" si="0"/>
        <v>1</v>
      </c>
      <c r="K22" s="42" t="s">
        <v>34</v>
      </c>
      <c r="L22" s="42" t="s">
        <v>4</v>
      </c>
      <c r="M22" s="45"/>
      <c r="N22" s="54"/>
      <c r="O22" s="54"/>
      <c r="P22" s="55"/>
      <c r="Q22" s="54"/>
      <c r="R22" s="54"/>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 t="shared" si="1"/>
        <v>8035.61</v>
      </c>
      <c r="BB22" s="56">
        <f t="shared" si="2"/>
        <v>8035.61</v>
      </c>
      <c r="BC22" s="58" t="str">
        <f t="shared" si="3"/>
        <v>INR  Eight Thousand  &amp;Thirty Five  and Paise Sixty One Only</v>
      </c>
      <c r="IA22" s="21">
        <v>2.02</v>
      </c>
      <c r="IB22" s="21" t="s">
        <v>57</v>
      </c>
      <c r="ID22" s="21">
        <v>1.35</v>
      </c>
      <c r="IE22" s="22" t="s">
        <v>46</v>
      </c>
      <c r="IF22" s="22"/>
      <c r="IG22" s="22"/>
      <c r="IH22" s="22"/>
      <c r="II22" s="22"/>
    </row>
    <row r="23" spans="1:243" s="21" customFormat="1" ht="236.25">
      <c r="A23" s="34">
        <v>2.03</v>
      </c>
      <c r="B23" s="60" t="s">
        <v>129</v>
      </c>
      <c r="C23" s="35"/>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2.03</v>
      </c>
      <c r="IB23" s="21" t="s">
        <v>129</v>
      </c>
      <c r="IE23" s="22"/>
      <c r="IF23" s="22"/>
      <c r="IG23" s="22"/>
      <c r="IH23" s="22"/>
      <c r="II23" s="22"/>
    </row>
    <row r="24" spans="1:243" s="21" customFormat="1" ht="78.75">
      <c r="A24" s="34">
        <v>2.04</v>
      </c>
      <c r="B24" s="60" t="s">
        <v>130</v>
      </c>
      <c r="C24" s="35"/>
      <c r="D24" s="35">
        <v>4</v>
      </c>
      <c r="E24" s="66" t="s">
        <v>46</v>
      </c>
      <c r="F24" s="61">
        <v>7500.66</v>
      </c>
      <c r="G24" s="48"/>
      <c r="H24" s="42"/>
      <c r="I24" s="43" t="s">
        <v>33</v>
      </c>
      <c r="J24" s="44">
        <f t="shared" si="0"/>
        <v>1</v>
      </c>
      <c r="K24" s="42" t="s">
        <v>34</v>
      </c>
      <c r="L24" s="42" t="s">
        <v>4</v>
      </c>
      <c r="M24" s="45"/>
      <c r="N24" s="54"/>
      <c r="O24" s="54"/>
      <c r="P24" s="55"/>
      <c r="Q24" s="54"/>
      <c r="R24" s="54"/>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 t="shared" si="1"/>
        <v>30002.64</v>
      </c>
      <c r="BB24" s="56">
        <f t="shared" si="2"/>
        <v>30002.64</v>
      </c>
      <c r="BC24" s="58" t="str">
        <f t="shared" si="3"/>
        <v>INR  Thirty Thousand  &amp;Two  and Paise Sixty Four Only</v>
      </c>
      <c r="IA24" s="21">
        <v>2.04</v>
      </c>
      <c r="IB24" s="21" t="s">
        <v>130</v>
      </c>
      <c r="ID24" s="21">
        <v>4</v>
      </c>
      <c r="IE24" s="22" t="s">
        <v>46</v>
      </c>
      <c r="IF24" s="22"/>
      <c r="IG24" s="22"/>
      <c r="IH24" s="22"/>
      <c r="II24" s="22"/>
    </row>
    <row r="25" spans="1:243" s="21" customFormat="1" ht="267.75">
      <c r="A25" s="34">
        <v>2.05</v>
      </c>
      <c r="B25" s="60" t="s">
        <v>131</v>
      </c>
      <c r="C25" s="35"/>
      <c r="D25" s="35">
        <v>10</v>
      </c>
      <c r="E25" s="66" t="s">
        <v>43</v>
      </c>
      <c r="F25" s="61">
        <v>538.4</v>
      </c>
      <c r="G25" s="48"/>
      <c r="H25" s="42"/>
      <c r="I25" s="43" t="s">
        <v>33</v>
      </c>
      <c r="J25" s="44">
        <f t="shared" si="0"/>
        <v>1</v>
      </c>
      <c r="K25" s="42" t="s">
        <v>34</v>
      </c>
      <c r="L25" s="42" t="s">
        <v>4</v>
      </c>
      <c r="M25" s="45"/>
      <c r="N25" s="54"/>
      <c r="O25" s="54"/>
      <c r="P25" s="55"/>
      <c r="Q25" s="54"/>
      <c r="R25" s="54"/>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 t="shared" si="1"/>
        <v>5384</v>
      </c>
      <c r="BB25" s="56">
        <f t="shared" si="2"/>
        <v>5384</v>
      </c>
      <c r="BC25" s="58" t="str">
        <f t="shared" si="3"/>
        <v>INR  Five Thousand Three Hundred &amp; Eighty Four  Only</v>
      </c>
      <c r="IA25" s="21">
        <v>2.05</v>
      </c>
      <c r="IB25" s="21" t="s">
        <v>131</v>
      </c>
      <c r="ID25" s="21">
        <v>10</v>
      </c>
      <c r="IE25" s="22" t="s">
        <v>43</v>
      </c>
      <c r="IF25" s="22"/>
      <c r="IG25" s="22"/>
      <c r="IH25" s="22"/>
      <c r="II25" s="22"/>
    </row>
    <row r="26" spans="1:243" s="21" customFormat="1" ht="16.5" customHeight="1">
      <c r="A26" s="34">
        <v>3</v>
      </c>
      <c r="B26" s="60" t="s">
        <v>132</v>
      </c>
      <c r="C26" s="35"/>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1">
        <v>3</v>
      </c>
      <c r="IB26" s="21" t="s">
        <v>132</v>
      </c>
      <c r="IE26" s="22"/>
      <c r="IF26" s="22"/>
      <c r="IG26" s="22"/>
      <c r="IH26" s="22"/>
      <c r="II26" s="22"/>
    </row>
    <row r="27" spans="1:243" s="21" customFormat="1" ht="141.75">
      <c r="A27" s="34">
        <v>3.01</v>
      </c>
      <c r="B27" s="60" t="s">
        <v>133</v>
      </c>
      <c r="C27" s="35"/>
      <c r="D27" s="72"/>
      <c r="E27" s="72"/>
      <c r="F27" s="72"/>
      <c r="G27" s="72"/>
      <c r="H27" s="72"/>
      <c r="I27" s="72"/>
      <c r="J27" s="72"/>
      <c r="K27" s="72"/>
      <c r="L27" s="72"/>
      <c r="M27" s="72"/>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IA27" s="21">
        <v>3.01</v>
      </c>
      <c r="IB27" s="21" t="s">
        <v>133</v>
      </c>
      <c r="IE27" s="22"/>
      <c r="IF27" s="22"/>
      <c r="IG27" s="22"/>
      <c r="IH27" s="22"/>
      <c r="II27" s="22"/>
    </row>
    <row r="28" spans="1:243" s="21" customFormat="1" ht="78.75">
      <c r="A28" s="34">
        <v>3.02</v>
      </c>
      <c r="B28" s="60" t="s">
        <v>134</v>
      </c>
      <c r="C28" s="35"/>
      <c r="D28" s="35">
        <v>0.6</v>
      </c>
      <c r="E28" s="66" t="s">
        <v>46</v>
      </c>
      <c r="F28" s="61">
        <v>8159.58</v>
      </c>
      <c r="G28" s="48"/>
      <c r="H28" s="42"/>
      <c r="I28" s="43" t="s">
        <v>33</v>
      </c>
      <c r="J28" s="44">
        <f>IF(I28="Less(-)",-1,1)</f>
        <v>1</v>
      </c>
      <c r="K28" s="42" t="s">
        <v>34</v>
      </c>
      <c r="L28" s="42" t="s">
        <v>4</v>
      </c>
      <c r="M28" s="45"/>
      <c r="N28" s="54"/>
      <c r="O28" s="54"/>
      <c r="P28" s="55"/>
      <c r="Q28" s="54"/>
      <c r="R28" s="54"/>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total_amount_ba($B$2,$D$2,D28,F28,J28,K28,M28)</f>
        <v>4895.75</v>
      </c>
      <c r="BB28" s="56">
        <f>BA28+SUM(N28:AZ28)</f>
        <v>4895.75</v>
      </c>
      <c r="BC28" s="58" t="str">
        <f>SpellNumber(L28,BB28)</f>
        <v>INR  Four Thousand Eight Hundred &amp; Ninety Five  and Paise Seventy Five Only</v>
      </c>
      <c r="IA28" s="21">
        <v>3.02</v>
      </c>
      <c r="IB28" s="21" t="s">
        <v>134</v>
      </c>
      <c r="ID28" s="21">
        <v>0.6</v>
      </c>
      <c r="IE28" s="22" t="s">
        <v>46</v>
      </c>
      <c r="IF28" s="22"/>
      <c r="IG28" s="22"/>
      <c r="IH28" s="22"/>
      <c r="II28" s="22"/>
    </row>
    <row r="29" spans="1:243" s="21" customFormat="1" ht="178.5" customHeight="1">
      <c r="A29" s="34">
        <v>3.03</v>
      </c>
      <c r="B29" s="60" t="s">
        <v>59</v>
      </c>
      <c r="C29" s="35"/>
      <c r="D29" s="35">
        <v>2.5</v>
      </c>
      <c r="E29" s="66" t="s">
        <v>46</v>
      </c>
      <c r="F29" s="61">
        <v>8560.98</v>
      </c>
      <c r="G29" s="48"/>
      <c r="H29" s="42"/>
      <c r="I29" s="43" t="s">
        <v>33</v>
      </c>
      <c r="J29" s="44">
        <f t="shared" si="0"/>
        <v>1</v>
      </c>
      <c r="K29" s="42" t="s">
        <v>34</v>
      </c>
      <c r="L29" s="42" t="s">
        <v>4</v>
      </c>
      <c r="M29" s="45"/>
      <c r="N29" s="54"/>
      <c r="O29" s="54"/>
      <c r="P29" s="55"/>
      <c r="Q29" s="54"/>
      <c r="R29" s="54"/>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7">
        <f t="shared" si="1"/>
        <v>21402.45</v>
      </c>
      <c r="BB29" s="56">
        <f t="shared" si="2"/>
        <v>21402.45</v>
      </c>
      <c r="BC29" s="58" t="str">
        <f t="shared" si="3"/>
        <v>INR  Twenty One Thousand Four Hundred &amp; Two  and Paise Forty Five Only</v>
      </c>
      <c r="IA29" s="21">
        <v>3.03</v>
      </c>
      <c r="IB29" s="21" t="s">
        <v>59</v>
      </c>
      <c r="ID29" s="21">
        <v>2.5</v>
      </c>
      <c r="IE29" s="22" t="s">
        <v>46</v>
      </c>
      <c r="IF29" s="22"/>
      <c r="IG29" s="22"/>
      <c r="IH29" s="22"/>
      <c r="II29" s="22"/>
    </row>
    <row r="30" spans="1:243" s="21" customFormat="1" ht="47.25">
      <c r="A30" s="34">
        <v>3.04</v>
      </c>
      <c r="B30" s="60" t="s">
        <v>135</v>
      </c>
      <c r="C30" s="35"/>
      <c r="D30" s="72"/>
      <c r="E30" s="72"/>
      <c r="F30" s="72"/>
      <c r="G30" s="72"/>
      <c r="H30" s="72"/>
      <c r="I30" s="72"/>
      <c r="J30" s="72"/>
      <c r="K30" s="72"/>
      <c r="L30" s="72"/>
      <c r="M30" s="72"/>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21">
        <v>3.04</v>
      </c>
      <c r="IB30" s="21" t="s">
        <v>135</v>
      </c>
      <c r="IE30" s="22"/>
      <c r="IF30" s="22"/>
      <c r="IG30" s="22"/>
      <c r="IH30" s="22"/>
      <c r="II30" s="22"/>
    </row>
    <row r="31" spans="1:243" s="21" customFormat="1" ht="31.5">
      <c r="A31" s="34">
        <v>3.05</v>
      </c>
      <c r="B31" s="60" t="s">
        <v>136</v>
      </c>
      <c r="C31" s="35"/>
      <c r="D31" s="35">
        <v>1</v>
      </c>
      <c r="E31" s="66" t="s">
        <v>43</v>
      </c>
      <c r="F31" s="61">
        <v>249.76</v>
      </c>
      <c r="G31" s="48"/>
      <c r="H31" s="42"/>
      <c r="I31" s="43" t="s">
        <v>33</v>
      </c>
      <c r="J31" s="44">
        <f t="shared" si="0"/>
        <v>1</v>
      </c>
      <c r="K31" s="42" t="s">
        <v>34</v>
      </c>
      <c r="L31" s="42" t="s">
        <v>4</v>
      </c>
      <c r="M31" s="45"/>
      <c r="N31" s="54"/>
      <c r="O31" s="54"/>
      <c r="P31" s="55"/>
      <c r="Q31" s="54"/>
      <c r="R31" s="54"/>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 t="shared" si="1"/>
        <v>249.76</v>
      </c>
      <c r="BB31" s="56">
        <f t="shared" si="2"/>
        <v>249.76</v>
      </c>
      <c r="BC31" s="58" t="str">
        <f t="shared" si="3"/>
        <v>INR  Two Hundred &amp; Forty Nine  and Paise Seventy Six Only</v>
      </c>
      <c r="IA31" s="21">
        <v>3.05</v>
      </c>
      <c r="IB31" s="21" t="s">
        <v>136</v>
      </c>
      <c r="ID31" s="21">
        <v>1</v>
      </c>
      <c r="IE31" s="22" t="s">
        <v>43</v>
      </c>
      <c r="IF31" s="22"/>
      <c r="IG31" s="22"/>
      <c r="IH31" s="22"/>
      <c r="II31" s="22"/>
    </row>
    <row r="32" spans="1:243" s="21" customFormat="1" ht="47.25">
      <c r="A32" s="34">
        <v>3.06</v>
      </c>
      <c r="B32" s="60" t="s">
        <v>137</v>
      </c>
      <c r="C32" s="35"/>
      <c r="D32" s="35">
        <v>1.2</v>
      </c>
      <c r="E32" s="66" t="s">
        <v>43</v>
      </c>
      <c r="F32" s="61">
        <v>534.24</v>
      </c>
      <c r="G32" s="48"/>
      <c r="H32" s="42"/>
      <c r="I32" s="43" t="s">
        <v>33</v>
      </c>
      <c r="J32" s="44">
        <f t="shared" si="0"/>
        <v>1</v>
      </c>
      <c r="K32" s="42" t="s">
        <v>34</v>
      </c>
      <c r="L32" s="42" t="s">
        <v>4</v>
      </c>
      <c r="M32" s="45"/>
      <c r="N32" s="54"/>
      <c r="O32" s="54"/>
      <c r="P32" s="55"/>
      <c r="Q32" s="54"/>
      <c r="R32" s="54"/>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7">
        <f t="shared" si="1"/>
        <v>641.09</v>
      </c>
      <c r="BB32" s="56">
        <f t="shared" si="2"/>
        <v>641.09</v>
      </c>
      <c r="BC32" s="58" t="str">
        <f t="shared" si="3"/>
        <v>INR  Six Hundred &amp; Forty One  and Paise Nine Only</v>
      </c>
      <c r="IA32" s="21">
        <v>3.06</v>
      </c>
      <c r="IB32" s="21" t="s">
        <v>137</v>
      </c>
      <c r="ID32" s="21">
        <v>1.2</v>
      </c>
      <c r="IE32" s="22" t="s">
        <v>43</v>
      </c>
      <c r="IF32" s="22"/>
      <c r="IG32" s="22"/>
      <c r="IH32" s="22"/>
      <c r="II32" s="22"/>
    </row>
    <row r="33" spans="1:243" s="21" customFormat="1" ht="42.75">
      <c r="A33" s="34">
        <v>3.07</v>
      </c>
      <c r="B33" s="60" t="s">
        <v>138</v>
      </c>
      <c r="C33" s="35"/>
      <c r="D33" s="35">
        <v>4</v>
      </c>
      <c r="E33" s="66" t="s">
        <v>43</v>
      </c>
      <c r="F33" s="61">
        <v>607.67</v>
      </c>
      <c r="G33" s="48"/>
      <c r="H33" s="42"/>
      <c r="I33" s="43" t="s">
        <v>33</v>
      </c>
      <c r="J33" s="44">
        <f t="shared" si="0"/>
        <v>1</v>
      </c>
      <c r="K33" s="42" t="s">
        <v>34</v>
      </c>
      <c r="L33" s="42" t="s">
        <v>4</v>
      </c>
      <c r="M33" s="45"/>
      <c r="N33" s="54"/>
      <c r="O33" s="54"/>
      <c r="P33" s="55"/>
      <c r="Q33" s="54"/>
      <c r="R33" s="54"/>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 t="shared" si="1"/>
        <v>2430.68</v>
      </c>
      <c r="BB33" s="56">
        <f t="shared" si="2"/>
        <v>2430.68</v>
      </c>
      <c r="BC33" s="58" t="str">
        <f t="shared" si="3"/>
        <v>INR  Two Thousand Four Hundred &amp; Thirty  and Paise Sixty Eight Only</v>
      </c>
      <c r="IA33" s="21">
        <v>3.07</v>
      </c>
      <c r="IB33" s="21" t="s">
        <v>138</v>
      </c>
      <c r="ID33" s="21">
        <v>4</v>
      </c>
      <c r="IE33" s="22" t="s">
        <v>43</v>
      </c>
      <c r="IF33" s="22"/>
      <c r="IG33" s="22"/>
      <c r="IH33" s="22"/>
      <c r="II33" s="22"/>
    </row>
    <row r="34" spans="1:243" s="21" customFormat="1" ht="38.25" customHeight="1">
      <c r="A34" s="34">
        <v>3.08</v>
      </c>
      <c r="B34" s="60" t="s">
        <v>60</v>
      </c>
      <c r="C34" s="35"/>
      <c r="D34" s="35">
        <v>12</v>
      </c>
      <c r="E34" s="66" t="s">
        <v>43</v>
      </c>
      <c r="F34" s="61">
        <v>607.67</v>
      </c>
      <c r="G34" s="48"/>
      <c r="H34" s="42"/>
      <c r="I34" s="43" t="s">
        <v>33</v>
      </c>
      <c r="J34" s="44">
        <f t="shared" si="0"/>
        <v>1</v>
      </c>
      <c r="K34" s="42" t="s">
        <v>34</v>
      </c>
      <c r="L34" s="42" t="s">
        <v>4</v>
      </c>
      <c r="M34" s="45"/>
      <c r="N34" s="54"/>
      <c r="O34" s="54"/>
      <c r="P34" s="55"/>
      <c r="Q34" s="54"/>
      <c r="R34" s="54"/>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7">
        <f t="shared" si="1"/>
        <v>7292.04</v>
      </c>
      <c r="BB34" s="56">
        <f t="shared" si="2"/>
        <v>7292.04</v>
      </c>
      <c r="BC34" s="58" t="str">
        <f t="shared" si="3"/>
        <v>INR  Seven Thousand Two Hundred &amp; Ninety Two  and Paise Four Only</v>
      </c>
      <c r="IA34" s="21">
        <v>3.08</v>
      </c>
      <c r="IB34" s="21" t="s">
        <v>60</v>
      </c>
      <c r="ID34" s="21">
        <v>12</v>
      </c>
      <c r="IE34" s="22" t="s">
        <v>43</v>
      </c>
      <c r="IF34" s="22"/>
      <c r="IG34" s="22"/>
      <c r="IH34" s="22"/>
      <c r="II34" s="22"/>
    </row>
    <row r="35" spans="1:243" s="21" customFormat="1" ht="42.75">
      <c r="A35" s="34">
        <v>3.09</v>
      </c>
      <c r="B35" s="60" t="s">
        <v>139</v>
      </c>
      <c r="C35" s="35"/>
      <c r="D35" s="35">
        <v>15</v>
      </c>
      <c r="E35" s="66" t="s">
        <v>43</v>
      </c>
      <c r="F35" s="61">
        <v>545.68</v>
      </c>
      <c r="G35" s="48"/>
      <c r="H35" s="42"/>
      <c r="I35" s="43" t="s">
        <v>33</v>
      </c>
      <c r="J35" s="44">
        <f t="shared" si="0"/>
        <v>1</v>
      </c>
      <c r="K35" s="42" t="s">
        <v>34</v>
      </c>
      <c r="L35" s="42" t="s">
        <v>4</v>
      </c>
      <c r="M35" s="45"/>
      <c r="N35" s="54"/>
      <c r="O35" s="54"/>
      <c r="P35" s="55"/>
      <c r="Q35" s="54"/>
      <c r="R35" s="54"/>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7">
        <f t="shared" si="1"/>
        <v>8185.2</v>
      </c>
      <c r="BB35" s="56">
        <f t="shared" si="2"/>
        <v>8185.2</v>
      </c>
      <c r="BC35" s="58" t="str">
        <f t="shared" si="3"/>
        <v>INR  Eight Thousand One Hundred &amp; Eighty Five  and Paise Twenty Only</v>
      </c>
      <c r="IA35" s="21">
        <v>3.09</v>
      </c>
      <c r="IB35" s="21" t="s">
        <v>139</v>
      </c>
      <c r="ID35" s="21">
        <v>15</v>
      </c>
      <c r="IE35" s="22" t="s">
        <v>43</v>
      </c>
      <c r="IF35" s="22"/>
      <c r="IG35" s="22"/>
      <c r="IH35" s="22"/>
      <c r="II35" s="22"/>
    </row>
    <row r="36" spans="1:243" s="21" customFormat="1" ht="24.75" customHeight="1">
      <c r="A36" s="59">
        <v>3.1</v>
      </c>
      <c r="B36" s="60" t="s">
        <v>140</v>
      </c>
      <c r="C36" s="35"/>
      <c r="D36" s="72"/>
      <c r="E36" s="72"/>
      <c r="F36" s="72"/>
      <c r="G36" s="72"/>
      <c r="H36" s="72"/>
      <c r="I36" s="72"/>
      <c r="J36" s="72"/>
      <c r="K36" s="72"/>
      <c r="L36" s="72"/>
      <c r="M36" s="72"/>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IA36" s="21">
        <v>3.1</v>
      </c>
      <c r="IB36" s="21" t="s">
        <v>140</v>
      </c>
      <c r="IE36" s="22"/>
      <c r="IF36" s="22"/>
      <c r="IG36" s="22"/>
      <c r="IH36" s="22"/>
      <c r="II36" s="22"/>
    </row>
    <row r="37" spans="1:243" s="21" customFormat="1" ht="36.75" customHeight="1">
      <c r="A37" s="34">
        <v>3.11</v>
      </c>
      <c r="B37" s="60" t="s">
        <v>141</v>
      </c>
      <c r="C37" s="35"/>
      <c r="D37" s="35">
        <v>20</v>
      </c>
      <c r="E37" s="66" t="s">
        <v>44</v>
      </c>
      <c r="F37" s="61">
        <v>151.91</v>
      </c>
      <c r="G37" s="48"/>
      <c r="H37" s="42"/>
      <c r="I37" s="43" t="s">
        <v>33</v>
      </c>
      <c r="J37" s="44">
        <f t="shared" si="0"/>
        <v>1</v>
      </c>
      <c r="K37" s="42" t="s">
        <v>34</v>
      </c>
      <c r="L37" s="42" t="s">
        <v>4</v>
      </c>
      <c r="M37" s="45"/>
      <c r="N37" s="54"/>
      <c r="O37" s="54"/>
      <c r="P37" s="55"/>
      <c r="Q37" s="54"/>
      <c r="R37" s="54"/>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7">
        <f t="shared" si="1"/>
        <v>3038.2</v>
      </c>
      <c r="BB37" s="56">
        <f t="shared" si="2"/>
        <v>3038.2</v>
      </c>
      <c r="BC37" s="58" t="str">
        <f t="shared" si="3"/>
        <v>INR  Three Thousand  &amp;Thirty Eight  and Paise Twenty Only</v>
      </c>
      <c r="IA37" s="21">
        <v>3.11</v>
      </c>
      <c r="IB37" s="21" t="s">
        <v>141</v>
      </c>
      <c r="ID37" s="21">
        <v>20</v>
      </c>
      <c r="IE37" s="22" t="s">
        <v>44</v>
      </c>
      <c r="IF37" s="22"/>
      <c r="IG37" s="22"/>
      <c r="IH37" s="22"/>
      <c r="II37" s="22"/>
    </row>
    <row r="38" spans="1:243" s="21" customFormat="1" ht="63">
      <c r="A38" s="34">
        <v>3.12</v>
      </c>
      <c r="B38" s="60" t="s">
        <v>142</v>
      </c>
      <c r="C38" s="35"/>
      <c r="D38" s="72"/>
      <c r="E38" s="72"/>
      <c r="F38" s="72"/>
      <c r="G38" s="72"/>
      <c r="H38" s="72"/>
      <c r="I38" s="72"/>
      <c r="J38" s="72"/>
      <c r="K38" s="72"/>
      <c r="L38" s="72"/>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IA38" s="21">
        <v>3.12</v>
      </c>
      <c r="IB38" s="21" t="s">
        <v>142</v>
      </c>
      <c r="IE38" s="22"/>
      <c r="IF38" s="22"/>
      <c r="IG38" s="22"/>
      <c r="IH38" s="22"/>
      <c r="II38" s="22"/>
    </row>
    <row r="39" spans="1:243" s="21" customFormat="1" ht="42.75">
      <c r="A39" s="34">
        <v>3.13</v>
      </c>
      <c r="B39" s="60" t="s">
        <v>61</v>
      </c>
      <c r="C39" s="35"/>
      <c r="D39" s="35">
        <v>460</v>
      </c>
      <c r="E39" s="66" t="s">
        <v>107</v>
      </c>
      <c r="F39" s="61">
        <v>73.21</v>
      </c>
      <c r="G39" s="48"/>
      <c r="H39" s="42"/>
      <c r="I39" s="43" t="s">
        <v>33</v>
      </c>
      <c r="J39" s="44">
        <f t="shared" si="0"/>
        <v>1</v>
      </c>
      <c r="K39" s="42" t="s">
        <v>34</v>
      </c>
      <c r="L39" s="42" t="s">
        <v>4</v>
      </c>
      <c r="M39" s="45"/>
      <c r="N39" s="54"/>
      <c r="O39" s="54"/>
      <c r="P39" s="55"/>
      <c r="Q39" s="54"/>
      <c r="R39" s="54"/>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7">
        <f t="shared" si="1"/>
        <v>33676.6</v>
      </c>
      <c r="BB39" s="56">
        <f t="shared" si="2"/>
        <v>33676.6</v>
      </c>
      <c r="BC39" s="58" t="str">
        <f t="shared" si="3"/>
        <v>INR  Thirty Three Thousand Six Hundred &amp; Seventy Six  and Paise Sixty Only</v>
      </c>
      <c r="IA39" s="21">
        <v>3.13</v>
      </c>
      <c r="IB39" s="21" t="s">
        <v>61</v>
      </c>
      <c r="ID39" s="21">
        <v>460</v>
      </c>
      <c r="IE39" s="22" t="s">
        <v>107</v>
      </c>
      <c r="IF39" s="22"/>
      <c r="IG39" s="22"/>
      <c r="IH39" s="22"/>
      <c r="II39" s="22"/>
    </row>
    <row r="40" spans="1:243" s="21" customFormat="1" ht="47.25">
      <c r="A40" s="34">
        <v>3.14</v>
      </c>
      <c r="B40" s="60" t="s">
        <v>143</v>
      </c>
      <c r="C40" s="35"/>
      <c r="D40" s="35">
        <v>1</v>
      </c>
      <c r="E40" s="66" t="s">
        <v>301</v>
      </c>
      <c r="F40" s="61">
        <v>590.36</v>
      </c>
      <c r="G40" s="48"/>
      <c r="H40" s="42"/>
      <c r="I40" s="43" t="s">
        <v>33</v>
      </c>
      <c r="J40" s="44">
        <f t="shared" si="0"/>
        <v>1</v>
      </c>
      <c r="K40" s="42" t="s">
        <v>34</v>
      </c>
      <c r="L40" s="42" t="s">
        <v>4</v>
      </c>
      <c r="M40" s="45"/>
      <c r="N40" s="54"/>
      <c r="O40" s="54"/>
      <c r="P40" s="55"/>
      <c r="Q40" s="54"/>
      <c r="R40" s="54"/>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7">
        <f t="shared" si="1"/>
        <v>590.36</v>
      </c>
      <c r="BB40" s="56">
        <f t="shared" si="2"/>
        <v>590.36</v>
      </c>
      <c r="BC40" s="58" t="str">
        <f t="shared" si="3"/>
        <v>INR  Five Hundred &amp; Ninety  and Paise Thirty Six Only</v>
      </c>
      <c r="IA40" s="21">
        <v>3.14</v>
      </c>
      <c r="IB40" s="21" t="s">
        <v>143</v>
      </c>
      <c r="ID40" s="21">
        <v>1</v>
      </c>
      <c r="IE40" s="22" t="s">
        <v>301</v>
      </c>
      <c r="IF40" s="22"/>
      <c r="IG40" s="22"/>
      <c r="IH40" s="22"/>
      <c r="II40" s="22"/>
    </row>
    <row r="41" spans="1:243" s="21" customFormat="1" ht="24.75" customHeight="1">
      <c r="A41" s="34">
        <v>4</v>
      </c>
      <c r="B41" s="60" t="s">
        <v>144</v>
      </c>
      <c r="C41" s="35"/>
      <c r="D41" s="72"/>
      <c r="E41" s="72"/>
      <c r="F41" s="72"/>
      <c r="G41" s="72"/>
      <c r="H41" s="72"/>
      <c r="I41" s="72"/>
      <c r="J41" s="72"/>
      <c r="K41" s="72"/>
      <c r="L41" s="72"/>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IA41" s="21">
        <v>4</v>
      </c>
      <c r="IB41" s="21" t="s">
        <v>144</v>
      </c>
      <c r="IE41" s="22"/>
      <c r="IF41" s="22"/>
      <c r="IG41" s="22"/>
      <c r="IH41" s="22"/>
      <c r="II41" s="22"/>
    </row>
    <row r="42" spans="1:243" s="21" customFormat="1" ht="63">
      <c r="A42" s="34">
        <v>4.01</v>
      </c>
      <c r="B42" s="60" t="s">
        <v>145</v>
      </c>
      <c r="C42" s="35"/>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1">
        <v>4.01</v>
      </c>
      <c r="IB42" s="21" t="s">
        <v>145</v>
      </c>
      <c r="IE42" s="22"/>
      <c r="IF42" s="22"/>
      <c r="IG42" s="22"/>
      <c r="IH42" s="22"/>
      <c r="II42" s="22"/>
    </row>
    <row r="43" spans="1:243" s="21" customFormat="1" ht="42" customHeight="1">
      <c r="A43" s="34">
        <v>4.02</v>
      </c>
      <c r="B43" s="60" t="s">
        <v>146</v>
      </c>
      <c r="C43" s="35"/>
      <c r="D43" s="35">
        <v>2</v>
      </c>
      <c r="E43" s="66" t="s">
        <v>46</v>
      </c>
      <c r="F43" s="61">
        <v>5398.9</v>
      </c>
      <c r="G43" s="48"/>
      <c r="H43" s="42"/>
      <c r="I43" s="43" t="s">
        <v>33</v>
      </c>
      <c r="J43" s="44">
        <f t="shared" si="0"/>
        <v>1</v>
      </c>
      <c r="K43" s="42" t="s">
        <v>34</v>
      </c>
      <c r="L43" s="42" t="s">
        <v>4</v>
      </c>
      <c r="M43" s="45"/>
      <c r="N43" s="54"/>
      <c r="O43" s="54"/>
      <c r="P43" s="55"/>
      <c r="Q43" s="54"/>
      <c r="R43" s="54"/>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7">
        <f t="shared" si="1"/>
        <v>10797.8</v>
      </c>
      <c r="BB43" s="56">
        <f t="shared" si="2"/>
        <v>10797.8</v>
      </c>
      <c r="BC43" s="58" t="str">
        <f t="shared" si="3"/>
        <v>INR  Ten Thousand Seven Hundred &amp; Ninety Seven  and Paise Eighty Only</v>
      </c>
      <c r="IA43" s="21">
        <v>4.02</v>
      </c>
      <c r="IB43" s="21" t="s">
        <v>146</v>
      </c>
      <c r="ID43" s="21">
        <v>2</v>
      </c>
      <c r="IE43" s="22" t="s">
        <v>46</v>
      </c>
      <c r="IF43" s="22"/>
      <c r="IG43" s="22"/>
      <c r="IH43" s="22"/>
      <c r="II43" s="22"/>
    </row>
    <row r="44" spans="1:243" s="21" customFormat="1" ht="78.75">
      <c r="A44" s="34">
        <v>4.03</v>
      </c>
      <c r="B44" s="60" t="s">
        <v>147</v>
      </c>
      <c r="C44" s="35"/>
      <c r="D44" s="72"/>
      <c r="E44" s="72"/>
      <c r="F44" s="72"/>
      <c r="G44" s="72"/>
      <c r="H44" s="72"/>
      <c r="I44" s="72"/>
      <c r="J44" s="72"/>
      <c r="K44" s="72"/>
      <c r="L44" s="72"/>
      <c r="M44" s="72"/>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IA44" s="21">
        <v>4.03</v>
      </c>
      <c r="IB44" s="21" t="s">
        <v>147</v>
      </c>
      <c r="IE44" s="22"/>
      <c r="IF44" s="22"/>
      <c r="IG44" s="22"/>
      <c r="IH44" s="22"/>
      <c r="II44" s="22"/>
    </row>
    <row r="45" spans="1:243" s="21" customFormat="1" ht="44.25" customHeight="1">
      <c r="A45" s="34">
        <v>4.04</v>
      </c>
      <c r="B45" s="60" t="s">
        <v>146</v>
      </c>
      <c r="C45" s="35"/>
      <c r="D45" s="35">
        <v>12</v>
      </c>
      <c r="E45" s="66" t="s">
        <v>46</v>
      </c>
      <c r="F45" s="61">
        <v>6655.37</v>
      </c>
      <c r="G45" s="48"/>
      <c r="H45" s="42"/>
      <c r="I45" s="43" t="s">
        <v>33</v>
      </c>
      <c r="J45" s="44">
        <f t="shared" si="0"/>
        <v>1</v>
      </c>
      <c r="K45" s="42" t="s">
        <v>34</v>
      </c>
      <c r="L45" s="42" t="s">
        <v>4</v>
      </c>
      <c r="M45" s="45"/>
      <c r="N45" s="54"/>
      <c r="O45" s="54"/>
      <c r="P45" s="55"/>
      <c r="Q45" s="54"/>
      <c r="R45" s="54"/>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7">
        <f t="shared" si="1"/>
        <v>79864.44</v>
      </c>
      <c r="BB45" s="56">
        <f t="shared" si="2"/>
        <v>79864.44</v>
      </c>
      <c r="BC45" s="58" t="str">
        <f t="shared" si="3"/>
        <v>INR  Seventy Nine Thousand Eight Hundred &amp; Sixty Four  and Paise Forty Four Only</v>
      </c>
      <c r="IA45" s="21">
        <v>4.04</v>
      </c>
      <c r="IB45" s="21" t="s">
        <v>146</v>
      </c>
      <c r="ID45" s="21">
        <v>12</v>
      </c>
      <c r="IE45" s="22" t="s">
        <v>46</v>
      </c>
      <c r="IF45" s="22"/>
      <c r="IG45" s="22"/>
      <c r="IH45" s="22"/>
      <c r="II45" s="22"/>
    </row>
    <row r="46" spans="1:243" s="21" customFormat="1" ht="78.75">
      <c r="A46" s="59">
        <v>4.05</v>
      </c>
      <c r="B46" s="60" t="s">
        <v>148</v>
      </c>
      <c r="C46" s="35"/>
      <c r="D46" s="72"/>
      <c r="E46" s="72"/>
      <c r="F46" s="72"/>
      <c r="G46" s="72"/>
      <c r="H46" s="72"/>
      <c r="I46" s="72"/>
      <c r="J46" s="72"/>
      <c r="K46" s="72"/>
      <c r="L46" s="72"/>
      <c r="M46" s="72"/>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IA46" s="21">
        <v>4.05</v>
      </c>
      <c r="IB46" s="21" t="s">
        <v>148</v>
      </c>
      <c r="IE46" s="22"/>
      <c r="IF46" s="22"/>
      <c r="IG46" s="22"/>
      <c r="IH46" s="22"/>
      <c r="II46" s="22"/>
    </row>
    <row r="47" spans="1:243" s="21" customFormat="1" ht="38.25" customHeight="1">
      <c r="A47" s="34">
        <v>4.06</v>
      </c>
      <c r="B47" s="60" t="s">
        <v>62</v>
      </c>
      <c r="C47" s="35"/>
      <c r="D47" s="35">
        <v>4.75</v>
      </c>
      <c r="E47" s="66" t="s">
        <v>43</v>
      </c>
      <c r="F47" s="61">
        <v>817.27</v>
      </c>
      <c r="G47" s="48"/>
      <c r="H47" s="42"/>
      <c r="I47" s="43" t="s">
        <v>33</v>
      </c>
      <c r="J47" s="44">
        <f t="shared" si="0"/>
        <v>1</v>
      </c>
      <c r="K47" s="42" t="s">
        <v>34</v>
      </c>
      <c r="L47" s="42" t="s">
        <v>4</v>
      </c>
      <c r="M47" s="45"/>
      <c r="N47" s="54"/>
      <c r="O47" s="54"/>
      <c r="P47" s="55"/>
      <c r="Q47" s="54"/>
      <c r="R47" s="54"/>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7">
        <f t="shared" si="1"/>
        <v>3882.03</v>
      </c>
      <c r="BB47" s="56">
        <f t="shared" si="2"/>
        <v>3882.03</v>
      </c>
      <c r="BC47" s="58" t="str">
        <f t="shared" si="3"/>
        <v>INR  Three Thousand Eight Hundred &amp; Eighty Two  and Paise Three Only</v>
      </c>
      <c r="IA47" s="21">
        <v>4.06</v>
      </c>
      <c r="IB47" s="21" t="s">
        <v>62</v>
      </c>
      <c r="ID47" s="21">
        <v>4.75</v>
      </c>
      <c r="IE47" s="22" t="s">
        <v>43</v>
      </c>
      <c r="IF47" s="22"/>
      <c r="IG47" s="22"/>
      <c r="IH47" s="22"/>
      <c r="II47" s="22"/>
    </row>
    <row r="48" spans="1:243" s="21" customFormat="1" ht="94.5">
      <c r="A48" s="34">
        <v>4.07</v>
      </c>
      <c r="B48" s="60" t="s">
        <v>149</v>
      </c>
      <c r="C48" s="35"/>
      <c r="D48" s="35">
        <v>10</v>
      </c>
      <c r="E48" s="66" t="s">
        <v>44</v>
      </c>
      <c r="F48" s="61">
        <v>45.59</v>
      </c>
      <c r="G48" s="48"/>
      <c r="H48" s="42"/>
      <c r="I48" s="43" t="s">
        <v>33</v>
      </c>
      <c r="J48" s="44">
        <f t="shared" si="0"/>
        <v>1</v>
      </c>
      <c r="K48" s="42" t="s">
        <v>34</v>
      </c>
      <c r="L48" s="42" t="s">
        <v>4</v>
      </c>
      <c r="M48" s="45"/>
      <c r="N48" s="54"/>
      <c r="O48" s="54"/>
      <c r="P48" s="55"/>
      <c r="Q48" s="54"/>
      <c r="R48" s="54"/>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7">
        <f t="shared" si="1"/>
        <v>455.9</v>
      </c>
      <c r="BB48" s="56">
        <f t="shared" si="2"/>
        <v>455.9</v>
      </c>
      <c r="BC48" s="58" t="str">
        <f t="shared" si="3"/>
        <v>INR  Four Hundred &amp; Fifty Five  and Paise Ninety Only</v>
      </c>
      <c r="IA48" s="21">
        <v>4.07</v>
      </c>
      <c r="IB48" s="21" t="s">
        <v>149</v>
      </c>
      <c r="ID48" s="21">
        <v>10</v>
      </c>
      <c r="IE48" s="22" t="s">
        <v>44</v>
      </c>
      <c r="IF48" s="22"/>
      <c r="IG48" s="22"/>
      <c r="IH48" s="22"/>
      <c r="II48" s="22"/>
    </row>
    <row r="49" spans="1:243" s="21" customFormat="1" ht="24.75" customHeight="1">
      <c r="A49" s="34">
        <v>5</v>
      </c>
      <c r="B49" s="60" t="s">
        <v>150</v>
      </c>
      <c r="C49" s="35"/>
      <c r="D49" s="72"/>
      <c r="E49" s="72"/>
      <c r="F49" s="72"/>
      <c r="G49" s="72"/>
      <c r="H49" s="72"/>
      <c r="I49" s="72"/>
      <c r="J49" s="72"/>
      <c r="K49" s="72"/>
      <c r="L49" s="72"/>
      <c r="M49" s="72"/>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IA49" s="21">
        <v>5</v>
      </c>
      <c r="IB49" s="21" t="s">
        <v>150</v>
      </c>
      <c r="IE49" s="22"/>
      <c r="IF49" s="22"/>
      <c r="IG49" s="22"/>
      <c r="IH49" s="22"/>
      <c r="II49" s="22"/>
    </row>
    <row r="50" spans="1:243" s="21" customFormat="1" ht="236.25">
      <c r="A50" s="34">
        <v>5.01</v>
      </c>
      <c r="B50" s="60" t="s">
        <v>151</v>
      </c>
      <c r="C50" s="35"/>
      <c r="D50" s="72"/>
      <c r="E50" s="72"/>
      <c r="F50" s="72"/>
      <c r="G50" s="72"/>
      <c r="H50" s="72"/>
      <c r="I50" s="72"/>
      <c r="J50" s="72"/>
      <c r="K50" s="72"/>
      <c r="L50" s="72"/>
      <c r="M50" s="72"/>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21">
        <v>5.01</v>
      </c>
      <c r="IB50" s="21" t="s">
        <v>151</v>
      </c>
      <c r="IE50" s="22"/>
      <c r="IF50" s="22"/>
      <c r="IG50" s="22"/>
      <c r="IH50" s="22"/>
      <c r="II50" s="22"/>
    </row>
    <row r="51" spans="1:243" s="21" customFormat="1" ht="24.75" customHeight="1">
      <c r="A51" s="34">
        <v>5.02</v>
      </c>
      <c r="B51" s="60" t="s">
        <v>152</v>
      </c>
      <c r="C51" s="35"/>
      <c r="D51" s="72"/>
      <c r="E51" s="72"/>
      <c r="F51" s="72"/>
      <c r="G51" s="72"/>
      <c r="H51" s="72"/>
      <c r="I51" s="72"/>
      <c r="J51" s="72"/>
      <c r="K51" s="72"/>
      <c r="L51" s="72"/>
      <c r="M51" s="72"/>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IA51" s="21">
        <v>5.02</v>
      </c>
      <c r="IB51" s="21" t="s">
        <v>152</v>
      </c>
      <c r="IE51" s="22"/>
      <c r="IF51" s="22"/>
      <c r="IG51" s="22"/>
      <c r="IH51" s="22"/>
      <c r="II51" s="22"/>
    </row>
    <row r="52" spans="1:243" s="21" customFormat="1" ht="43.5" customHeight="1">
      <c r="A52" s="34">
        <v>5.03</v>
      </c>
      <c r="B52" s="60" t="s">
        <v>153</v>
      </c>
      <c r="C52" s="35"/>
      <c r="D52" s="35">
        <v>5.5</v>
      </c>
      <c r="E52" s="66" t="s">
        <v>43</v>
      </c>
      <c r="F52" s="61">
        <v>3697.81</v>
      </c>
      <c r="G52" s="48"/>
      <c r="H52" s="42"/>
      <c r="I52" s="43" t="s">
        <v>33</v>
      </c>
      <c r="J52" s="44">
        <f t="shared" si="0"/>
        <v>1</v>
      </c>
      <c r="K52" s="42" t="s">
        <v>34</v>
      </c>
      <c r="L52" s="42" t="s">
        <v>4</v>
      </c>
      <c r="M52" s="45"/>
      <c r="N52" s="54"/>
      <c r="O52" s="54"/>
      <c r="P52" s="55"/>
      <c r="Q52" s="54"/>
      <c r="R52" s="54"/>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7">
        <f t="shared" si="1"/>
        <v>20337.96</v>
      </c>
      <c r="BB52" s="56">
        <f t="shared" si="2"/>
        <v>20337.96</v>
      </c>
      <c r="BC52" s="58" t="str">
        <f t="shared" si="3"/>
        <v>INR  Twenty Thousand Three Hundred &amp; Thirty Seven  and Paise Ninety Six Only</v>
      </c>
      <c r="IA52" s="21">
        <v>5.03</v>
      </c>
      <c r="IB52" s="21" t="s">
        <v>153</v>
      </c>
      <c r="ID52" s="21">
        <v>5.5</v>
      </c>
      <c r="IE52" s="22" t="s">
        <v>43</v>
      </c>
      <c r="IF52" s="22"/>
      <c r="IG52" s="22"/>
      <c r="IH52" s="22"/>
      <c r="II52" s="22"/>
    </row>
    <row r="53" spans="1:243" s="21" customFormat="1" ht="94.5">
      <c r="A53" s="34">
        <v>5.04</v>
      </c>
      <c r="B53" s="60" t="s">
        <v>154</v>
      </c>
      <c r="C53" s="35"/>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5.04</v>
      </c>
      <c r="IB53" s="21" t="s">
        <v>154</v>
      </c>
      <c r="IE53" s="22"/>
      <c r="IF53" s="22"/>
      <c r="IG53" s="22"/>
      <c r="IH53" s="22"/>
      <c r="II53" s="22"/>
    </row>
    <row r="54" spans="1:243" s="21" customFormat="1" ht="40.5" customHeight="1">
      <c r="A54" s="59">
        <v>5.05</v>
      </c>
      <c r="B54" s="60" t="s">
        <v>155</v>
      </c>
      <c r="C54" s="35"/>
      <c r="D54" s="35">
        <v>9.25</v>
      </c>
      <c r="E54" s="66" t="s">
        <v>44</v>
      </c>
      <c r="F54" s="61">
        <v>329.9</v>
      </c>
      <c r="G54" s="48"/>
      <c r="H54" s="42"/>
      <c r="I54" s="43" t="s">
        <v>33</v>
      </c>
      <c r="J54" s="44">
        <f t="shared" si="0"/>
        <v>1</v>
      </c>
      <c r="K54" s="42" t="s">
        <v>34</v>
      </c>
      <c r="L54" s="42" t="s">
        <v>4</v>
      </c>
      <c r="M54" s="45"/>
      <c r="N54" s="54"/>
      <c r="O54" s="54"/>
      <c r="P54" s="55"/>
      <c r="Q54" s="54"/>
      <c r="R54" s="54"/>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7">
        <f t="shared" si="1"/>
        <v>3051.58</v>
      </c>
      <c r="BB54" s="56">
        <f t="shared" si="2"/>
        <v>3051.58</v>
      </c>
      <c r="BC54" s="58" t="str">
        <f t="shared" si="3"/>
        <v>INR  Three Thousand  &amp;Fifty One  and Paise Fifty Eight Only</v>
      </c>
      <c r="IA54" s="21">
        <v>5.05</v>
      </c>
      <c r="IB54" s="21" t="s">
        <v>155</v>
      </c>
      <c r="ID54" s="21">
        <v>9.25</v>
      </c>
      <c r="IE54" s="22" t="s">
        <v>44</v>
      </c>
      <c r="IF54" s="22"/>
      <c r="IG54" s="22"/>
      <c r="IH54" s="22"/>
      <c r="II54" s="22"/>
    </row>
    <row r="55" spans="1:243" s="21" customFormat="1" ht="141.75">
      <c r="A55" s="34">
        <v>5.06</v>
      </c>
      <c r="B55" s="60" t="s">
        <v>156</v>
      </c>
      <c r="C55" s="35"/>
      <c r="D55" s="35">
        <v>1</v>
      </c>
      <c r="E55" s="66" t="s">
        <v>48</v>
      </c>
      <c r="F55" s="61">
        <v>644.06</v>
      </c>
      <c r="G55" s="48"/>
      <c r="H55" s="42"/>
      <c r="I55" s="43" t="s">
        <v>33</v>
      </c>
      <c r="J55" s="44">
        <f t="shared" si="0"/>
        <v>1</v>
      </c>
      <c r="K55" s="42" t="s">
        <v>34</v>
      </c>
      <c r="L55" s="42" t="s">
        <v>4</v>
      </c>
      <c r="M55" s="45"/>
      <c r="N55" s="54"/>
      <c r="O55" s="54"/>
      <c r="P55" s="55"/>
      <c r="Q55" s="54"/>
      <c r="R55" s="54"/>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7">
        <f t="shared" si="1"/>
        <v>644.06</v>
      </c>
      <c r="BB55" s="56">
        <f t="shared" si="2"/>
        <v>644.06</v>
      </c>
      <c r="BC55" s="58" t="str">
        <f t="shared" si="3"/>
        <v>INR  Six Hundred &amp; Forty Four  and Paise Six Only</v>
      </c>
      <c r="IA55" s="21">
        <v>5.06</v>
      </c>
      <c r="IB55" s="21" t="s">
        <v>156</v>
      </c>
      <c r="ID55" s="21">
        <v>1</v>
      </c>
      <c r="IE55" s="22" t="s">
        <v>48</v>
      </c>
      <c r="IF55" s="22"/>
      <c r="IG55" s="22"/>
      <c r="IH55" s="22"/>
      <c r="II55" s="22"/>
    </row>
    <row r="56" spans="1:243" s="21" customFormat="1" ht="176.25" customHeight="1">
      <c r="A56" s="59">
        <v>5.07</v>
      </c>
      <c r="B56" s="60" t="s">
        <v>63</v>
      </c>
      <c r="C56" s="35"/>
      <c r="D56" s="35">
        <v>60</v>
      </c>
      <c r="E56" s="66" t="s">
        <v>43</v>
      </c>
      <c r="F56" s="61">
        <v>903.38</v>
      </c>
      <c r="G56" s="48"/>
      <c r="H56" s="42"/>
      <c r="I56" s="43" t="s">
        <v>33</v>
      </c>
      <c r="J56" s="44">
        <f>IF(I56="Less(-)",-1,1)</f>
        <v>1</v>
      </c>
      <c r="K56" s="42" t="s">
        <v>34</v>
      </c>
      <c r="L56" s="42" t="s">
        <v>4</v>
      </c>
      <c r="M56" s="45"/>
      <c r="N56" s="54"/>
      <c r="O56" s="54"/>
      <c r="P56" s="55"/>
      <c r="Q56" s="54"/>
      <c r="R56" s="54"/>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7">
        <f>total_amount_ba($B$2,$D$2,D56,F56,J56,K56,M56)</f>
        <v>54202.8</v>
      </c>
      <c r="BB56" s="56">
        <f>BA56+SUM(N56:AZ56)</f>
        <v>54202.8</v>
      </c>
      <c r="BC56" s="58" t="str">
        <f>SpellNumber(L56,BB56)</f>
        <v>INR  Fifty Four Thousand Two Hundred &amp; Two  and Paise Eighty Only</v>
      </c>
      <c r="IA56" s="21">
        <v>5.07</v>
      </c>
      <c r="IB56" s="21" t="s">
        <v>63</v>
      </c>
      <c r="ID56" s="21">
        <v>60</v>
      </c>
      <c r="IE56" s="22" t="s">
        <v>43</v>
      </c>
      <c r="IF56" s="22"/>
      <c r="IG56" s="22"/>
      <c r="IH56" s="22"/>
      <c r="II56" s="22"/>
    </row>
    <row r="57" spans="1:243" s="21" customFormat="1" ht="24.75" customHeight="1">
      <c r="A57" s="34">
        <v>6</v>
      </c>
      <c r="B57" s="60" t="s">
        <v>157</v>
      </c>
      <c r="C57" s="35"/>
      <c r="D57" s="72"/>
      <c r="E57" s="72"/>
      <c r="F57" s="72"/>
      <c r="G57" s="72"/>
      <c r="H57" s="72"/>
      <c r="I57" s="72"/>
      <c r="J57" s="72"/>
      <c r="K57" s="72"/>
      <c r="L57" s="72"/>
      <c r="M57" s="72"/>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IA57" s="21">
        <v>6</v>
      </c>
      <c r="IB57" s="21" t="s">
        <v>157</v>
      </c>
      <c r="IE57" s="22"/>
      <c r="IF57" s="22"/>
      <c r="IG57" s="22"/>
      <c r="IH57" s="22"/>
      <c r="II57" s="22"/>
    </row>
    <row r="58" spans="1:243" s="21" customFormat="1" ht="126">
      <c r="A58" s="34">
        <v>6.01</v>
      </c>
      <c r="B58" s="60" t="s">
        <v>158</v>
      </c>
      <c r="C58" s="35"/>
      <c r="D58" s="72"/>
      <c r="E58" s="72"/>
      <c r="F58" s="72"/>
      <c r="G58" s="72"/>
      <c r="H58" s="72"/>
      <c r="I58" s="72"/>
      <c r="J58" s="72"/>
      <c r="K58" s="72"/>
      <c r="L58" s="72"/>
      <c r="M58" s="72"/>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IA58" s="21">
        <v>6.01</v>
      </c>
      <c r="IB58" s="21" t="s">
        <v>158</v>
      </c>
      <c r="IE58" s="22"/>
      <c r="IF58" s="22"/>
      <c r="IG58" s="22"/>
      <c r="IH58" s="22"/>
      <c r="II58" s="22"/>
    </row>
    <row r="59" spans="1:243" s="21" customFormat="1" ht="40.5" customHeight="1">
      <c r="A59" s="34">
        <v>6.02</v>
      </c>
      <c r="B59" s="60" t="s">
        <v>64</v>
      </c>
      <c r="C59" s="35"/>
      <c r="D59" s="35">
        <v>0.3</v>
      </c>
      <c r="E59" s="66" t="s">
        <v>46</v>
      </c>
      <c r="F59" s="61">
        <v>92351.78</v>
      </c>
      <c r="G59" s="48"/>
      <c r="H59" s="42"/>
      <c r="I59" s="43" t="s">
        <v>33</v>
      </c>
      <c r="J59" s="44">
        <f t="shared" si="0"/>
        <v>1</v>
      </c>
      <c r="K59" s="42" t="s">
        <v>34</v>
      </c>
      <c r="L59" s="42" t="s">
        <v>4</v>
      </c>
      <c r="M59" s="45"/>
      <c r="N59" s="54"/>
      <c r="O59" s="54"/>
      <c r="P59" s="55"/>
      <c r="Q59" s="54"/>
      <c r="R59" s="54"/>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7">
        <f t="shared" si="1"/>
        <v>27705.53</v>
      </c>
      <c r="BB59" s="56">
        <f t="shared" si="2"/>
        <v>27705.53</v>
      </c>
      <c r="BC59" s="58" t="str">
        <f t="shared" si="3"/>
        <v>INR  Twenty Seven Thousand Seven Hundred &amp; Five  and Paise Fifty Three Only</v>
      </c>
      <c r="IA59" s="21">
        <v>6.02</v>
      </c>
      <c r="IB59" s="21" t="s">
        <v>64</v>
      </c>
      <c r="ID59" s="21">
        <v>0.3</v>
      </c>
      <c r="IE59" s="22" t="s">
        <v>46</v>
      </c>
      <c r="IF59" s="22"/>
      <c r="IG59" s="22"/>
      <c r="IH59" s="22"/>
      <c r="II59" s="22"/>
    </row>
    <row r="60" spans="1:243" s="21" customFormat="1" ht="94.5">
      <c r="A60" s="34">
        <v>6.03</v>
      </c>
      <c r="B60" s="60" t="s">
        <v>159</v>
      </c>
      <c r="C60" s="35"/>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6.03</v>
      </c>
      <c r="IB60" s="21" t="s">
        <v>159</v>
      </c>
      <c r="IE60" s="22"/>
      <c r="IF60" s="22"/>
      <c r="IG60" s="22"/>
      <c r="IH60" s="22"/>
      <c r="II60" s="22"/>
    </row>
    <row r="61" spans="1:243" s="21" customFormat="1" ht="24.75" customHeight="1">
      <c r="A61" s="34">
        <v>6.04</v>
      </c>
      <c r="B61" s="60" t="s">
        <v>65</v>
      </c>
      <c r="C61" s="35"/>
      <c r="D61" s="72"/>
      <c r="E61" s="72"/>
      <c r="F61" s="72"/>
      <c r="G61" s="72"/>
      <c r="H61" s="72"/>
      <c r="I61" s="72"/>
      <c r="J61" s="72"/>
      <c r="K61" s="72"/>
      <c r="L61" s="72"/>
      <c r="M61" s="72"/>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IA61" s="21">
        <v>6.04</v>
      </c>
      <c r="IB61" s="21" t="s">
        <v>65</v>
      </c>
      <c r="IE61" s="22"/>
      <c r="IF61" s="22"/>
      <c r="IG61" s="22"/>
      <c r="IH61" s="22"/>
      <c r="II61" s="22"/>
    </row>
    <row r="62" spans="1:243" s="21" customFormat="1" ht="47.25" customHeight="1">
      <c r="A62" s="34">
        <v>6.05</v>
      </c>
      <c r="B62" s="60" t="s">
        <v>66</v>
      </c>
      <c r="C62" s="35"/>
      <c r="D62" s="35">
        <v>3.5</v>
      </c>
      <c r="E62" s="66" t="s">
        <v>43</v>
      </c>
      <c r="F62" s="61">
        <v>3817.4</v>
      </c>
      <c r="G62" s="48"/>
      <c r="H62" s="42"/>
      <c r="I62" s="43" t="s">
        <v>33</v>
      </c>
      <c r="J62" s="44">
        <f t="shared" si="0"/>
        <v>1</v>
      </c>
      <c r="K62" s="42" t="s">
        <v>34</v>
      </c>
      <c r="L62" s="42" t="s">
        <v>4</v>
      </c>
      <c r="M62" s="45"/>
      <c r="N62" s="54"/>
      <c r="O62" s="54"/>
      <c r="P62" s="55"/>
      <c r="Q62" s="54"/>
      <c r="R62" s="54"/>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7">
        <f t="shared" si="1"/>
        <v>13360.9</v>
      </c>
      <c r="BB62" s="56">
        <f t="shared" si="2"/>
        <v>13360.9</v>
      </c>
      <c r="BC62" s="58" t="str">
        <f t="shared" si="3"/>
        <v>INR  Thirteen Thousand Three Hundred &amp; Sixty  and Paise Ninety Only</v>
      </c>
      <c r="IA62" s="21">
        <v>6.05</v>
      </c>
      <c r="IB62" s="21" t="s">
        <v>66</v>
      </c>
      <c r="ID62" s="21">
        <v>3.5</v>
      </c>
      <c r="IE62" s="22" t="s">
        <v>43</v>
      </c>
      <c r="IF62" s="22"/>
      <c r="IG62" s="22"/>
      <c r="IH62" s="22"/>
      <c r="II62" s="22"/>
    </row>
    <row r="63" spans="1:243" s="21" customFormat="1" ht="126">
      <c r="A63" s="34">
        <v>6.06</v>
      </c>
      <c r="B63" s="60" t="s">
        <v>110</v>
      </c>
      <c r="C63" s="35"/>
      <c r="D63" s="35">
        <v>6</v>
      </c>
      <c r="E63" s="66" t="s">
        <v>48</v>
      </c>
      <c r="F63" s="61">
        <v>157.12</v>
      </c>
      <c r="G63" s="48"/>
      <c r="H63" s="42"/>
      <c r="I63" s="43" t="s">
        <v>33</v>
      </c>
      <c r="J63" s="44">
        <f t="shared" si="0"/>
        <v>1</v>
      </c>
      <c r="K63" s="42" t="s">
        <v>34</v>
      </c>
      <c r="L63" s="42" t="s">
        <v>4</v>
      </c>
      <c r="M63" s="45"/>
      <c r="N63" s="54"/>
      <c r="O63" s="54"/>
      <c r="P63" s="55"/>
      <c r="Q63" s="54"/>
      <c r="R63" s="54"/>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7">
        <f t="shared" si="1"/>
        <v>942.72</v>
      </c>
      <c r="BB63" s="56">
        <f t="shared" si="2"/>
        <v>942.72</v>
      </c>
      <c r="BC63" s="58" t="str">
        <f t="shared" si="3"/>
        <v>INR  Nine Hundred &amp; Forty Two  and Paise Seventy Two Only</v>
      </c>
      <c r="IA63" s="21">
        <v>6.06</v>
      </c>
      <c r="IB63" s="21" t="s">
        <v>110</v>
      </c>
      <c r="ID63" s="21">
        <v>6</v>
      </c>
      <c r="IE63" s="22" t="s">
        <v>48</v>
      </c>
      <c r="IF63" s="22"/>
      <c r="IG63" s="22"/>
      <c r="IH63" s="22"/>
      <c r="II63" s="22"/>
    </row>
    <row r="64" spans="1:243" s="21" customFormat="1" ht="47.25">
      <c r="A64" s="34">
        <v>6.07</v>
      </c>
      <c r="B64" s="60" t="s">
        <v>160</v>
      </c>
      <c r="C64" s="35"/>
      <c r="D64" s="72"/>
      <c r="E64" s="72"/>
      <c r="F64" s="72"/>
      <c r="G64" s="72"/>
      <c r="H64" s="72"/>
      <c r="I64" s="72"/>
      <c r="J64" s="72"/>
      <c r="K64" s="72"/>
      <c r="L64" s="72"/>
      <c r="M64" s="72"/>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IA64" s="21">
        <v>6.07</v>
      </c>
      <c r="IB64" s="21" t="s">
        <v>160</v>
      </c>
      <c r="IE64" s="22"/>
      <c r="IF64" s="22"/>
      <c r="IG64" s="22"/>
      <c r="IH64" s="22"/>
      <c r="II64" s="22"/>
    </row>
    <row r="65" spans="1:243" s="21" customFormat="1" ht="35.25" customHeight="1">
      <c r="A65" s="34">
        <v>6.08</v>
      </c>
      <c r="B65" s="60" t="s">
        <v>67</v>
      </c>
      <c r="C65" s="35"/>
      <c r="D65" s="35">
        <v>4</v>
      </c>
      <c r="E65" s="66" t="s">
        <v>48</v>
      </c>
      <c r="F65" s="61">
        <v>149.06</v>
      </c>
      <c r="G65" s="48"/>
      <c r="H65" s="42"/>
      <c r="I65" s="43" t="s">
        <v>33</v>
      </c>
      <c r="J65" s="44">
        <f t="shared" si="0"/>
        <v>1</v>
      </c>
      <c r="K65" s="42" t="s">
        <v>34</v>
      </c>
      <c r="L65" s="42" t="s">
        <v>4</v>
      </c>
      <c r="M65" s="45"/>
      <c r="N65" s="54"/>
      <c r="O65" s="54"/>
      <c r="P65" s="55"/>
      <c r="Q65" s="54"/>
      <c r="R65" s="54"/>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7">
        <f t="shared" si="1"/>
        <v>596.24</v>
      </c>
      <c r="BB65" s="56">
        <f t="shared" si="2"/>
        <v>596.24</v>
      </c>
      <c r="BC65" s="58" t="str">
        <f t="shared" si="3"/>
        <v>INR  Five Hundred &amp; Ninety Six  and Paise Twenty Four Only</v>
      </c>
      <c r="IA65" s="21">
        <v>6.08</v>
      </c>
      <c r="IB65" s="21" t="s">
        <v>67</v>
      </c>
      <c r="ID65" s="21">
        <v>4</v>
      </c>
      <c r="IE65" s="22" t="s">
        <v>48</v>
      </c>
      <c r="IF65" s="22"/>
      <c r="IG65" s="22"/>
      <c r="IH65" s="22"/>
      <c r="II65" s="22"/>
    </row>
    <row r="66" spans="1:243" s="21" customFormat="1" ht="63">
      <c r="A66" s="34">
        <v>6.09</v>
      </c>
      <c r="B66" s="60" t="s">
        <v>161</v>
      </c>
      <c r="C66" s="35"/>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1">
        <v>6.09</v>
      </c>
      <c r="IB66" s="21" t="s">
        <v>161</v>
      </c>
      <c r="IE66" s="22"/>
      <c r="IF66" s="22"/>
      <c r="IG66" s="22"/>
      <c r="IH66" s="22"/>
      <c r="II66" s="22"/>
    </row>
    <row r="67" spans="1:243" s="21" customFormat="1" ht="36" customHeight="1">
      <c r="A67" s="59">
        <v>6.1</v>
      </c>
      <c r="B67" s="60" t="s">
        <v>68</v>
      </c>
      <c r="C67" s="35"/>
      <c r="D67" s="35">
        <v>4</v>
      </c>
      <c r="E67" s="66" t="s">
        <v>48</v>
      </c>
      <c r="F67" s="61">
        <v>53.09</v>
      </c>
      <c r="G67" s="48"/>
      <c r="H67" s="42"/>
      <c r="I67" s="43" t="s">
        <v>33</v>
      </c>
      <c r="J67" s="44">
        <f t="shared" si="0"/>
        <v>1</v>
      </c>
      <c r="K67" s="42" t="s">
        <v>34</v>
      </c>
      <c r="L67" s="42" t="s">
        <v>4</v>
      </c>
      <c r="M67" s="45"/>
      <c r="N67" s="54"/>
      <c r="O67" s="54"/>
      <c r="P67" s="55"/>
      <c r="Q67" s="54"/>
      <c r="R67" s="54"/>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7">
        <f t="shared" si="1"/>
        <v>212.36</v>
      </c>
      <c r="BB67" s="56">
        <f t="shared" si="2"/>
        <v>212.36</v>
      </c>
      <c r="BC67" s="58" t="str">
        <f t="shared" si="3"/>
        <v>INR  Two Hundred &amp; Twelve  and Paise Thirty Six Only</v>
      </c>
      <c r="IA67" s="21">
        <v>6.1</v>
      </c>
      <c r="IB67" s="21" t="s">
        <v>68</v>
      </c>
      <c r="ID67" s="21">
        <v>4</v>
      </c>
      <c r="IE67" s="22" t="s">
        <v>48</v>
      </c>
      <c r="IF67" s="22"/>
      <c r="IG67" s="22"/>
      <c r="IH67" s="22"/>
      <c r="II67" s="22"/>
    </row>
    <row r="68" spans="1:243" s="21" customFormat="1" ht="34.5" customHeight="1">
      <c r="A68" s="34">
        <v>6.11</v>
      </c>
      <c r="B68" s="60" t="s">
        <v>69</v>
      </c>
      <c r="C68" s="35"/>
      <c r="D68" s="35">
        <v>4</v>
      </c>
      <c r="E68" s="66" t="s">
        <v>48</v>
      </c>
      <c r="F68" s="61">
        <v>46.08</v>
      </c>
      <c r="G68" s="48"/>
      <c r="H68" s="42"/>
      <c r="I68" s="43" t="s">
        <v>33</v>
      </c>
      <c r="J68" s="44">
        <f t="shared" si="0"/>
        <v>1</v>
      </c>
      <c r="K68" s="42" t="s">
        <v>34</v>
      </c>
      <c r="L68" s="42" t="s">
        <v>4</v>
      </c>
      <c r="M68" s="45"/>
      <c r="N68" s="54"/>
      <c r="O68" s="54"/>
      <c r="P68" s="55"/>
      <c r="Q68" s="54"/>
      <c r="R68" s="54"/>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7">
        <f t="shared" si="1"/>
        <v>184.32</v>
      </c>
      <c r="BB68" s="56">
        <f t="shared" si="2"/>
        <v>184.32</v>
      </c>
      <c r="BC68" s="58" t="str">
        <f t="shared" si="3"/>
        <v>INR  One Hundred &amp; Eighty Four  and Paise Thirty Two Only</v>
      </c>
      <c r="IA68" s="21">
        <v>6.11</v>
      </c>
      <c r="IB68" s="21" t="s">
        <v>69</v>
      </c>
      <c r="ID68" s="21">
        <v>4</v>
      </c>
      <c r="IE68" s="22" t="s">
        <v>48</v>
      </c>
      <c r="IF68" s="22"/>
      <c r="IG68" s="22"/>
      <c r="IH68" s="22"/>
      <c r="II68" s="22"/>
    </row>
    <row r="69" spans="1:243" s="21" customFormat="1" ht="63">
      <c r="A69" s="34">
        <v>6.12</v>
      </c>
      <c r="B69" s="60" t="s">
        <v>162</v>
      </c>
      <c r="C69" s="35"/>
      <c r="D69" s="72"/>
      <c r="E69" s="72"/>
      <c r="F69" s="72"/>
      <c r="G69" s="72"/>
      <c r="H69" s="72"/>
      <c r="I69" s="72"/>
      <c r="J69" s="72"/>
      <c r="K69" s="72"/>
      <c r="L69" s="72"/>
      <c r="M69" s="72"/>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IA69" s="21">
        <v>6.12</v>
      </c>
      <c r="IB69" s="21" t="s">
        <v>162</v>
      </c>
      <c r="IE69" s="22"/>
      <c r="IF69" s="22"/>
      <c r="IG69" s="22"/>
      <c r="IH69" s="22"/>
      <c r="II69" s="22"/>
    </row>
    <row r="70" spans="1:243" s="21" customFormat="1" ht="36.75" customHeight="1">
      <c r="A70" s="34">
        <v>6.13</v>
      </c>
      <c r="B70" s="60" t="s">
        <v>71</v>
      </c>
      <c r="C70" s="35"/>
      <c r="D70" s="35">
        <v>4</v>
      </c>
      <c r="E70" s="66" t="s">
        <v>48</v>
      </c>
      <c r="F70" s="61">
        <v>30.56</v>
      </c>
      <c r="G70" s="48"/>
      <c r="H70" s="42"/>
      <c r="I70" s="43" t="s">
        <v>33</v>
      </c>
      <c r="J70" s="44">
        <f t="shared" si="0"/>
        <v>1</v>
      </c>
      <c r="K70" s="42" t="s">
        <v>34</v>
      </c>
      <c r="L70" s="42" t="s">
        <v>4</v>
      </c>
      <c r="M70" s="45"/>
      <c r="N70" s="54"/>
      <c r="O70" s="54"/>
      <c r="P70" s="55"/>
      <c r="Q70" s="54"/>
      <c r="R70" s="54"/>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7">
        <f t="shared" si="1"/>
        <v>122.24</v>
      </c>
      <c r="BB70" s="56">
        <f t="shared" si="2"/>
        <v>122.24</v>
      </c>
      <c r="BC70" s="58" t="str">
        <f t="shared" si="3"/>
        <v>INR  One Hundred &amp; Twenty Two  and Paise Twenty Four Only</v>
      </c>
      <c r="IA70" s="21">
        <v>6.13</v>
      </c>
      <c r="IB70" s="21" t="s">
        <v>71</v>
      </c>
      <c r="ID70" s="21">
        <v>4</v>
      </c>
      <c r="IE70" s="22" t="s">
        <v>48</v>
      </c>
      <c r="IF70" s="22"/>
      <c r="IG70" s="22"/>
      <c r="IH70" s="22"/>
      <c r="II70" s="22"/>
    </row>
    <row r="71" spans="1:243" s="21" customFormat="1" ht="34.5" customHeight="1">
      <c r="A71" s="34">
        <v>6.14</v>
      </c>
      <c r="B71" s="60" t="s">
        <v>72</v>
      </c>
      <c r="C71" s="35"/>
      <c r="D71" s="35">
        <v>4</v>
      </c>
      <c r="E71" s="66" t="s">
        <v>48</v>
      </c>
      <c r="F71" s="61">
        <v>24.51</v>
      </c>
      <c r="G71" s="48"/>
      <c r="H71" s="42"/>
      <c r="I71" s="43" t="s">
        <v>33</v>
      </c>
      <c r="J71" s="44">
        <f t="shared" si="0"/>
        <v>1</v>
      </c>
      <c r="K71" s="42" t="s">
        <v>34</v>
      </c>
      <c r="L71" s="42" t="s">
        <v>4</v>
      </c>
      <c r="M71" s="45"/>
      <c r="N71" s="54"/>
      <c r="O71" s="54"/>
      <c r="P71" s="55"/>
      <c r="Q71" s="54"/>
      <c r="R71" s="54"/>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7">
        <f t="shared" si="1"/>
        <v>98.04</v>
      </c>
      <c r="BB71" s="56">
        <f t="shared" si="2"/>
        <v>98.04</v>
      </c>
      <c r="BC71" s="58" t="str">
        <f t="shared" si="3"/>
        <v>INR  Ninety Eight and Paise Four Only</v>
      </c>
      <c r="IA71" s="21">
        <v>6.14</v>
      </c>
      <c r="IB71" s="21" t="s">
        <v>72</v>
      </c>
      <c r="ID71" s="21">
        <v>4</v>
      </c>
      <c r="IE71" s="22" t="s">
        <v>48</v>
      </c>
      <c r="IF71" s="22"/>
      <c r="IG71" s="22"/>
      <c r="IH71" s="22"/>
      <c r="II71" s="22"/>
    </row>
    <row r="72" spans="1:243" s="21" customFormat="1" ht="94.5">
      <c r="A72" s="34">
        <v>6.15</v>
      </c>
      <c r="B72" s="60" t="s">
        <v>163</v>
      </c>
      <c r="C72" s="35"/>
      <c r="D72" s="72"/>
      <c r="E72" s="72"/>
      <c r="F72" s="72"/>
      <c r="G72" s="72"/>
      <c r="H72" s="72"/>
      <c r="I72" s="72"/>
      <c r="J72" s="72"/>
      <c r="K72" s="72"/>
      <c r="L72" s="72"/>
      <c r="M72" s="72"/>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IA72" s="21">
        <v>6.15</v>
      </c>
      <c r="IB72" s="21" t="s">
        <v>163</v>
      </c>
      <c r="IE72" s="22"/>
      <c r="IF72" s="22"/>
      <c r="IG72" s="22"/>
      <c r="IH72" s="22"/>
      <c r="II72" s="22"/>
    </row>
    <row r="73" spans="1:243" s="21" customFormat="1" ht="34.5" customHeight="1">
      <c r="A73" s="34">
        <v>6.16</v>
      </c>
      <c r="B73" s="60" t="s">
        <v>67</v>
      </c>
      <c r="C73" s="35"/>
      <c r="D73" s="35">
        <v>4</v>
      </c>
      <c r="E73" s="66" t="s">
        <v>48</v>
      </c>
      <c r="F73" s="61">
        <v>203.16</v>
      </c>
      <c r="G73" s="48"/>
      <c r="H73" s="42"/>
      <c r="I73" s="43" t="s">
        <v>33</v>
      </c>
      <c r="J73" s="44">
        <f t="shared" si="0"/>
        <v>1</v>
      </c>
      <c r="K73" s="42" t="s">
        <v>34</v>
      </c>
      <c r="L73" s="42" t="s">
        <v>4</v>
      </c>
      <c r="M73" s="45"/>
      <c r="N73" s="54"/>
      <c r="O73" s="54"/>
      <c r="P73" s="55"/>
      <c r="Q73" s="54"/>
      <c r="R73" s="54"/>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7">
        <f t="shared" si="1"/>
        <v>812.64</v>
      </c>
      <c r="BB73" s="56">
        <f t="shared" si="2"/>
        <v>812.64</v>
      </c>
      <c r="BC73" s="58" t="str">
        <f t="shared" si="3"/>
        <v>INR  Eight Hundred &amp; Twelve  and Paise Sixty Four Only</v>
      </c>
      <c r="IA73" s="21">
        <v>6.16</v>
      </c>
      <c r="IB73" s="21" t="s">
        <v>67</v>
      </c>
      <c r="ID73" s="21">
        <v>4</v>
      </c>
      <c r="IE73" s="22" t="s">
        <v>48</v>
      </c>
      <c r="IF73" s="22"/>
      <c r="IG73" s="22"/>
      <c r="IH73" s="22"/>
      <c r="II73" s="22"/>
    </row>
    <row r="74" spans="1:243" s="21" customFormat="1" ht="94.5">
      <c r="A74" s="34">
        <v>6.17</v>
      </c>
      <c r="B74" s="60" t="s">
        <v>164</v>
      </c>
      <c r="C74" s="35"/>
      <c r="D74" s="72"/>
      <c r="E74" s="72"/>
      <c r="F74" s="72"/>
      <c r="G74" s="72"/>
      <c r="H74" s="72"/>
      <c r="I74" s="72"/>
      <c r="J74" s="72"/>
      <c r="K74" s="72"/>
      <c r="L74" s="72"/>
      <c r="M74" s="72"/>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IA74" s="21">
        <v>6.17</v>
      </c>
      <c r="IB74" s="21" t="s">
        <v>164</v>
      </c>
      <c r="IE74" s="22"/>
      <c r="IF74" s="22"/>
      <c r="IG74" s="22"/>
      <c r="IH74" s="22"/>
      <c r="II74" s="22"/>
    </row>
    <row r="75" spans="1:243" s="21" customFormat="1" ht="32.25" customHeight="1">
      <c r="A75" s="34">
        <v>6.18</v>
      </c>
      <c r="B75" s="60" t="s">
        <v>68</v>
      </c>
      <c r="C75" s="35"/>
      <c r="D75" s="35">
        <v>8</v>
      </c>
      <c r="E75" s="66" t="s">
        <v>48</v>
      </c>
      <c r="F75" s="61">
        <v>78.91</v>
      </c>
      <c r="G75" s="48"/>
      <c r="H75" s="42"/>
      <c r="I75" s="43" t="s">
        <v>33</v>
      </c>
      <c r="J75" s="44">
        <f t="shared" si="0"/>
        <v>1</v>
      </c>
      <c r="K75" s="42" t="s">
        <v>34</v>
      </c>
      <c r="L75" s="42" t="s">
        <v>4</v>
      </c>
      <c r="M75" s="45"/>
      <c r="N75" s="54"/>
      <c r="O75" s="54"/>
      <c r="P75" s="55"/>
      <c r="Q75" s="54"/>
      <c r="R75" s="54"/>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7">
        <f t="shared" si="1"/>
        <v>631.28</v>
      </c>
      <c r="BB75" s="56">
        <f t="shared" si="2"/>
        <v>631.28</v>
      </c>
      <c r="BC75" s="58" t="str">
        <f t="shared" si="3"/>
        <v>INR  Six Hundred &amp; Thirty One  and Paise Twenty Eight Only</v>
      </c>
      <c r="IA75" s="21">
        <v>6.18</v>
      </c>
      <c r="IB75" s="21" t="s">
        <v>68</v>
      </c>
      <c r="ID75" s="21">
        <v>8</v>
      </c>
      <c r="IE75" s="22" t="s">
        <v>48</v>
      </c>
      <c r="IF75" s="22"/>
      <c r="IG75" s="22"/>
      <c r="IH75" s="22"/>
      <c r="II75" s="22"/>
    </row>
    <row r="76" spans="1:243" s="21" customFormat="1" ht="47.25" customHeight="1">
      <c r="A76" s="34">
        <v>6.19</v>
      </c>
      <c r="B76" s="60" t="s">
        <v>69</v>
      </c>
      <c r="C76" s="35"/>
      <c r="D76" s="35">
        <v>44</v>
      </c>
      <c r="E76" s="66" t="s">
        <v>48</v>
      </c>
      <c r="F76" s="61">
        <v>65.76</v>
      </c>
      <c r="G76" s="48"/>
      <c r="H76" s="42"/>
      <c r="I76" s="43" t="s">
        <v>33</v>
      </c>
      <c r="J76" s="44">
        <f t="shared" si="0"/>
        <v>1</v>
      </c>
      <c r="K76" s="42" t="s">
        <v>34</v>
      </c>
      <c r="L76" s="42" t="s">
        <v>4</v>
      </c>
      <c r="M76" s="45"/>
      <c r="N76" s="54"/>
      <c r="O76" s="54"/>
      <c r="P76" s="55"/>
      <c r="Q76" s="54"/>
      <c r="R76" s="54"/>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7">
        <f t="shared" si="1"/>
        <v>2893.44</v>
      </c>
      <c r="BB76" s="56">
        <f t="shared" si="2"/>
        <v>2893.44</v>
      </c>
      <c r="BC76" s="58" t="str">
        <f t="shared" si="3"/>
        <v>INR  Two Thousand Eight Hundred &amp; Ninety Three  and Paise Forty Four Only</v>
      </c>
      <c r="IA76" s="21">
        <v>6.19</v>
      </c>
      <c r="IB76" s="21" t="s">
        <v>69</v>
      </c>
      <c r="ID76" s="21">
        <v>44</v>
      </c>
      <c r="IE76" s="22" t="s">
        <v>48</v>
      </c>
      <c r="IF76" s="22"/>
      <c r="IG76" s="22"/>
      <c r="IH76" s="22"/>
      <c r="II76" s="22"/>
    </row>
    <row r="77" spans="1:243" s="21" customFormat="1" ht="36.75" customHeight="1">
      <c r="A77" s="59">
        <v>6.2</v>
      </c>
      <c r="B77" s="60" t="s">
        <v>70</v>
      </c>
      <c r="C77" s="35"/>
      <c r="D77" s="35">
        <v>4</v>
      </c>
      <c r="E77" s="66" t="s">
        <v>48</v>
      </c>
      <c r="F77" s="61">
        <v>50.99</v>
      </c>
      <c r="G77" s="48"/>
      <c r="H77" s="42"/>
      <c r="I77" s="43" t="s">
        <v>33</v>
      </c>
      <c r="J77" s="44">
        <f t="shared" si="0"/>
        <v>1</v>
      </c>
      <c r="K77" s="42" t="s">
        <v>34</v>
      </c>
      <c r="L77" s="42" t="s">
        <v>4</v>
      </c>
      <c r="M77" s="45"/>
      <c r="N77" s="54"/>
      <c r="O77" s="54"/>
      <c r="P77" s="55"/>
      <c r="Q77" s="54"/>
      <c r="R77" s="54"/>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7">
        <f t="shared" si="1"/>
        <v>203.96</v>
      </c>
      <c r="BB77" s="56">
        <f t="shared" si="2"/>
        <v>203.96</v>
      </c>
      <c r="BC77" s="58" t="str">
        <f t="shared" si="3"/>
        <v>INR  Two Hundred &amp; Three  and Paise Ninety Six Only</v>
      </c>
      <c r="IA77" s="21">
        <v>6.2</v>
      </c>
      <c r="IB77" s="21" t="s">
        <v>70</v>
      </c>
      <c r="ID77" s="21">
        <v>4</v>
      </c>
      <c r="IE77" s="22" t="s">
        <v>48</v>
      </c>
      <c r="IF77" s="22"/>
      <c r="IG77" s="22"/>
      <c r="IH77" s="22"/>
      <c r="II77" s="22"/>
    </row>
    <row r="78" spans="1:243" s="21" customFormat="1" ht="94.5">
      <c r="A78" s="34">
        <v>6.21</v>
      </c>
      <c r="B78" s="60" t="s">
        <v>165</v>
      </c>
      <c r="C78" s="35"/>
      <c r="D78" s="72"/>
      <c r="E78" s="72"/>
      <c r="F78" s="72"/>
      <c r="G78" s="72"/>
      <c r="H78" s="72"/>
      <c r="I78" s="72"/>
      <c r="J78" s="72"/>
      <c r="K78" s="72"/>
      <c r="L78" s="72"/>
      <c r="M78" s="72"/>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IA78" s="21">
        <v>6.21</v>
      </c>
      <c r="IB78" s="21" t="s">
        <v>165</v>
      </c>
      <c r="IE78" s="22"/>
      <c r="IF78" s="22"/>
      <c r="IG78" s="22"/>
      <c r="IH78" s="22"/>
      <c r="II78" s="22"/>
    </row>
    <row r="79" spans="1:243" s="21" customFormat="1" ht="34.5" customHeight="1">
      <c r="A79" s="34">
        <v>6.22</v>
      </c>
      <c r="B79" s="60" t="s">
        <v>71</v>
      </c>
      <c r="C79" s="35"/>
      <c r="D79" s="35">
        <v>16</v>
      </c>
      <c r="E79" s="66" t="s">
        <v>48</v>
      </c>
      <c r="F79" s="61">
        <v>52.3</v>
      </c>
      <c r="G79" s="48"/>
      <c r="H79" s="42"/>
      <c r="I79" s="43" t="s">
        <v>33</v>
      </c>
      <c r="J79" s="44">
        <f aca="true" t="shared" si="4" ref="J79:J141">IF(I79="Less(-)",-1,1)</f>
        <v>1</v>
      </c>
      <c r="K79" s="42" t="s">
        <v>34</v>
      </c>
      <c r="L79" s="42" t="s">
        <v>4</v>
      </c>
      <c r="M79" s="45"/>
      <c r="N79" s="54"/>
      <c r="O79" s="54"/>
      <c r="P79" s="55"/>
      <c r="Q79" s="54"/>
      <c r="R79" s="54"/>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7">
        <f aca="true" t="shared" si="5" ref="BA79:BA141">total_amount_ba($B$2,$D$2,D79,F79,J79,K79,M79)</f>
        <v>836.8</v>
      </c>
      <c r="BB79" s="56">
        <f aca="true" t="shared" si="6" ref="BB79:BB141">BA79+SUM(N79:AZ79)</f>
        <v>836.8</v>
      </c>
      <c r="BC79" s="58" t="str">
        <f aca="true" t="shared" si="7" ref="BC79:BC141">SpellNumber(L79,BB79)</f>
        <v>INR  Eight Hundred &amp; Thirty Six  and Paise Eighty Only</v>
      </c>
      <c r="IA79" s="21">
        <v>6.22</v>
      </c>
      <c r="IB79" s="21" t="s">
        <v>71</v>
      </c>
      <c r="ID79" s="21">
        <v>16</v>
      </c>
      <c r="IE79" s="22" t="s">
        <v>48</v>
      </c>
      <c r="IF79" s="22"/>
      <c r="IG79" s="22"/>
      <c r="IH79" s="22"/>
      <c r="II79" s="22"/>
    </row>
    <row r="80" spans="1:243" s="21" customFormat="1" ht="36" customHeight="1">
      <c r="A80" s="34">
        <v>6.23</v>
      </c>
      <c r="B80" s="60" t="s">
        <v>72</v>
      </c>
      <c r="C80" s="35"/>
      <c r="D80" s="35">
        <v>26</v>
      </c>
      <c r="E80" s="66" t="s">
        <v>48</v>
      </c>
      <c r="F80" s="61">
        <v>46.34</v>
      </c>
      <c r="G80" s="48"/>
      <c r="H80" s="42"/>
      <c r="I80" s="43" t="s">
        <v>33</v>
      </c>
      <c r="J80" s="44">
        <f t="shared" si="4"/>
        <v>1</v>
      </c>
      <c r="K80" s="42" t="s">
        <v>34</v>
      </c>
      <c r="L80" s="42" t="s">
        <v>4</v>
      </c>
      <c r="M80" s="45"/>
      <c r="N80" s="54"/>
      <c r="O80" s="54"/>
      <c r="P80" s="55"/>
      <c r="Q80" s="54"/>
      <c r="R80" s="54"/>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7">
        <f t="shared" si="5"/>
        <v>1204.84</v>
      </c>
      <c r="BB80" s="56">
        <f t="shared" si="6"/>
        <v>1204.84</v>
      </c>
      <c r="BC80" s="58" t="str">
        <f t="shared" si="7"/>
        <v>INR  One Thousand Two Hundred &amp; Four  and Paise Eighty Four Only</v>
      </c>
      <c r="IA80" s="21">
        <v>6.23</v>
      </c>
      <c r="IB80" s="21" t="s">
        <v>72</v>
      </c>
      <c r="ID80" s="21">
        <v>26</v>
      </c>
      <c r="IE80" s="22" t="s">
        <v>48</v>
      </c>
      <c r="IF80" s="22"/>
      <c r="IG80" s="22"/>
      <c r="IH80" s="22"/>
      <c r="II80" s="22"/>
    </row>
    <row r="81" spans="1:243" s="21" customFormat="1" ht="110.25">
      <c r="A81" s="34">
        <v>6.24</v>
      </c>
      <c r="B81" s="60" t="s">
        <v>166</v>
      </c>
      <c r="C81" s="35"/>
      <c r="D81" s="72"/>
      <c r="E81" s="72"/>
      <c r="F81" s="72"/>
      <c r="G81" s="72"/>
      <c r="H81" s="72"/>
      <c r="I81" s="72"/>
      <c r="J81" s="72"/>
      <c r="K81" s="72"/>
      <c r="L81" s="72"/>
      <c r="M81" s="72"/>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IA81" s="21">
        <v>6.24</v>
      </c>
      <c r="IB81" s="21" t="s">
        <v>166</v>
      </c>
      <c r="IE81" s="22"/>
      <c r="IF81" s="22"/>
      <c r="IG81" s="22"/>
      <c r="IH81" s="22"/>
      <c r="II81" s="22"/>
    </row>
    <row r="82" spans="1:243" s="21" customFormat="1" ht="42.75" customHeight="1">
      <c r="A82" s="34">
        <v>6.25</v>
      </c>
      <c r="B82" s="60" t="s">
        <v>73</v>
      </c>
      <c r="C82" s="35"/>
      <c r="D82" s="35">
        <v>14</v>
      </c>
      <c r="E82" s="66" t="s">
        <v>48</v>
      </c>
      <c r="F82" s="61">
        <v>54.41</v>
      </c>
      <c r="G82" s="48"/>
      <c r="H82" s="42"/>
      <c r="I82" s="43" t="s">
        <v>33</v>
      </c>
      <c r="J82" s="44">
        <f t="shared" si="4"/>
        <v>1</v>
      </c>
      <c r="K82" s="42" t="s">
        <v>34</v>
      </c>
      <c r="L82" s="42" t="s">
        <v>4</v>
      </c>
      <c r="M82" s="45"/>
      <c r="N82" s="54"/>
      <c r="O82" s="54"/>
      <c r="P82" s="55"/>
      <c r="Q82" s="54"/>
      <c r="R82" s="54"/>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7">
        <f t="shared" si="5"/>
        <v>761.74</v>
      </c>
      <c r="BB82" s="56">
        <f t="shared" si="6"/>
        <v>761.74</v>
      </c>
      <c r="BC82" s="58" t="str">
        <f t="shared" si="7"/>
        <v>INR  Seven Hundred &amp; Sixty One  and Paise Seventy Four Only</v>
      </c>
      <c r="IA82" s="21">
        <v>6.25</v>
      </c>
      <c r="IB82" s="21" t="s">
        <v>73</v>
      </c>
      <c r="ID82" s="21">
        <v>14</v>
      </c>
      <c r="IE82" s="22" t="s">
        <v>48</v>
      </c>
      <c r="IF82" s="22"/>
      <c r="IG82" s="22"/>
      <c r="IH82" s="22"/>
      <c r="II82" s="22"/>
    </row>
    <row r="83" spans="1:243" s="21" customFormat="1" ht="267.75">
      <c r="A83" s="34">
        <v>6.26</v>
      </c>
      <c r="B83" s="60" t="s">
        <v>167</v>
      </c>
      <c r="C83" s="35"/>
      <c r="D83" s="72"/>
      <c r="E83" s="72"/>
      <c r="F83" s="72"/>
      <c r="G83" s="72"/>
      <c r="H83" s="72"/>
      <c r="I83" s="72"/>
      <c r="J83" s="72"/>
      <c r="K83" s="72"/>
      <c r="L83" s="72"/>
      <c r="M83" s="72"/>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IA83" s="21">
        <v>6.26</v>
      </c>
      <c r="IB83" s="21" t="s">
        <v>167</v>
      </c>
      <c r="IE83" s="22"/>
      <c r="IF83" s="22"/>
      <c r="IG83" s="22"/>
      <c r="IH83" s="22"/>
      <c r="II83" s="22"/>
    </row>
    <row r="84" spans="1:243" s="21" customFormat="1" ht="31.5" customHeight="1">
      <c r="A84" s="34">
        <v>6.27</v>
      </c>
      <c r="B84" s="60" t="s">
        <v>74</v>
      </c>
      <c r="C84" s="35"/>
      <c r="D84" s="35">
        <v>15</v>
      </c>
      <c r="E84" s="66" t="s">
        <v>44</v>
      </c>
      <c r="F84" s="61">
        <v>194.34</v>
      </c>
      <c r="G84" s="48"/>
      <c r="H84" s="42"/>
      <c r="I84" s="43" t="s">
        <v>33</v>
      </c>
      <c r="J84" s="44">
        <f t="shared" si="4"/>
        <v>1</v>
      </c>
      <c r="K84" s="42" t="s">
        <v>34</v>
      </c>
      <c r="L84" s="42" t="s">
        <v>4</v>
      </c>
      <c r="M84" s="45"/>
      <c r="N84" s="54"/>
      <c r="O84" s="54"/>
      <c r="P84" s="55"/>
      <c r="Q84" s="54"/>
      <c r="R84" s="54"/>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7">
        <f t="shared" si="5"/>
        <v>2915.1</v>
      </c>
      <c r="BB84" s="56">
        <f t="shared" si="6"/>
        <v>2915.1</v>
      </c>
      <c r="BC84" s="58" t="str">
        <f t="shared" si="7"/>
        <v>INR  Two Thousand Nine Hundred &amp; Fifteen  and Paise Ten Only</v>
      </c>
      <c r="IA84" s="21">
        <v>6.27</v>
      </c>
      <c r="IB84" s="21" t="s">
        <v>74</v>
      </c>
      <c r="ID84" s="21">
        <v>15</v>
      </c>
      <c r="IE84" s="22" t="s">
        <v>44</v>
      </c>
      <c r="IF84" s="22"/>
      <c r="IG84" s="22"/>
      <c r="IH84" s="22"/>
      <c r="II84" s="22"/>
    </row>
    <row r="85" spans="1:243" s="21" customFormat="1" ht="24.75" customHeight="1">
      <c r="A85" s="34">
        <v>6.28</v>
      </c>
      <c r="B85" s="60" t="s">
        <v>168</v>
      </c>
      <c r="C85" s="35"/>
      <c r="D85" s="72"/>
      <c r="E85" s="72"/>
      <c r="F85" s="72"/>
      <c r="G85" s="72"/>
      <c r="H85" s="72"/>
      <c r="I85" s="72"/>
      <c r="J85" s="72"/>
      <c r="K85" s="72"/>
      <c r="L85" s="72"/>
      <c r="M85" s="72"/>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21">
        <v>6.28</v>
      </c>
      <c r="IB85" s="21" t="s">
        <v>168</v>
      </c>
      <c r="IE85" s="22"/>
      <c r="IF85" s="22"/>
      <c r="IG85" s="22"/>
      <c r="IH85" s="22"/>
      <c r="II85" s="22"/>
    </row>
    <row r="86" spans="1:243" s="21" customFormat="1" ht="378" customHeight="1">
      <c r="A86" s="34">
        <v>6.29</v>
      </c>
      <c r="B86" s="60" t="s">
        <v>111</v>
      </c>
      <c r="C86" s="35"/>
      <c r="D86" s="35">
        <v>4.5</v>
      </c>
      <c r="E86" s="66" t="s">
        <v>43</v>
      </c>
      <c r="F86" s="61">
        <v>1543.8</v>
      </c>
      <c r="G86" s="48"/>
      <c r="H86" s="42"/>
      <c r="I86" s="43" t="s">
        <v>33</v>
      </c>
      <c r="J86" s="44">
        <f t="shared" si="4"/>
        <v>1</v>
      </c>
      <c r="K86" s="42" t="s">
        <v>34</v>
      </c>
      <c r="L86" s="42" t="s">
        <v>4</v>
      </c>
      <c r="M86" s="45"/>
      <c r="N86" s="54"/>
      <c r="O86" s="54"/>
      <c r="P86" s="55"/>
      <c r="Q86" s="54"/>
      <c r="R86" s="54"/>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7">
        <f t="shared" si="5"/>
        <v>6947.1</v>
      </c>
      <c r="BB86" s="56">
        <f t="shared" si="6"/>
        <v>6947.1</v>
      </c>
      <c r="BC86" s="58" t="str">
        <f t="shared" si="7"/>
        <v>INR  Six Thousand Nine Hundred &amp; Forty Seven  and Paise Ten Only</v>
      </c>
      <c r="IA86" s="21">
        <v>6.29</v>
      </c>
      <c r="IB86" s="21" t="s">
        <v>111</v>
      </c>
      <c r="ID86" s="21">
        <v>4.5</v>
      </c>
      <c r="IE86" s="22" t="s">
        <v>43</v>
      </c>
      <c r="IF86" s="22"/>
      <c r="IG86" s="22"/>
      <c r="IH86" s="22"/>
      <c r="II86" s="22"/>
    </row>
    <row r="87" spans="1:243" s="21" customFormat="1" ht="80.25" customHeight="1">
      <c r="A87" s="59">
        <v>6.3</v>
      </c>
      <c r="B87" s="60" t="s">
        <v>169</v>
      </c>
      <c r="C87" s="35"/>
      <c r="D87" s="72"/>
      <c r="E87" s="72"/>
      <c r="F87" s="72"/>
      <c r="G87" s="72"/>
      <c r="H87" s="72"/>
      <c r="I87" s="72"/>
      <c r="J87" s="72"/>
      <c r="K87" s="72"/>
      <c r="L87" s="72"/>
      <c r="M87" s="72"/>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IA87" s="21">
        <v>6.3</v>
      </c>
      <c r="IB87" s="21" t="s">
        <v>169</v>
      </c>
      <c r="IE87" s="22"/>
      <c r="IF87" s="22"/>
      <c r="IG87" s="22"/>
      <c r="IH87" s="22"/>
      <c r="II87" s="22"/>
    </row>
    <row r="88" spans="1:243" s="21" customFormat="1" ht="24.75" customHeight="1">
      <c r="A88" s="34">
        <v>6.31</v>
      </c>
      <c r="B88" s="60" t="s">
        <v>170</v>
      </c>
      <c r="C88" s="35"/>
      <c r="D88" s="72"/>
      <c r="E88" s="72"/>
      <c r="F88" s="72"/>
      <c r="G88" s="72"/>
      <c r="H88" s="72"/>
      <c r="I88" s="72"/>
      <c r="J88" s="72"/>
      <c r="K88" s="72"/>
      <c r="L88" s="72"/>
      <c r="M88" s="72"/>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IA88" s="21">
        <v>6.31</v>
      </c>
      <c r="IB88" s="21" t="s">
        <v>170</v>
      </c>
      <c r="IE88" s="22"/>
      <c r="IF88" s="22"/>
      <c r="IG88" s="22"/>
      <c r="IH88" s="22"/>
      <c r="II88" s="22"/>
    </row>
    <row r="89" spans="1:243" s="21" customFormat="1" ht="31.5">
      <c r="A89" s="34">
        <v>6.32</v>
      </c>
      <c r="B89" s="60" t="s">
        <v>171</v>
      </c>
      <c r="C89" s="35"/>
      <c r="D89" s="72"/>
      <c r="E89" s="72"/>
      <c r="F89" s="72"/>
      <c r="G89" s="72"/>
      <c r="H89" s="72"/>
      <c r="I89" s="72"/>
      <c r="J89" s="72"/>
      <c r="K89" s="72"/>
      <c r="L89" s="72"/>
      <c r="M89" s="72"/>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IA89" s="21">
        <v>6.32</v>
      </c>
      <c r="IB89" s="21" t="s">
        <v>171</v>
      </c>
      <c r="IE89" s="22"/>
      <c r="IF89" s="22"/>
      <c r="IG89" s="22"/>
      <c r="IH89" s="22"/>
      <c r="II89" s="22"/>
    </row>
    <row r="90" spans="1:243" s="21" customFormat="1" ht="47.25" customHeight="1">
      <c r="A90" s="34">
        <v>6.33</v>
      </c>
      <c r="B90" s="60" t="s">
        <v>65</v>
      </c>
      <c r="C90" s="35"/>
      <c r="D90" s="35">
        <v>21.15</v>
      </c>
      <c r="E90" s="66" t="s">
        <v>43</v>
      </c>
      <c r="F90" s="61">
        <v>3816.05</v>
      </c>
      <c r="G90" s="48"/>
      <c r="H90" s="42"/>
      <c r="I90" s="43" t="s">
        <v>33</v>
      </c>
      <c r="J90" s="44">
        <f t="shared" si="4"/>
        <v>1</v>
      </c>
      <c r="K90" s="42" t="s">
        <v>34</v>
      </c>
      <c r="L90" s="42" t="s">
        <v>4</v>
      </c>
      <c r="M90" s="45"/>
      <c r="N90" s="54"/>
      <c r="O90" s="54"/>
      <c r="P90" s="55"/>
      <c r="Q90" s="54"/>
      <c r="R90" s="54"/>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7">
        <f t="shared" si="5"/>
        <v>80709.46</v>
      </c>
      <c r="BB90" s="56">
        <f t="shared" si="6"/>
        <v>80709.46</v>
      </c>
      <c r="BC90" s="58" t="str">
        <f t="shared" si="7"/>
        <v>INR  Eighty Thousand Seven Hundred &amp; Nine  and Paise Forty Six Only</v>
      </c>
      <c r="IA90" s="21">
        <v>6.33</v>
      </c>
      <c r="IB90" s="21" t="s">
        <v>65</v>
      </c>
      <c r="ID90" s="21">
        <v>21.15</v>
      </c>
      <c r="IE90" s="22" t="s">
        <v>43</v>
      </c>
      <c r="IF90" s="22"/>
      <c r="IG90" s="22"/>
      <c r="IH90" s="22"/>
      <c r="II90" s="22"/>
    </row>
    <row r="91" spans="1:243" s="21" customFormat="1" ht="110.25">
      <c r="A91" s="34">
        <v>6.34</v>
      </c>
      <c r="B91" s="60" t="s">
        <v>172</v>
      </c>
      <c r="C91" s="35"/>
      <c r="D91" s="72"/>
      <c r="E91" s="72"/>
      <c r="F91" s="72"/>
      <c r="G91" s="72"/>
      <c r="H91" s="72"/>
      <c r="I91" s="72"/>
      <c r="J91" s="72"/>
      <c r="K91" s="72"/>
      <c r="L91" s="72"/>
      <c r="M91" s="72"/>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IA91" s="21">
        <v>6.34</v>
      </c>
      <c r="IB91" s="21" t="s">
        <v>172</v>
      </c>
      <c r="IE91" s="22"/>
      <c r="IF91" s="22"/>
      <c r="IG91" s="22"/>
      <c r="IH91" s="22"/>
      <c r="II91" s="22"/>
    </row>
    <row r="92" spans="1:243" s="21" customFormat="1" ht="46.5" customHeight="1">
      <c r="A92" s="34">
        <v>6.35</v>
      </c>
      <c r="B92" s="60" t="s">
        <v>173</v>
      </c>
      <c r="C92" s="35"/>
      <c r="D92" s="35">
        <v>2</v>
      </c>
      <c r="E92" s="66" t="s">
        <v>43</v>
      </c>
      <c r="F92" s="61">
        <v>1186.85</v>
      </c>
      <c r="G92" s="48"/>
      <c r="H92" s="42"/>
      <c r="I92" s="43" t="s">
        <v>33</v>
      </c>
      <c r="J92" s="44">
        <f t="shared" si="4"/>
        <v>1</v>
      </c>
      <c r="K92" s="42" t="s">
        <v>34</v>
      </c>
      <c r="L92" s="42" t="s">
        <v>4</v>
      </c>
      <c r="M92" s="45"/>
      <c r="N92" s="54"/>
      <c r="O92" s="54"/>
      <c r="P92" s="55"/>
      <c r="Q92" s="54"/>
      <c r="R92" s="54"/>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7">
        <f t="shared" si="5"/>
        <v>2373.7</v>
      </c>
      <c r="BB92" s="56">
        <f t="shared" si="6"/>
        <v>2373.7</v>
      </c>
      <c r="BC92" s="58" t="str">
        <f t="shared" si="7"/>
        <v>INR  Two Thousand Three Hundred &amp; Seventy Three  and Paise Seventy Only</v>
      </c>
      <c r="IA92" s="21">
        <v>6.35</v>
      </c>
      <c r="IB92" s="21" t="s">
        <v>173</v>
      </c>
      <c r="ID92" s="21">
        <v>2</v>
      </c>
      <c r="IE92" s="22" t="s">
        <v>43</v>
      </c>
      <c r="IF92" s="22"/>
      <c r="IG92" s="22"/>
      <c r="IH92" s="22"/>
      <c r="II92" s="22"/>
    </row>
    <row r="93" spans="1:243" s="21" customFormat="1" ht="24.75" customHeight="1">
      <c r="A93" s="34">
        <v>6.36</v>
      </c>
      <c r="B93" s="60" t="s">
        <v>174</v>
      </c>
      <c r="C93" s="35"/>
      <c r="D93" s="72"/>
      <c r="E93" s="72"/>
      <c r="F93" s="72"/>
      <c r="G93" s="72"/>
      <c r="H93" s="72"/>
      <c r="I93" s="72"/>
      <c r="J93" s="72"/>
      <c r="K93" s="72"/>
      <c r="L93" s="72"/>
      <c r="M93" s="72"/>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IA93" s="21">
        <v>6.36</v>
      </c>
      <c r="IB93" s="21" t="s">
        <v>174</v>
      </c>
      <c r="IE93" s="22"/>
      <c r="IF93" s="22"/>
      <c r="IG93" s="22"/>
      <c r="IH93" s="22"/>
      <c r="II93" s="22"/>
    </row>
    <row r="94" spans="1:243" s="21" customFormat="1" ht="24.75" customHeight="1">
      <c r="A94" s="34">
        <v>7</v>
      </c>
      <c r="B94" s="60" t="s">
        <v>175</v>
      </c>
      <c r="C94" s="35"/>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1">
        <v>7</v>
      </c>
      <c r="IB94" s="21" t="s">
        <v>175</v>
      </c>
      <c r="IE94" s="22"/>
      <c r="IF94" s="22"/>
      <c r="IG94" s="22"/>
      <c r="IH94" s="22"/>
      <c r="II94" s="22"/>
    </row>
    <row r="95" spans="1:243" s="21" customFormat="1" ht="94.5">
      <c r="A95" s="34">
        <v>7.01</v>
      </c>
      <c r="B95" s="60" t="s">
        <v>75</v>
      </c>
      <c r="C95" s="35"/>
      <c r="D95" s="35">
        <v>50</v>
      </c>
      <c r="E95" s="66" t="s">
        <v>107</v>
      </c>
      <c r="F95" s="61">
        <v>89.22</v>
      </c>
      <c r="G95" s="48"/>
      <c r="H95" s="42"/>
      <c r="I95" s="43" t="s">
        <v>33</v>
      </c>
      <c r="J95" s="44">
        <f t="shared" si="4"/>
        <v>1</v>
      </c>
      <c r="K95" s="42" t="s">
        <v>34</v>
      </c>
      <c r="L95" s="42" t="s">
        <v>4</v>
      </c>
      <c r="M95" s="45"/>
      <c r="N95" s="54"/>
      <c r="O95" s="54"/>
      <c r="P95" s="55"/>
      <c r="Q95" s="54"/>
      <c r="R95" s="54"/>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7">
        <f t="shared" si="5"/>
        <v>4461</v>
      </c>
      <c r="BB95" s="56">
        <f t="shared" si="6"/>
        <v>4461</v>
      </c>
      <c r="BC95" s="58" t="str">
        <f t="shared" si="7"/>
        <v>INR  Four Thousand Four Hundred &amp; Sixty One  Only</v>
      </c>
      <c r="IA95" s="21">
        <v>7.01</v>
      </c>
      <c r="IB95" s="21" t="s">
        <v>75</v>
      </c>
      <c r="ID95" s="21">
        <v>50</v>
      </c>
      <c r="IE95" s="22" t="s">
        <v>107</v>
      </c>
      <c r="IF95" s="22"/>
      <c r="IG95" s="22"/>
      <c r="IH95" s="22"/>
      <c r="II95" s="22"/>
    </row>
    <row r="96" spans="1:243" s="21" customFormat="1" ht="110.25">
      <c r="A96" s="34">
        <v>7.02</v>
      </c>
      <c r="B96" s="60" t="s">
        <v>176</v>
      </c>
      <c r="C96" s="35"/>
      <c r="D96" s="72"/>
      <c r="E96" s="72"/>
      <c r="F96" s="72"/>
      <c r="G96" s="72"/>
      <c r="H96" s="72"/>
      <c r="I96" s="72"/>
      <c r="J96" s="72"/>
      <c r="K96" s="72"/>
      <c r="L96" s="72"/>
      <c r="M96" s="72"/>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IA96" s="21">
        <v>7.02</v>
      </c>
      <c r="IB96" s="21" t="s">
        <v>176</v>
      </c>
      <c r="IE96" s="22"/>
      <c r="IF96" s="22"/>
      <c r="IG96" s="22"/>
      <c r="IH96" s="22"/>
      <c r="II96" s="22"/>
    </row>
    <row r="97" spans="1:243" s="21" customFormat="1" ht="42.75">
      <c r="A97" s="34">
        <v>7.03</v>
      </c>
      <c r="B97" s="60" t="s">
        <v>177</v>
      </c>
      <c r="C97" s="35"/>
      <c r="D97" s="35">
        <v>10</v>
      </c>
      <c r="E97" s="66" t="s">
        <v>43</v>
      </c>
      <c r="F97" s="61">
        <v>3882.64</v>
      </c>
      <c r="G97" s="48"/>
      <c r="H97" s="42"/>
      <c r="I97" s="43" t="s">
        <v>33</v>
      </c>
      <c r="J97" s="44">
        <f t="shared" si="4"/>
        <v>1</v>
      </c>
      <c r="K97" s="42" t="s">
        <v>34</v>
      </c>
      <c r="L97" s="42" t="s">
        <v>4</v>
      </c>
      <c r="M97" s="45"/>
      <c r="N97" s="54"/>
      <c r="O97" s="54"/>
      <c r="P97" s="55"/>
      <c r="Q97" s="54"/>
      <c r="R97" s="54"/>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7">
        <f t="shared" si="5"/>
        <v>38826.4</v>
      </c>
      <c r="BB97" s="56">
        <f t="shared" si="6"/>
        <v>38826.4</v>
      </c>
      <c r="BC97" s="58" t="str">
        <f t="shared" si="7"/>
        <v>INR  Thirty Eight Thousand Eight Hundred &amp; Twenty Six  and Paise Forty Only</v>
      </c>
      <c r="IA97" s="21">
        <v>7.03</v>
      </c>
      <c r="IB97" s="21" t="s">
        <v>177</v>
      </c>
      <c r="ID97" s="21">
        <v>10</v>
      </c>
      <c r="IE97" s="22" t="s">
        <v>43</v>
      </c>
      <c r="IF97" s="22"/>
      <c r="IG97" s="22"/>
      <c r="IH97" s="22"/>
      <c r="II97" s="22"/>
    </row>
    <row r="98" spans="1:243" s="21" customFormat="1" ht="94.5">
      <c r="A98" s="34">
        <v>7.04</v>
      </c>
      <c r="B98" s="60" t="s">
        <v>178</v>
      </c>
      <c r="C98" s="35"/>
      <c r="D98" s="72"/>
      <c r="E98" s="72"/>
      <c r="F98" s="72"/>
      <c r="G98" s="72"/>
      <c r="H98" s="72"/>
      <c r="I98" s="72"/>
      <c r="J98" s="72"/>
      <c r="K98" s="72"/>
      <c r="L98" s="72"/>
      <c r="M98" s="72"/>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IA98" s="21">
        <v>7.04</v>
      </c>
      <c r="IB98" s="21" t="s">
        <v>178</v>
      </c>
      <c r="IE98" s="22"/>
      <c r="IF98" s="22"/>
      <c r="IG98" s="22"/>
      <c r="IH98" s="22"/>
      <c r="II98" s="22"/>
    </row>
    <row r="99" spans="1:243" s="21" customFormat="1" ht="47.25">
      <c r="A99" s="34">
        <v>7.05</v>
      </c>
      <c r="B99" s="60" t="s">
        <v>179</v>
      </c>
      <c r="C99" s="35"/>
      <c r="D99" s="35">
        <v>450</v>
      </c>
      <c r="E99" s="66" t="s">
        <v>107</v>
      </c>
      <c r="F99" s="61">
        <v>114.86</v>
      </c>
      <c r="G99" s="48"/>
      <c r="H99" s="42"/>
      <c r="I99" s="43" t="s">
        <v>33</v>
      </c>
      <c r="J99" s="44">
        <f t="shared" si="4"/>
        <v>1</v>
      </c>
      <c r="K99" s="42" t="s">
        <v>34</v>
      </c>
      <c r="L99" s="42" t="s">
        <v>4</v>
      </c>
      <c r="M99" s="45"/>
      <c r="N99" s="54"/>
      <c r="O99" s="54"/>
      <c r="P99" s="55"/>
      <c r="Q99" s="54"/>
      <c r="R99" s="54"/>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7">
        <f t="shared" si="5"/>
        <v>51687</v>
      </c>
      <c r="BB99" s="56">
        <f t="shared" si="6"/>
        <v>51687</v>
      </c>
      <c r="BC99" s="58" t="str">
        <f t="shared" si="7"/>
        <v>INR  Fifty One Thousand Six Hundred &amp; Eighty Seven  Only</v>
      </c>
      <c r="IA99" s="21">
        <v>7.05</v>
      </c>
      <c r="IB99" s="21" t="s">
        <v>179</v>
      </c>
      <c r="ID99" s="21">
        <v>450</v>
      </c>
      <c r="IE99" s="22" t="s">
        <v>107</v>
      </c>
      <c r="IF99" s="22"/>
      <c r="IG99" s="22"/>
      <c r="IH99" s="22"/>
      <c r="II99" s="22"/>
    </row>
    <row r="100" spans="1:243" s="21" customFormat="1" ht="94.5">
      <c r="A100" s="34">
        <v>7.06</v>
      </c>
      <c r="B100" s="60" t="s">
        <v>180</v>
      </c>
      <c r="C100" s="35"/>
      <c r="D100" s="72"/>
      <c r="E100" s="72"/>
      <c r="F100" s="72"/>
      <c r="G100" s="72"/>
      <c r="H100" s="72"/>
      <c r="I100" s="72"/>
      <c r="J100" s="72"/>
      <c r="K100" s="72"/>
      <c r="L100" s="72"/>
      <c r="M100" s="72"/>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IA100" s="21">
        <v>7.06</v>
      </c>
      <c r="IB100" s="21" t="s">
        <v>180</v>
      </c>
      <c r="IE100" s="22"/>
      <c r="IF100" s="22"/>
      <c r="IG100" s="22"/>
      <c r="IH100" s="22"/>
      <c r="II100" s="22"/>
    </row>
    <row r="101" spans="1:243" s="21" customFormat="1" ht="48" customHeight="1">
      <c r="A101" s="34">
        <v>7.07</v>
      </c>
      <c r="B101" s="60" t="s">
        <v>181</v>
      </c>
      <c r="C101" s="35"/>
      <c r="D101" s="35">
        <v>250</v>
      </c>
      <c r="E101" s="66" t="s">
        <v>107</v>
      </c>
      <c r="F101" s="61">
        <v>127.71</v>
      </c>
      <c r="G101" s="48"/>
      <c r="H101" s="42"/>
      <c r="I101" s="43" t="s">
        <v>33</v>
      </c>
      <c r="J101" s="44">
        <f t="shared" si="4"/>
        <v>1</v>
      </c>
      <c r="K101" s="42" t="s">
        <v>34</v>
      </c>
      <c r="L101" s="42" t="s">
        <v>4</v>
      </c>
      <c r="M101" s="45"/>
      <c r="N101" s="54"/>
      <c r="O101" s="54"/>
      <c r="P101" s="55"/>
      <c r="Q101" s="54"/>
      <c r="R101" s="54"/>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7">
        <f t="shared" si="5"/>
        <v>31927.5</v>
      </c>
      <c r="BB101" s="56">
        <f t="shared" si="6"/>
        <v>31927.5</v>
      </c>
      <c r="BC101" s="58" t="str">
        <f t="shared" si="7"/>
        <v>INR  Thirty One Thousand Nine Hundred &amp; Twenty Seven  and Paise Fifty Only</v>
      </c>
      <c r="IA101" s="21">
        <v>7.07</v>
      </c>
      <c r="IB101" s="21" t="s">
        <v>181</v>
      </c>
      <c r="ID101" s="21">
        <v>250</v>
      </c>
      <c r="IE101" s="22" t="s">
        <v>107</v>
      </c>
      <c r="IF101" s="22"/>
      <c r="IG101" s="22"/>
      <c r="IH101" s="22"/>
      <c r="II101" s="22"/>
    </row>
    <row r="102" spans="1:243" s="21" customFormat="1" ht="24.75" customHeight="1">
      <c r="A102" s="34">
        <v>8</v>
      </c>
      <c r="B102" s="60" t="s">
        <v>182</v>
      </c>
      <c r="C102" s="35"/>
      <c r="D102" s="72"/>
      <c r="E102" s="72"/>
      <c r="F102" s="72"/>
      <c r="G102" s="72"/>
      <c r="H102" s="72"/>
      <c r="I102" s="72"/>
      <c r="J102" s="72"/>
      <c r="K102" s="72"/>
      <c r="L102" s="72"/>
      <c r="M102" s="72"/>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IA102" s="21">
        <v>8</v>
      </c>
      <c r="IB102" s="21" t="s">
        <v>182</v>
      </c>
      <c r="IE102" s="22"/>
      <c r="IF102" s="22"/>
      <c r="IG102" s="22"/>
      <c r="IH102" s="22"/>
      <c r="II102" s="22"/>
    </row>
    <row r="103" spans="1:243" s="21" customFormat="1" ht="110.25">
      <c r="A103" s="34">
        <v>8.01</v>
      </c>
      <c r="B103" s="60" t="s">
        <v>183</v>
      </c>
      <c r="C103" s="35"/>
      <c r="D103" s="72"/>
      <c r="E103" s="72"/>
      <c r="F103" s="72"/>
      <c r="G103" s="72"/>
      <c r="H103" s="72"/>
      <c r="I103" s="72"/>
      <c r="J103" s="72"/>
      <c r="K103" s="72"/>
      <c r="L103" s="72"/>
      <c r="M103" s="72"/>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IA103" s="21">
        <v>8.01</v>
      </c>
      <c r="IB103" s="21" t="s">
        <v>183</v>
      </c>
      <c r="IE103" s="22"/>
      <c r="IF103" s="22"/>
      <c r="IG103" s="22"/>
      <c r="IH103" s="22"/>
      <c r="II103" s="22"/>
    </row>
    <row r="104" spans="1:243" s="21" customFormat="1" ht="31.5">
      <c r="A104" s="34">
        <v>8.02</v>
      </c>
      <c r="B104" s="60" t="s">
        <v>184</v>
      </c>
      <c r="C104" s="35"/>
      <c r="D104" s="35">
        <v>46</v>
      </c>
      <c r="E104" s="66" t="s">
        <v>43</v>
      </c>
      <c r="F104" s="61">
        <v>436.96</v>
      </c>
      <c r="G104" s="48"/>
      <c r="H104" s="42"/>
      <c r="I104" s="43" t="s">
        <v>33</v>
      </c>
      <c r="J104" s="44">
        <f t="shared" si="4"/>
        <v>1</v>
      </c>
      <c r="K104" s="42" t="s">
        <v>34</v>
      </c>
      <c r="L104" s="42" t="s">
        <v>4</v>
      </c>
      <c r="M104" s="45"/>
      <c r="N104" s="54"/>
      <c r="O104" s="54"/>
      <c r="P104" s="55"/>
      <c r="Q104" s="54"/>
      <c r="R104" s="54"/>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7">
        <f t="shared" si="5"/>
        <v>20100.16</v>
      </c>
      <c r="BB104" s="56">
        <f t="shared" si="6"/>
        <v>20100.16</v>
      </c>
      <c r="BC104" s="58" t="str">
        <f t="shared" si="7"/>
        <v>INR  Twenty Thousand One Hundred    and Paise Sixteen Only</v>
      </c>
      <c r="IA104" s="21">
        <v>8.02</v>
      </c>
      <c r="IB104" s="21" t="s">
        <v>184</v>
      </c>
      <c r="ID104" s="21">
        <v>46</v>
      </c>
      <c r="IE104" s="22" t="s">
        <v>43</v>
      </c>
      <c r="IF104" s="22"/>
      <c r="IG104" s="22"/>
      <c r="IH104" s="22"/>
      <c r="II104" s="22"/>
    </row>
    <row r="105" spans="1:243" s="21" customFormat="1" ht="53.25" customHeight="1">
      <c r="A105" s="34">
        <v>8.03</v>
      </c>
      <c r="B105" s="60" t="s">
        <v>185</v>
      </c>
      <c r="C105" s="35"/>
      <c r="D105" s="72"/>
      <c r="E105" s="72"/>
      <c r="F105" s="72"/>
      <c r="G105" s="72"/>
      <c r="H105" s="72"/>
      <c r="I105" s="72"/>
      <c r="J105" s="72"/>
      <c r="K105" s="72"/>
      <c r="L105" s="72"/>
      <c r="M105" s="72"/>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IA105" s="21">
        <v>8.03</v>
      </c>
      <c r="IB105" s="21" t="s">
        <v>185</v>
      </c>
      <c r="IE105" s="22"/>
      <c r="IF105" s="22"/>
      <c r="IG105" s="22"/>
      <c r="IH105" s="22"/>
      <c r="II105" s="22"/>
    </row>
    <row r="106" spans="1:243" s="21" customFormat="1" ht="35.25" customHeight="1">
      <c r="A106" s="34">
        <v>8.04</v>
      </c>
      <c r="B106" s="60" t="s">
        <v>186</v>
      </c>
      <c r="C106" s="35"/>
      <c r="D106" s="35">
        <v>6.35</v>
      </c>
      <c r="E106" s="66" t="s">
        <v>43</v>
      </c>
      <c r="F106" s="61">
        <v>456.95</v>
      </c>
      <c r="G106" s="48"/>
      <c r="H106" s="42"/>
      <c r="I106" s="43" t="s">
        <v>33</v>
      </c>
      <c r="J106" s="44">
        <f t="shared" si="4"/>
        <v>1</v>
      </c>
      <c r="K106" s="42" t="s">
        <v>34</v>
      </c>
      <c r="L106" s="42" t="s">
        <v>4</v>
      </c>
      <c r="M106" s="45"/>
      <c r="N106" s="54"/>
      <c r="O106" s="54"/>
      <c r="P106" s="55"/>
      <c r="Q106" s="54"/>
      <c r="R106" s="54"/>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7">
        <f t="shared" si="5"/>
        <v>2901.63</v>
      </c>
      <c r="BB106" s="56">
        <f t="shared" si="6"/>
        <v>2901.63</v>
      </c>
      <c r="BC106" s="58" t="str">
        <f t="shared" si="7"/>
        <v>INR  Two Thousand Nine Hundred &amp; One  and Paise Sixty Three Only</v>
      </c>
      <c r="IA106" s="21">
        <v>8.04</v>
      </c>
      <c r="IB106" s="21" t="s">
        <v>186</v>
      </c>
      <c r="ID106" s="21">
        <v>6.35</v>
      </c>
      <c r="IE106" s="22" t="s">
        <v>43</v>
      </c>
      <c r="IF106" s="22"/>
      <c r="IG106" s="22"/>
      <c r="IH106" s="22"/>
      <c r="II106" s="22"/>
    </row>
    <row r="107" spans="1:243" s="21" customFormat="1" ht="47.25">
      <c r="A107" s="34">
        <v>8.05</v>
      </c>
      <c r="B107" s="60" t="s">
        <v>187</v>
      </c>
      <c r="C107" s="35"/>
      <c r="D107" s="72"/>
      <c r="E107" s="72"/>
      <c r="F107" s="72"/>
      <c r="G107" s="72"/>
      <c r="H107" s="72"/>
      <c r="I107" s="72"/>
      <c r="J107" s="72"/>
      <c r="K107" s="72"/>
      <c r="L107" s="7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21">
        <v>8.05</v>
      </c>
      <c r="IB107" s="21" t="s">
        <v>187</v>
      </c>
      <c r="IE107" s="22"/>
      <c r="IF107" s="22"/>
      <c r="IG107" s="22"/>
      <c r="IH107" s="22"/>
      <c r="II107" s="22"/>
    </row>
    <row r="108" spans="1:243" s="21" customFormat="1" ht="38.25" customHeight="1">
      <c r="A108" s="34">
        <v>8.06</v>
      </c>
      <c r="B108" s="60" t="s">
        <v>188</v>
      </c>
      <c r="C108" s="35"/>
      <c r="D108" s="35">
        <v>80</v>
      </c>
      <c r="E108" s="66" t="s">
        <v>44</v>
      </c>
      <c r="F108" s="61">
        <v>65.89</v>
      </c>
      <c r="G108" s="48"/>
      <c r="H108" s="42"/>
      <c r="I108" s="43" t="s">
        <v>33</v>
      </c>
      <c r="J108" s="44">
        <f t="shared" si="4"/>
        <v>1</v>
      </c>
      <c r="K108" s="42" t="s">
        <v>34</v>
      </c>
      <c r="L108" s="42" t="s">
        <v>4</v>
      </c>
      <c r="M108" s="45"/>
      <c r="N108" s="54"/>
      <c r="O108" s="54"/>
      <c r="P108" s="55"/>
      <c r="Q108" s="54"/>
      <c r="R108" s="54"/>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7">
        <f t="shared" si="5"/>
        <v>5271.2</v>
      </c>
      <c r="BB108" s="56">
        <f t="shared" si="6"/>
        <v>5271.2</v>
      </c>
      <c r="BC108" s="58" t="str">
        <f t="shared" si="7"/>
        <v>INR  Five Thousand Two Hundred &amp; Seventy One  and Paise Twenty Only</v>
      </c>
      <c r="IA108" s="21">
        <v>8.06</v>
      </c>
      <c r="IB108" s="21" t="s">
        <v>188</v>
      </c>
      <c r="ID108" s="21">
        <v>80</v>
      </c>
      <c r="IE108" s="22" t="s">
        <v>44</v>
      </c>
      <c r="IF108" s="22"/>
      <c r="IG108" s="22"/>
      <c r="IH108" s="22"/>
      <c r="II108" s="22"/>
    </row>
    <row r="109" spans="1:243" s="21" customFormat="1" ht="204.75">
      <c r="A109" s="34">
        <v>8.07</v>
      </c>
      <c r="B109" s="60" t="s">
        <v>76</v>
      </c>
      <c r="C109" s="35"/>
      <c r="D109" s="35">
        <v>10</v>
      </c>
      <c r="E109" s="66" t="s">
        <v>43</v>
      </c>
      <c r="F109" s="61">
        <v>812.71</v>
      </c>
      <c r="G109" s="48"/>
      <c r="H109" s="42"/>
      <c r="I109" s="43" t="s">
        <v>33</v>
      </c>
      <c r="J109" s="44">
        <f t="shared" si="4"/>
        <v>1</v>
      </c>
      <c r="K109" s="42" t="s">
        <v>34</v>
      </c>
      <c r="L109" s="42" t="s">
        <v>4</v>
      </c>
      <c r="M109" s="45"/>
      <c r="N109" s="54"/>
      <c r="O109" s="54"/>
      <c r="P109" s="55"/>
      <c r="Q109" s="54"/>
      <c r="R109" s="54"/>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7">
        <f t="shared" si="5"/>
        <v>8127.1</v>
      </c>
      <c r="BB109" s="56">
        <f t="shared" si="6"/>
        <v>8127.1</v>
      </c>
      <c r="BC109" s="58" t="str">
        <f t="shared" si="7"/>
        <v>INR  Eight Thousand One Hundred &amp; Twenty Seven  and Paise Ten Only</v>
      </c>
      <c r="IA109" s="21">
        <v>8.07</v>
      </c>
      <c r="IB109" s="21" t="s">
        <v>76</v>
      </c>
      <c r="ID109" s="21">
        <v>10</v>
      </c>
      <c r="IE109" s="22" t="s">
        <v>43</v>
      </c>
      <c r="IF109" s="22"/>
      <c r="IG109" s="22"/>
      <c r="IH109" s="22"/>
      <c r="II109" s="22"/>
    </row>
    <row r="110" spans="1:243" s="21" customFormat="1" ht="163.5" customHeight="1">
      <c r="A110" s="34">
        <v>8.08</v>
      </c>
      <c r="B110" s="60" t="s">
        <v>189</v>
      </c>
      <c r="C110" s="35"/>
      <c r="D110" s="72"/>
      <c r="E110" s="72"/>
      <c r="F110" s="72"/>
      <c r="G110" s="72"/>
      <c r="H110" s="72"/>
      <c r="I110" s="72"/>
      <c r="J110" s="72"/>
      <c r="K110" s="72"/>
      <c r="L110" s="72"/>
      <c r="M110" s="72"/>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IA110" s="21">
        <v>8.08</v>
      </c>
      <c r="IB110" s="21" t="s">
        <v>189</v>
      </c>
      <c r="IE110" s="22"/>
      <c r="IF110" s="22"/>
      <c r="IG110" s="22"/>
      <c r="IH110" s="22"/>
      <c r="II110" s="22"/>
    </row>
    <row r="111" spans="1:243" s="21" customFormat="1" ht="47.25" customHeight="1">
      <c r="A111" s="34">
        <v>8.09</v>
      </c>
      <c r="B111" s="60" t="s">
        <v>77</v>
      </c>
      <c r="C111" s="35"/>
      <c r="D111" s="35">
        <v>135</v>
      </c>
      <c r="E111" s="66" t="s">
        <v>43</v>
      </c>
      <c r="F111" s="61">
        <v>1355.41</v>
      </c>
      <c r="G111" s="48"/>
      <c r="H111" s="42"/>
      <c r="I111" s="43" t="s">
        <v>33</v>
      </c>
      <c r="J111" s="44">
        <f t="shared" si="4"/>
        <v>1</v>
      </c>
      <c r="K111" s="42" t="s">
        <v>34</v>
      </c>
      <c r="L111" s="42" t="s">
        <v>4</v>
      </c>
      <c r="M111" s="45"/>
      <c r="N111" s="54"/>
      <c r="O111" s="54"/>
      <c r="P111" s="55"/>
      <c r="Q111" s="54"/>
      <c r="R111" s="54"/>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7">
        <f t="shared" si="5"/>
        <v>182980.35</v>
      </c>
      <c r="BB111" s="56">
        <f t="shared" si="6"/>
        <v>182980.35</v>
      </c>
      <c r="BC111" s="58" t="str">
        <f t="shared" si="7"/>
        <v>INR  One Lakh Eighty Two Thousand Nine Hundred &amp; Eighty  and Paise Thirty Five Only</v>
      </c>
      <c r="IA111" s="21">
        <v>8.09</v>
      </c>
      <c r="IB111" s="21" t="s">
        <v>77</v>
      </c>
      <c r="ID111" s="21">
        <v>135</v>
      </c>
      <c r="IE111" s="22" t="s">
        <v>43</v>
      </c>
      <c r="IF111" s="22"/>
      <c r="IG111" s="22"/>
      <c r="IH111" s="22"/>
      <c r="II111" s="22"/>
    </row>
    <row r="112" spans="1:243" s="21" customFormat="1" ht="204.75">
      <c r="A112" s="59">
        <v>8.1</v>
      </c>
      <c r="B112" s="60" t="s">
        <v>190</v>
      </c>
      <c r="C112" s="35"/>
      <c r="D112" s="72"/>
      <c r="E112" s="72"/>
      <c r="F112" s="72"/>
      <c r="G112" s="72"/>
      <c r="H112" s="72"/>
      <c r="I112" s="72"/>
      <c r="J112" s="72"/>
      <c r="K112" s="72"/>
      <c r="L112" s="72"/>
      <c r="M112" s="72"/>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IA112" s="21">
        <v>8.1</v>
      </c>
      <c r="IB112" s="21" t="s">
        <v>190</v>
      </c>
      <c r="IE112" s="22"/>
      <c r="IF112" s="22"/>
      <c r="IG112" s="22"/>
      <c r="IH112" s="22"/>
      <c r="II112" s="22"/>
    </row>
    <row r="113" spans="1:243" s="21" customFormat="1" ht="43.5" customHeight="1">
      <c r="A113" s="34">
        <v>8.11</v>
      </c>
      <c r="B113" s="60" t="s">
        <v>77</v>
      </c>
      <c r="C113" s="35"/>
      <c r="D113" s="35">
        <v>12</v>
      </c>
      <c r="E113" s="66" t="s">
        <v>43</v>
      </c>
      <c r="F113" s="61">
        <v>1411.62</v>
      </c>
      <c r="G113" s="48"/>
      <c r="H113" s="42"/>
      <c r="I113" s="43" t="s">
        <v>33</v>
      </c>
      <c r="J113" s="44">
        <f t="shared" si="4"/>
        <v>1</v>
      </c>
      <c r="K113" s="42" t="s">
        <v>34</v>
      </c>
      <c r="L113" s="42" t="s">
        <v>4</v>
      </c>
      <c r="M113" s="45"/>
      <c r="N113" s="54"/>
      <c r="O113" s="54"/>
      <c r="P113" s="55"/>
      <c r="Q113" s="54"/>
      <c r="R113" s="54"/>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7">
        <f t="shared" si="5"/>
        <v>16939.44</v>
      </c>
      <c r="BB113" s="56">
        <f t="shared" si="6"/>
        <v>16939.44</v>
      </c>
      <c r="BC113" s="58" t="str">
        <f t="shared" si="7"/>
        <v>INR  Sixteen Thousand Nine Hundred &amp; Thirty Nine  and Paise Forty Four Only</v>
      </c>
      <c r="IA113" s="21">
        <v>8.11</v>
      </c>
      <c r="IB113" s="21" t="s">
        <v>77</v>
      </c>
      <c r="ID113" s="21">
        <v>12</v>
      </c>
      <c r="IE113" s="22" t="s">
        <v>43</v>
      </c>
      <c r="IF113" s="22"/>
      <c r="IG113" s="22"/>
      <c r="IH113" s="22"/>
      <c r="II113" s="22"/>
    </row>
    <row r="114" spans="1:243" s="21" customFormat="1" ht="63">
      <c r="A114" s="34">
        <v>8.12</v>
      </c>
      <c r="B114" s="60" t="s">
        <v>78</v>
      </c>
      <c r="C114" s="35"/>
      <c r="D114" s="35">
        <v>60</v>
      </c>
      <c r="E114" s="66" t="s">
        <v>108</v>
      </c>
      <c r="F114" s="61">
        <v>155.81</v>
      </c>
      <c r="G114" s="48"/>
      <c r="H114" s="42"/>
      <c r="I114" s="43" t="s">
        <v>33</v>
      </c>
      <c r="J114" s="44">
        <f t="shared" si="4"/>
        <v>1</v>
      </c>
      <c r="K114" s="42" t="s">
        <v>34</v>
      </c>
      <c r="L114" s="42" t="s">
        <v>4</v>
      </c>
      <c r="M114" s="45"/>
      <c r="N114" s="54"/>
      <c r="O114" s="54"/>
      <c r="P114" s="55"/>
      <c r="Q114" s="54"/>
      <c r="R114" s="54"/>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7">
        <f t="shared" si="5"/>
        <v>9348.6</v>
      </c>
      <c r="BB114" s="56">
        <f t="shared" si="6"/>
        <v>9348.6</v>
      </c>
      <c r="BC114" s="58" t="str">
        <f t="shared" si="7"/>
        <v>INR  Nine Thousand Three Hundred &amp; Forty Eight  and Paise Sixty Only</v>
      </c>
      <c r="IA114" s="21">
        <v>8.12</v>
      </c>
      <c r="IB114" s="21" t="s">
        <v>78</v>
      </c>
      <c r="ID114" s="21">
        <v>60</v>
      </c>
      <c r="IE114" s="22" t="s">
        <v>108</v>
      </c>
      <c r="IF114" s="22"/>
      <c r="IG114" s="22"/>
      <c r="IH114" s="22"/>
      <c r="II114" s="22"/>
    </row>
    <row r="115" spans="1:243" s="21" customFormat="1" ht="24.75" customHeight="1">
      <c r="A115" s="34">
        <v>9</v>
      </c>
      <c r="B115" s="60" t="s">
        <v>191</v>
      </c>
      <c r="C115" s="35"/>
      <c r="D115" s="72"/>
      <c r="E115" s="72"/>
      <c r="F115" s="72"/>
      <c r="G115" s="72"/>
      <c r="H115" s="72"/>
      <c r="I115" s="72"/>
      <c r="J115" s="72"/>
      <c r="K115" s="72"/>
      <c r="L115" s="72"/>
      <c r="M115" s="72"/>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IA115" s="21">
        <v>9</v>
      </c>
      <c r="IB115" s="21" t="s">
        <v>191</v>
      </c>
      <c r="IE115" s="22"/>
      <c r="IF115" s="22"/>
      <c r="IG115" s="22"/>
      <c r="IH115" s="22"/>
      <c r="II115" s="22"/>
    </row>
    <row r="116" spans="1:243" s="21" customFormat="1" ht="236.25">
      <c r="A116" s="34">
        <v>9.01</v>
      </c>
      <c r="B116" s="60" t="s">
        <v>192</v>
      </c>
      <c r="C116" s="35"/>
      <c r="D116" s="72"/>
      <c r="E116" s="72"/>
      <c r="F116" s="72"/>
      <c r="G116" s="72"/>
      <c r="H116" s="72"/>
      <c r="I116" s="72"/>
      <c r="J116" s="72"/>
      <c r="K116" s="72"/>
      <c r="L116" s="72"/>
      <c r="M116" s="72"/>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IA116" s="21">
        <v>9.01</v>
      </c>
      <c r="IB116" s="21" t="s">
        <v>192</v>
      </c>
      <c r="IE116" s="22"/>
      <c r="IF116" s="22"/>
      <c r="IG116" s="22"/>
      <c r="IH116" s="22"/>
      <c r="II116" s="22"/>
    </row>
    <row r="117" spans="1:243" s="21" customFormat="1" ht="42.75">
      <c r="A117" s="34">
        <v>9.02</v>
      </c>
      <c r="B117" s="60" t="s">
        <v>193</v>
      </c>
      <c r="C117" s="35"/>
      <c r="D117" s="35">
        <v>16</v>
      </c>
      <c r="E117" s="66" t="s">
        <v>43</v>
      </c>
      <c r="F117" s="61">
        <v>802.28</v>
      </c>
      <c r="G117" s="48"/>
      <c r="H117" s="42"/>
      <c r="I117" s="43" t="s">
        <v>33</v>
      </c>
      <c r="J117" s="44">
        <f t="shared" si="4"/>
        <v>1</v>
      </c>
      <c r="K117" s="42" t="s">
        <v>34</v>
      </c>
      <c r="L117" s="42" t="s">
        <v>4</v>
      </c>
      <c r="M117" s="45"/>
      <c r="N117" s="54"/>
      <c r="O117" s="54"/>
      <c r="P117" s="55"/>
      <c r="Q117" s="54"/>
      <c r="R117" s="54"/>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7">
        <f t="shared" si="5"/>
        <v>12836.48</v>
      </c>
      <c r="BB117" s="56">
        <f t="shared" si="6"/>
        <v>12836.48</v>
      </c>
      <c r="BC117" s="58" t="str">
        <f t="shared" si="7"/>
        <v>INR  Twelve Thousand Eight Hundred &amp; Thirty Six  and Paise Forty Eight Only</v>
      </c>
      <c r="IA117" s="21">
        <v>9.02</v>
      </c>
      <c r="IB117" s="21" t="s">
        <v>193</v>
      </c>
      <c r="ID117" s="21">
        <v>16</v>
      </c>
      <c r="IE117" s="22" t="s">
        <v>43</v>
      </c>
      <c r="IF117" s="22"/>
      <c r="IG117" s="22"/>
      <c r="IH117" s="22"/>
      <c r="II117" s="22"/>
    </row>
    <row r="118" spans="1:243" s="21" customFormat="1" ht="42.75">
      <c r="A118" s="34">
        <v>9.03</v>
      </c>
      <c r="B118" s="60" t="s">
        <v>194</v>
      </c>
      <c r="C118" s="35"/>
      <c r="D118" s="35">
        <v>14</v>
      </c>
      <c r="E118" s="66" t="s">
        <v>44</v>
      </c>
      <c r="F118" s="61">
        <v>132.49</v>
      </c>
      <c r="G118" s="48"/>
      <c r="H118" s="42"/>
      <c r="I118" s="43" t="s">
        <v>33</v>
      </c>
      <c r="J118" s="44">
        <f t="shared" si="4"/>
        <v>1</v>
      </c>
      <c r="K118" s="42" t="s">
        <v>34</v>
      </c>
      <c r="L118" s="42" t="s">
        <v>4</v>
      </c>
      <c r="M118" s="45"/>
      <c r="N118" s="54"/>
      <c r="O118" s="54"/>
      <c r="P118" s="55"/>
      <c r="Q118" s="54"/>
      <c r="R118" s="54"/>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7">
        <f t="shared" si="5"/>
        <v>1854.86</v>
      </c>
      <c r="BB118" s="56">
        <f t="shared" si="6"/>
        <v>1854.86</v>
      </c>
      <c r="BC118" s="58" t="str">
        <f t="shared" si="7"/>
        <v>INR  One Thousand Eight Hundred &amp; Fifty Four  and Paise Eighty Six Only</v>
      </c>
      <c r="IA118" s="21">
        <v>9.03</v>
      </c>
      <c r="IB118" s="21" t="s">
        <v>194</v>
      </c>
      <c r="ID118" s="21">
        <v>14</v>
      </c>
      <c r="IE118" s="22" t="s">
        <v>44</v>
      </c>
      <c r="IF118" s="22"/>
      <c r="IG118" s="22"/>
      <c r="IH118" s="22"/>
      <c r="II118" s="22"/>
    </row>
    <row r="119" spans="1:243" s="21" customFormat="1" ht="94.5">
      <c r="A119" s="34">
        <v>9.04</v>
      </c>
      <c r="B119" s="60" t="s">
        <v>195</v>
      </c>
      <c r="C119" s="35"/>
      <c r="D119" s="72"/>
      <c r="E119" s="72"/>
      <c r="F119" s="72"/>
      <c r="G119" s="72"/>
      <c r="H119" s="72"/>
      <c r="I119" s="72"/>
      <c r="J119" s="72"/>
      <c r="K119" s="72"/>
      <c r="L119" s="72"/>
      <c r="M119" s="72"/>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IA119" s="21">
        <v>9.04</v>
      </c>
      <c r="IB119" s="21" t="s">
        <v>195</v>
      </c>
      <c r="IE119" s="22"/>
      <c r="IF119" s="22"/>
      <c r="IG119" s="22"/>
      <c r="IH119" s="22"/>
      <c r="II119" s="22"/>
    </row>
    <row r="120" spans="1:243" s="21" customFormat="1" ht="24.75" customHeight="1">
      <c r="A120" s="34">
        <v>9.05</v>
      </c>
      <c r="B120" s="60" t="s">
        <v>112</v>
      </c>
      <c r="C120" s="35"/>
      <c r="D120" s="35">
        <v>60</v>
      </c>
      <c r="E120" s="66" t="s">
        <v>44</v>
      </c>
      <c r="F120" s="61">
        <v>208.02</v>
      </c>
      <c r="G120" s="48"/>
      <c r="H120" s="42"/>
      <c r="I120" s="43" t="s">
        <v>33</v>
      </c>
      <c r="J120" s="44">
        <f t="shared" si="4"/>
        <v>1</v>
      </c>
      <c r="K120" s="42" t="s">
        <v>34</v>
      </c>
      <c r="L120" s="42" t="s">
        <v>4</v>
      </c>
      <c r="M120" s="45"/>
      <c r="N120" s="54"/>
      <c r="O120" s="54"/>
      <c r="P120" s="55"/>
      <c r="Q120" s="54"/>
      <c r="R120" s="54"/>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7">
        <f t="shared" si="5"/>
        <v>12481.2</v>
      </c>
      <c r="BB120" s="56">
        <f t="shared" si="6"/>
        <v>12481.2</v>
      </c>
      <c r="BC120" s="58" t="str">
        <f t="shared" si="7"/>
        <v>INR  Twelve Thousand Four Hundred &amp; Eighty One  and Paise Twenty Only</v>
      </c>
      <c r="IA120" s="21">
        <v>9.05</v>
      </c>
      <c r="IB120" s="21" t="s">
        <v>112</v>
      </c>
      <c r="ID120" s="21">
        <v>60</v>
      </c>
      <c r="IE120" s="22" t="s">
        <v>44</v>
      </c>
      <c r="IF120" s="22"/>
      <c r="IG120" s="22"/>
      <c r="IH120" s="22"/>
      <c r="II120" s="22"/>
    </row>
    <row r="121" spans="1:243" s="21" customFormat="1" ht="173.25">
      <c r="A121" s="34">
        <v>9.06</v>
      </c>
      <c r="B121" s="60" t="s">
        <v>113</v>
      </c>
      <c r="C121" s="35"/>
      <c r="D121" s="35">
        <v>5</v>
      </c>
      <c r="E121" s="66" t="s">
        <v>48</v>
      </c>
      <c r="F121" s="61">
        <v>213.99</v>
      </c>
      <c r="G121" s="48"/>
      <c r="H121" s="42"/>
      <c r="I121" s="43" t="s">
        <v>33</v>
      </c>
      <c r="J121" s="44">
        <f t="shared" si="4"/>
        <v>1</v>
      </c>
      <c r="K121" s="42" t="s">
        <v>34</v>
      </c>
      <c r="L121" s="42" t="s">
        <v>4</v>
      </c>
      <c r="M121" s="45"/>
      <c r="N121" s="54"/>
      <c r="O121" s="54"/>
      <c r="P121" s="55"/>
      <c r="Q121" s="54"/>
      <c r="R121" s="54"/>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7">
        <f t="shared" si="5"/>
        <v>1069.95</v>
      </c>
      <c r="BB121" s="56">
        <f t="shared" si="6"/>
        <v>1069.95</v>
      </c>
      <c r="BC121" s="58" t="str">
        <f t="shared" si="7"/>
        <v>INR  One Thousand  &amp;Sixty Nine  and Paise Ninety Five Only</v>
      </c>
      <c r="IA121" s="21">
        <v>9.06</v>
      </c>
      <c r="IB121" s="21" t="s">
        <v>113</v>
      </c>
      <c r="ID121" s="21">
        <v>5</v>
      </c>
      <c r="IE121" s="22" t="s">
        <v>48</v>
      </c>
      <c r="IF121" s="22"/>
      <c r="IG121" s="22"/>
      <c r="IH121" s="22"/>
      <c r="II121" s="22"/>
    </row>
    <row r="122" spans="1:243" s="21" customFormat="1" ht="81.75" customHeight="1">
      <c r="A122" s="34">
        <v>9.07</v>
      </c>
      <c r="B122" s="60" t="s">
        <v>196</v>
      </c>
      <c r="C122" s="35"/>
      <c r="D122" s="72"/>
      <c r="E122" s="72"/>
      <c r="F122" s="72"/>
      <c r="G122" s="72"/>
      <c r="H122" s="72"/>
      <c r="I122" s="72"/>
      <c r="J122" s="72"/>
      <c r="K122" s="72"/>
      <c r="L122" s="72"/>
      <c r="M122" s="72"/>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IA122" s="21">
        <v>9.07</v>
      </c>
      <c r="IB122" s="21" t="s">
        <v>196</v>
      </c>
      <c r="IE122" s="22"/>
      <c r="IF122" s="22"/>
      <c r="IG122" s="22"/>
      <c r="IH122" s="22"/>
      <c r="II122" s="22"/>
    </row>
    <row r="123" spans="1:243" s="21" customFormat="1" ht="24.75" customHeight="1">
      <c r="A123" s="34">
        <v>9.08</v>
      </c>
      <c r="B123" s="60" t="s">
        <v>114</v>
      </c>
      <c r="C123" s="35"/>
      <c r="D123" s="35">
        <v>4</v>
      </c>
      <c r="E123" s="66" t="s">
        <v>44</v>
      </c>
      <c r="F123" s="61">
        <v>267.47</v>
      </c>
      <c r="G123" s="48"/>
      <c r="H123" s="42"/>
      <c r="I123" s="43" t="s">
        <v>33</v>
      </c>
      <c r="J123" s="44">
        <f t="shared" si="4"/>
        <v>1</v>
      </c>
      <c r="K123" s="42" t="s">
        <v>34</v>
      </c>
      <c r="L123" s="42" t="s">
        <v>4</v>
      </c>
      <c r="M123" s="45"/>
      <c r="N123" s="54"/>
      <c r="O123" s="54"/>
      <c r="P123" s="55"/>
      <c r="Q123" s="54"/>
      <c r="R123" s="54"/>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7">
        <f t="shared" si="5"/>
        <v>1069.88</v>
      </c>
      <c r="BB123" s="56">
        <f t="shared" si="6"/>
        <v>1069.88</v>
      </c>
      <c r="BC123" s="58" t="str">
        <f t="shared" si="7"/>
        <v>INR  One Thousand  &amp;Sixty Nine  and Paise Eighty Eight Only</v>
      </c>
      <c r="IA123" s="21">
        <v>9.08</v>
      </c>
      <c r="IB123" s="21" t="s">
        <v>114</v>
      </c>
      <c r="ID123" s="21">
        <v>4</v>
      </c>
      <c r="IE123" s="22" t="s">
        <v>44</v>
      </c>
      <c r="IF123" s="22"/>
      <c r="IG123" s="22"/>
      <c r="IH123" s="22"/>
      <c r="II123" s="22"/>
    </row>
    <row r="124" spans="1:243" s="21" customFormat="1" ht="24.75" customHeight="1">
      <c r="A124" s="34">
        <v>10</v>
      </c>
      <c r="B124" s="60" t="s">
        <v>197</v>
      </c>
      <c r="C124" s="35"/>
      <c r="D124" s="72"/>
      <c r="E124" s="72"/>
      <c r="F124" s="72"/>
      <c r="G124" s="72"/>
      <c r="H124" s="72"/>
      <c r="I124" s="72"/>
      <c r="J124" s="72"/>
      <c r="K124" s="72"/>
      <c r="L124" s="72"/>
      <c r="M124" s="72"/>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IA124" s="21">
        <v>10</v>
      </c>
      <c r="IB124" s="21" t="s">
        <v>197</v>
      </c>
      <c r="IE124" s="22"/>
      <c r="IF124" s="22"/>
      <c r="IG124" s="22"/>
      <c r="IH124" s="22"/>
      <c r="II124" s="22"/>
    </row>
    <row r="125" spans="1:243" s="21" customFormat="1" ht="24.75" customHeight="1">
      <c r="A125" s="34">
        <v>10.01</v>
      </c>
      <c r="B125" s="60" t="s">
        <v>198</v>
      </c>
      <c r="C125" s="35"/>
      <c r="D125" s="72"/>
      <c r="E125" s="72"/>
      <c r="F125" s="72"/>
      <c r="G125" s="72"/>
      <c r="H125" s="72"/>
      <c r="I125" s="72"/>
      <c r="J125" s="72"/>
      <c r="K125" s="72"/>
      <c r="L125" s="72"/>
      <c r="M125" s="72"/>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IA125" s="21">
        <v>10.01</v>
      </c>
      <c r="IB125" s="21" t="s">
        <v>198</v>
      </c>
      <c r="IE125" s="22"/>
      <c r="IF125" s="22"/>
      <c r="IG125" s="22"/>
      <c r="IH125" s="22"/>
      <c r="II125" s="22"/>
    </row>
    <row r="126" spans="1:243" s="21" customFormat="1" ht="24.75" customHeight="1">
      <c r="A126" s="34">
        <v>10.02</v>
      </c>
      <c r="B126" s="60" t="s">
        <v>49</v>
      </c>
      <c r="C126" s="35"/>
      <c r="D126" s="35">
        <v>85</v>
      </c>
      <c r="E126" s="66" t="s">
        <v>43</v>
      </c>
      <c r="F126" s="61">
        <v>231.08</v>
      </c>
      <c r="G126" s="48"/>
      <c r="H126" s="42"/>
      <c r="I126" s="43" t="s">
        <v>33</v>
      </c>
      <c r="J126" s="44">
        <f t="shared" si="4"/>
        <v>1</v>
      </c>
      <c r="K126" s="42" t="s">
        <v>34</v>
      </c>
      <c r="L126" s="42" t="s">
        <v>4</v>
      </c>
      <c r="M126" s="45"/>
      <c r="N126" s="54"/>
      <c r="O126" s="54"/>
      <c r="P126" s="55"/>
      <c r="Q126" s="54"/>
      <c r="R126" s="54"/>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7">
        <f t="shared" si="5"/>
        <v>19641.8</v>
      </c>
      <c r="BB126" s="56">
        <f t="shared" si="6"/>
        <v>19641.8</v>
      </c>
      <c r="BC126" s="58" t="str">
        <f t="shared" si="7"/>
        <v>INR  Nineteen Thousand Six Hundred &amp; Forty One  and Paise Eighty Only</v>
      </c>
      <c r="IA126" s="21">
        <v>10.02</v>
      </c>
      <c r="IB126" s="21" t="s">
        <v>49</v>
      </c>
      <c r="ID126" s="21">
        <v>85</v>
      </c>
      <c r="IE126" s="22" t="s">
        <v>43</v>
      </c>
      <c r="IF126" s="22"/>
      <c r="IG126" s="22"/>
      <c r="IH126" s="22"/>
      <c r="II126" s="22"/>
    </row>
    <row r="127" spans="1:243" s="21" customFormat="1" ht="31.5">
      <c r="A127" s="34">
        <v>10.03</v>
      </c>
      <c r="B127" s="60" t="s">
        <v>199</v>
      </c>
      <c r="C127" s="35"/>
      <c r="D127" s="75"/>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7"/>
      <c r="IA127" s="21">
        <v>10.03</v>
      </c>
      <c r="IB127" s="21" t="s">
        <v>199</v>
      </c>
      <c r="IE127" s="22"/>
      <c r="IF127" s="22"/>
      <c r="IG127" s="22"/>
      <c r="IH127" s="22"/>
      <c r="II127" s="22"/>
    </row>
    <row r="128" spans="1:243" s="21" customFormat="1" ht="24.75" customHeight="1">
      <c r="A128" s="34">
        <v>10.04</v>
      </c>
      <c r="B128" s="60" t="s">
        <v>49</v>
      </c>
      <c r="C128" s="35"/>
      <c r="D128" s="35">
        <v>95</v>
      </c>
      <c r="E128" s="66" t="s">
        <v>43</v>
      </c>
      <c r="F128" s="61">
        <v>266.46</v>
      </c>
      <c r="G128" s="48"/>
      <c r="H128" s="42"/>
      <c r="I128" s="43" t="s">
        <v>33</v>
      </c>
      <c r="J128" s="44">
        <f t="shared" si="4"/>
        <v>1</v>
      </c>
      <c r="K128" s="42" t="s">
        <v>34</v>
      </c>
      <c r="L128" s="42" t="s">
        <v>4</v>
      </c>
      <c r="M128" s="45"/>
      <c r="N128" s="54"/>
      <c r="O128" s="54"/>
      <c r="P128" s="55"/>
      <c r="Q128" s="54"/>
      <c r="R128" s="54"/>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7">
        <f t="shared" si="5"/>
        <v>25313.7</v>
      </c>
      <c r="BB128" s="56">
        <f t="shared" si="6"/>
        <v>25313.7</v>
      </c>
      <c r="BC128" s="58" t="str">
        <f t="shared" si="7"/>
        <v>INR  Twenty Five Thousand Three Hundred &amp; Thirteen  and Paise Seventy Only</v>
      </c>
      <c r="IA128" s="21">
        <v>10.04</v>
      </c>
      <c r="IB128" s="21" t="s">
        <v>49</v>
      </c>
      <c r="ID128" s="21">
        <v>95</v>
      </c>
      <c r="IE128" s="22" t="s">
        <v>43</v>
      </c>
      <c r="IF128" s="22"/>
      <c r="IG128" s="22"/>
      <c r="IH128" s="22"/>
      <c r="II128" s="22"/>
    </row>
    <row r="129" spans="1:243" s="21" customFormat="1" ht="31.5">
      <c r="A129" s="34">
        <v>10.05</v>
      </c>
      <c r="B129" s="60" t="s">
        <v>200</v>
      </c>
      <c r="C129" s="35"/>
      <c r="D129" s="72"/>
      <c r="E129" s="72"/>
      <c r="F129" s="72"/>
      <c r="G129" s="72"/>
      <c r="H129" s="72"/>
      <c r="I129" s="72"/>
      <c r="J129" s="72"/>
      <c r="K129" s="72"/>
      <c r="L129" s="72"/>
      <c r="M129" s="72"/>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IA129" s="21">
        <v>10.05</v>
      </c>
      <c r="IB129" s="21" t="s">
        <v>200</v>
      </c>
      <c r="IE129" s="22"/>
      <c r="IF129" s="22"/>
      <c r="IG129" s="22"/>
      <c r="IH129" s="22"/>
      <c r="II129" s="22"/>
    </row>
    <row r="130" spans="1:243" s="21" customFormat="1" ht="24.75" customHeight="1">
      <c r="A130" s="34">
        <v>10.06</v>
      </c>
      <c r="B130" s="60" t="s">
        <v>201</v>
      </c>
      <c r="C130" s="35"/>
      <c r="D130" s="35">
        <v>15</v>
      </c>
      <c r="E130" s="66" t="s">
        <v>43</v>
      </c>
      <c r="F130" s="61">
        <v>298.86</v>
      </c>
      <c r="G130" s="48"/>
      <c r="H130" s="42"/>
      <c r="I130" s="43" t="s">
        <v>33</v>
      </c>
      <c r="J130" s="44">
        <f t="shared" si="4"/>
        <v>1</v>
      </c>
      <c r="K130" s="42" t="s">
        <v>34</v>
      </c>
      <c r="L130" s="42" t="s">
        <v>4</v>
      </c>
      <c r="M130" s="45"/>
      <c r="N130" s="54"/>
      <c r="O130" s="54"/>
      <c r="P130" s="55"/>
      <c r="Q130" s="54"/>
      <c r="R130" s="54"/>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7">
        <f t="shared" si="5"/>
        <v>4482.9</v>
      </c>
      <c r="BB130" s="56">
        <f t="shared" si="6"/>
        <v>4482.9</v>
      </c>
      <c r="BC130" s="58" t="str">
        <f t="shared" si="7"/>
        <v>INR  Four Thousand Four Hundred &amp; Eighty Two  and Paise Ninety Only</v>
      </c>
      <c r="IA130" s="21">
        <v>10.06</v>
      </c>
      <c r="IB130" s="21" t="s">
        <v>201</v>
      </c>
      <c r="ID130" s="21">
        <v>15</v>
      </c>
      <c r="IE130" s="22" t="s">
        <v>43</v>
      </c>
      <c r="IF130" s="22"/>
      <c r="IG130" s="22"/>
      <c r="IH130" s="22"/>
      <c r="II130" s="22"/>
    </row>
    <row r="131" spans="1:243" s="21" customFormat="1" ht="24.75" customHeight="1">
      <c r="A131" s="34">
        <v>10.07</v>
      </c>
      <c r="B131" s="60" t="s">
        <v>202</v>
      </c>
      <c r="C131" s="35"/>
      <c r="D131" s="72"/>
      <c r="E131" s="72"/>
      <c r="F131" s="72"/>
      <c r="G131" s="72"/>
      <c r="H131" s="72"/>
      <c r="I131" s="72"/>
      <c r="J131" s="72"/>
      <c r="K131" s="72"/>
      <c r="L131" s="72"/>
      <c r="M131" s="72"/>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IA131" s="21">
        <v>10.07</v>
      </c>
      <c r="IB131" s="21" t="s">
        <v>202</v>
      </c>
      <c r="IE131" s="22"/>
      <c r="IF131" s="22"/>
      <c r="IG131" s="22"/>
      <c r="IH131" s="22"/>
      <c r="II131" s="22"/>
    </row>
    <row r="132" spans="1:243" s="21" customFormat="1" ht="24.75" customHeight="1">
      <c r="A132" s="34">
        <v>10.08</v>
      </c>
      <c r="B132" s="60" t="s">
        <v>79</v>
      </c>
      <c r="C132" s="35"/>
      <c r="D132" s="35">
        <v>25</v>
      </c>
      <c r="E132" s="66" t="s">
        <v>43</v>
      </c>
      <c r="F132" s="61">
        <v>199.34</v>
      </c>
      <c r="G132" s="48"/>
      <c r="H132" s="42"/>
      <c r="I132" s="43" t="s">
        <v>33</v>
      </c>
      <c r="J132" s="44">
        <f t="shared" si="4"/>
        <v>1</v>
      </c>
      <c r="K132" s="42" t="s">
        <v>34</v>
      </c>
      <c r="L132" s="42" t="s">
        <v>4</v>
      </c>
      <c r="M132" s="45"/>
      <c r="N132" s="54"/>
      <c r="O132" s="54"/>
      <c r="P132" s="55"/>
      <c r="Q132" s="54"/>
      <c r="R132" s="54"/>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7">
        <f t="shared" si="5"/>
        <v>4983.5</v>
      </c>
      <c r="BB132" s="56">
        <f t="shared" si="6"/>
        <v>4983.5</v>
      </c>
      <c r="BC132" s="58" t="str">
        <f t="shared" si="7"/>
        <v>INR  Four Thousand Nine Hundred &amp; Eighty Three  and Paise Fifty Only</v>
      </c>
      <c r="IA132" s="21">
        <v>10.08</v>
      </c>
      <c r="IB132" s="21" t="s">
        <v>79</v>
      </c>
      <c r="ID132" s="21">
        <v>25</v>
      </c>
      <c r="IE132" s="22" t="s">
        <v>43</v>
      </c>
      <c r="IF132" s="22"/>
      <c r="IG132" s="22"/>
      <c r="IH132" s="22"/>
      <c r="II132" s="22"/>
    </row>
    <row r="133" spans="1:243" s="21" customFormat="1" ht="84.75" customHeight="1">
      <c r="A133" s="34">
        <v>10.09</v>
      </c>
      <c r="B133" s="60" t="s">
        <v>203</v>
      </c>
      <c r="C133" s="35"/>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1">
        <v>10.09</v>
      </c>
      <c r="IB133" s="21" t="s">
        <v>203</v>
      </c>
      <c r="IE133" s="22"/>
      <c r="IF133" s="22"/>
      <c r="IG133" s="22"/>
      <c r="IH133" s="22"/>
      <c r="II133" s="22"/>
    </row>
    <row r="134" spans="1:243" s="21" customFormat="1" ht="24.75" customHeight="1">
      <c r="A134" s="59">
        <v>10.1</v>
      </c>
      <c r="B134" s="60" t="s">
        <v>80</v>
      </c>
      <c r="C134" s="35"/>
      <c r="D134" s="35">
        <v>370</v>
      </c>
      <c r="E134" s="66" t="s">
        <v>43</v>
      </c>
      <c r="F134" s="61">
        <v>76.41</v>
      </c>
      <c r="G134" s="48"/>
      <c r="H134" s="42"/>
      <c r="I134" s="43" t="s">
        <v>33</v>
      </c>
      <c r="J134" s="44">
        <f t="shared" si="4"/>
        <v>1</v>
      </c>
      <c r="K134" s="42" t="s">
        <v>34</v>
      </c>
      <c r="L134" s="42" t="s">
        <v>4</v>
      </c>
      <c r="M134" s="45"/>
      <c r="N134" s="54"/>
      <c r="O134" s="54"/>
      <c r="P134" s="55"/>
      <c r="Q134" s="54"/>
      <c r="R134" s="54"/>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7">
        <f t="shared" si="5"/>
        <v>28271.7</v>
      </c>
      <c r="BB134" s="56">
        <f t="shared" si="6"/>
        <v>28271.7</v>
      </c>
      <c r="BC134" s="58" t="str">
        <f t="shared" si="7"/>
        <v>INR  Twenty Eight Thousand Two Hundred &amp; Seventy One  and Paise Seventy Only</v>
      </c>
      <c r="IA134" s="21">
        <v>10.1</v>
      </c>
      <c r="IB134" s="21" t="s">
        <v>80</v>
      </c>
      <c r="ID134" s="21">
        <v>370</v>
      </c>
      <c r="IE134" s="22" t="s">
        <v>43</v>
      </c>
      <c r="IF134" s="22"/>
      <c r="IG134" s="22"/>
      <c r="IH134" s="22"/>
      <c r="II134" s="22"/>
    </row>
    <row r="135" spans="1:243" s="21" customFormat="1" ht="47.25">
      <c r="A135" s="34">
        <v>10.11</v>
      </c>
      <c r="B135" s="60" t="s">
        <v>204</v>
      </c>
      <c r="C135" s="35"/>
      <c r="D135" s="72"/>
      <c r="E135" s="72"/>
      <c r="F135" s="72"/>
      <c r="G135" s="72"/>
      <c r="H135" s="72"/>
      <c r="I135" s="72"/>
      <c r="J135" s="72"/>
      <c r="K135" s="72"/>
      <c r="L135" s="72"/>
      <c r="M135" s="72"/>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IA135" s="21">
        <v>10.11</v>
      </c>
      <c r="IB135" s="21" t="s">
        <v>204</v>
      </c>
      <c r="IE135" s="22"/>
      <c r="IF135" s="22"/>
      <c r="IG135" s="22"/>
      <c r="IH135" s="22"/>
      <c r="II135" s="22"/>
    </row>
    <row r="136" spans="1:243" s="21" customFormat="1" ht="63">
      <c r="A136" s="34">
        <v>10.12</v>
      </c>
      <c r="B136" s="60" t="s">
        <v>205</v>
      </c>
      <c r="C136" s="35"/>
      <c r="D136" s="35">
        <v>205</v>
      </c>
      <c r="E136" s="66" t="s">
        <v>43</v>
      </c>
      <c r="F136" s="61">
        <v>141.3</v>
      </c>
      <c r="G136" s="48"/>
      <c r="H136" s="42"/>
      <c r="I136" s="43" t="s">
        <v>33</v>
      </c>
      <c r="J136" s="44">
        <f t="shared" si="4"/>
        <v>1</v>
      </c>
      <c r="K136" s="42" t="s">
        <v>34</v>
      </c>
      <c r="L136" s="42" t="s">
        <v>4</v>
      </c>
      <c r="M136" s="45"/>
      <c r="N136" s="54"/>
      <c r="O136" s="54"/>
      <c r="P136" s="55"/>
      <c r="Q136" s="54"/>
      <c r="R136" s="54"/>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7">
        <f t="shared" si="5"/>
        <v>28966.5</v>
      </c>
      <c r="BB136" s="56">
        <f t="shared" si="6"/>
        <v>28966.5</v>
      </c>
      <c r="BC136" s="58" t="str">
        <f t="shared" si="7"/>
        <v>INR  Twenty Eight Thousand Nine Hundred &amp; Sixty Six  and Paise Fifty Only</v>
      </c>
      <c r="IA136" s="21">
        <v>10.12</v>
      </c>
      <c r="IB136" s="21" t="s">
        <v>205</v>
      </c>
      <c r="ID136" s="21">
        <v>205</v>
      </c>
      <c r="IE136" s="22" t="s">
        <v>43</v>
      </c>
      <c r="IF136" s="22"/>
      <c r="IG136" s="22"/>
      <c r="IH136" s="22"/>
      <c r="II136" s="22"/>
    </row>
    <row r="137" spans="1:243" s="21" customFormat="1" ht="47.25">
      <c r="A137" s="34">
        <v>10.13</v>
      </c>
      <c r="B137" s="60" t="s">
        <v>206</v>
      </c>
      <c r="C137" s="35"/>
      <c r="D137" s="72"/>
      <c r="E137" s="72"/>
      <c r="F137" s="72"/>
      <c r="G137" s="72"/>
      <c r="H137" s="72"/>
      <c r="I137" s="72"/>
      <c r="J137" s="72"/>
      <c r="K137" s="72"/>
      <c r="L137" s="72"/>
      <c r="M137" s="72"/>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IA137" s="21">
        <v>10.13</v>
      </c>
      <c r="IB137" s="21" t="s">
        <v>206</v>
      </c>
      <c r="IE137" s="22"/>
      <c r="IF137" s="22"/>
      <c r="IG137" s="22"/>
      <c r="IH137" s="22"/>
      <c r="II137" s="22"/>
    </row>
    <row r="138" spans="1:243" s="21" customFormat="1" ht="24.75" customHeight="1">
      <c r="A138" s="34">
        <v>10.14</v>
      </c>
      <c r="B138" s="60" t="s">
        <v>80</v>
      </c>
      <c r="C138" s="35"/>
      <c r="D138" s="35">
        <v>40</v>
      </c>
      <c r="E138" s="66" t="s">
        <v>43</v>
      </c>
      <c r="F138" s="61">
        <v>106.58</v>
      </c>
      <c r="G138" s="48"/>
      <c r="H138" s="42"/>
      <c r="I138" s="43" t="s">
        <v>33</v>
      </c>
      <c r="J138" s="44">
        <f t="shared" si="4"/>
        <v>1</v>
      </c>
      <c r="K138" s="42" t="s">
        <v>34</v>
      </c>
      <c r="L138" s="42" t="s">
        <v>4</v>
      </c>
      <c r="M138" s="45"/>
      <c r="N138" s="54"/>
      <c r="O138" s="54"/>
      <c r="P138" s="55"/>
      <c r="Q138" s="54"/>
      <c r="R138" s="54"/>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7">
        <f t="shared" si="5"/>
        <v>4263.2</v>
      </c>
      <c r="BB138" s="56">
        <f t="shared" si="6"/>
        <v>4263.2</v>
      </c>
      <c r="BC138" s="58" t="str">
        <f t="shared" si="7"/>
        <v>INR  Four Thousand Two Hundred &amp; Sixty Three  and Paise Twenty Only</v>
      </c>
      <c r="IA138" s="21">
        <v>10.14</v>
      </c>
      <c r="IB138" s="21" t="s">
        <v>80</v>
      </c>
      <c r="ID138" s="21">
        <v>40</v>
      </c>
      <c r="IE138" s="22" t="s">
        <v>43</v>
      </c>
      <c r="IF138" s="22"/>
      <c r="IG138" s="22"/>
      <c r="IH138" s="22"/>
      <c r="II138" s="22"/>
    </row>
    <row r="139" spans="1:243" s="21" customFormat="1" ht="63">
      <c r="A139" s="34">
        <v>10.15</v>
      </c>
      <c r="B139" s="60" t="s">
        <v>207</v>
      </c>
      <c r="C139" s="35"/>
      <c r="D139" s="72"/>
      <c r="E139" s="72"/>
      <c r="F139" s="72"/>
      <c r="G139" s="72"/>
      <c r="H139" s="72"/>
      <c r="I139" s="72"/>
      <c r="J139" s="72"/>
      <c r="K139" s="72"/>
      <c r="L139" s="72"/>
      <c r="M139" s="72"/>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IA139" s="21">
        <v>10.15</v>
      </c>
      <c r="IB139" s="21" t="s">
        <v>207</v>
      </c>
      <c r="IE139" s="22"/>
      <c r="IF139" s="22"/>
      <c r="IG139" s="22"/>
      <c r="IH139" s="22"/>
      <c r="II139" s="22"/>
    </row>
    <row r="140" spans="1:243" s="21" customFormat="1" ht="63">
      <c r="A140" s="34">
        <v>10.16</v>
      </c>
      <c r="B140" s="60" t="s">
        <v>81</v>
      </c>
      <c r="C140" s="35"/>
      <c r="D140" s="35">
        <v>80</v>
      </c>
      <c r="E140" s="66" t="s">
        <v>43</v>
      </c>
      <c r="F140" s="61">
        <v>155.33</v>
      </c>
      <c r="G140" s="48"/>
      <c r="H140" s="42"/>
      <c r="I140" s="43" t="s">
        <v>33</v>
      </c>
      <c r="J140" s="44">
        <f t="shared" si="4"/>
        <v>1</v>
      </c>
      <c r="K140" s="42" t="s">
        <v>34</v>
      </c>
      <c r="L140" s="42" t="s">
        <v>4</v>
      </c>
      <c r="M140" s="45"/>
      <c r="N140" s="54"/>
      <c r="O140" s="54"/>
      <c r="P140" s="55"/>
      <c r="Q140" s="54"/>
      <c r="R140" s="54"/>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7">
        <f t="shared" si="5"/>
        <v>12426.4</v>
      </c>
      <c r="BB140" s="56">
        <f t="shared" si="6"/>
        <v>12426.4</v>
      </c>
      <c r="BC140" s="58" t="str">
        <f t="shared" si="7"/>
        <v>INR  Twelve Thousand Four Hundred &amp; Twenty Six  and Paise Forty Only</v>
      </c>
      <c r="IA140" s="21">
        <v>10.16</v>
      </c>
      <c r="IB140" s="21" t="s">
        <v>81</v>
      </c>
      <c r="ID140" s="21">
        <v>80</v>
      </c>
      <c r="IE140" s="22" t="s">
        <v>43</v>
      </c>
      <c r="IF140" s="22"/>
      <c r="IG140" s="22"/>
      <c r="IH140" s="22"/>
      <c r="II140" s="22"/>
    </row>
    <row r="141" spans="1:243" s="21" customFormat="1" ht="94.5">
      <c r="A141" s="34">
        <v>10.17</v>
      </c>
      <c r="B141" s="60" t="s">
        <v>50</v>
      </c>
      <c r="C141" s="35"/>
      <c r="D141" s="35">
        <v>370</v>
      </c>
      <c r="E141" s="66" t="s">
        <v>43</v>
      </c>
      <c r="F141" s="61">
        <v>100.96</v>
      </c>
      <c r="G141" s="48"/>
      <c r="H141" s="42"/>
      <c r="I141" s="43" t="s">
        <v>33</v>
      </c>
      <c r="J141" s="44">
        <f t="shared" si="4"/>
        <v>1</v>
      </c>
      <c r="K141" s="42" t="s">
        <v>34</v>
      </c>
      <c r="L141" s="42" t="s">
        <v>4</v>
      </c>
      <c r="M141" s="45"/>
      <c r="N141" s="54"/>
      <c r="O141" s="54"/>
      <c r="P141" s="55"/>
      <c r="Q141" s="54"/>
      <c r="R141" s="54"/>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7">
        <f t="shared" si="5"/>
        <v>37355.2</v>
      </c>
      <c r="BB141" s="56">
        <f t="shared" si="6"/>
        <v>37355.2</v>
      </c>
      <c r="BC141" s="58" t="str">
        <f t="shared" si="7"/>
        <v>INR  Thirty Seven Thousand Three Hundred &amp; Fifty Five  and Paise Twenty Only</v>
      </c>
      <c r="IA141" s="21">
        <v>10.17</v>
      </c>
      <c r="IB141" s="21" t="s">
        <v>50</v>
      </c>
      <c r="ID141" s="21">
        <v>370</v>
      </c>
      <c r="IE141" s="22" t="s">
        <v>43</v>
      </c>
      <c r="IF141" s="22"/>
      <c r="IG141" s="22"/>
      <c r="IH141" s="22"/>
      <c r="II141" s="22"/>
    </row>
    <row r="142" spans="1:243" s="21" customFormat="1" ht="24.75" customHeight="1">
      <c r="A142" s="34">
        <v>10.18</v>
      </c>
      <c r="B142" s="60" t="s">
        <v>208</v>
      </c>
      <c r="C142" s="35"/>
      <c r="D142" s="72"/>
      <c r="E142" s="72"/>
      <c r="F142" s="72"/>
      <c r="G142" s="72"/>
      <c r="H142" s="72"/>
      <c r="I142" s="72"/>
      <c r="J142" s="72"/>
      <c r="K142" s="72"/>
      <c r="L142" s="72"/>
      <c r="M142" s="72"/>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IA142" s="21">
        <v>10.18</v>
      </c>
      <c r="IB142" s="21" t="s">
        <v>208</v>
      </c>
      <c r="IE142" s="22"/>
      <c r="IF142" s="22"/>
      <c r="IG142" s="22"/>
      <c r="IH142" s="22"/>
      <c r="II142" s="22"/>
    </row>
    <row r="143" spans="1:243" s="21" customFormat="1" ht="24.75" customHeight="1">
      <c r="A143" s="34">
        <v>10.19</v>
      </c>
      <c r="B143" s="60" t="s">
        <v>209</v>
      </c>
      <c r="C143" s="35"/>
      <c r="D143" s="35">
        <v>310</v>
      </c>
      <c r="E143" s="66" t="s">
        <v>43</v>
      </c>
      <c r="F143" s="61">
        <v>14.69</v>
      </c>
      <c r="G143" s="48"/>
      <c r="H143" s="42"/>
      <c r="I143" s="43" t="s">
        <v>33</v>
      </c>
      <c r="J143" s="44">
        <f aca="true" t="shared" si="8" ref="J143:J206">IF(I143="Less(-)",-1,1)</f>
        <v>1</v>
      </c>
      <c r="K143" s="42" t="s">
        <v>34</v>
      </c>
      <c r="L143" s="42" t="s">
        <v>4</v>
      </c>
      <c r="M143" s="45"/>
      <c r="N143" s="54"/>
      <c r="O143" s="54"/>
      <c r="P143" s="55"/>
      <c r="Q143" s="54"/>
      <c r="R143" s="54"/>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7">
        <f aca="true" t="shared" si="9" ref="BA143:BA206">total_amount_ba($B$2,$D$2,D143,F143,J143,K143,M143)</f>
        <v>4553.9</v>
      </c>
      <c r="BB143" s="56">
        <f aca="true" t="shared" si="10" ref="BB143:BB206">BA143+SUM(N143:AZ143)</f>
        <v>4553.9</v>
      </c>
      <c r="BC143" s="58" t="str">
        <f aca="true" t="shared" si="11" ref="BC143:BC206">SpellNumber(L143,BB143)</f>
        <v>INR  Four Thousand Five Hundred &amp; Fifty Three  and Paise Ninety Only</v>
      </c>
      <c r="IA143" s="21">
        <v>10.19</v>
      </c>
      <c r="IB143" s="21" t="s">
        <v>209</v>
      </c>
      <c r="ID143" s="21">
        <v>310</v>
      </c>
      <c r="IE143" s="22" t="s">
        <v>43</v>
      </c>
      <c r="IF143" s="22"/>
      <c r="IG143" s="22"/>
      <c r="IH143" s="22"/>
      <c r="II143" s="22"/>
    </row>
    <row r="144" spans="1:243" s="21" customFormat="1" ht="94.5">
      <c r="A144" s="59">
        <v>10.2</v>
      </c>
      <c r="B144" s="60" t="s">
        <v>82</v>
      </c>
      <c r="C144" s="35"/>
      <c r="D144" s="35">
        <v>370</v>
      </c>
      <c r="E144" s="66" t="s">
        <v>43</v>
      </c>
      <c r="F144" s="61">
        <v>16</v>
      </c>
      <c r="G144" s="48"/>
      <c r="H144" s="42"/>
      <c r="I144" s="43" t="s">
        <v>33</v>
      </c>
      <c r="J144" s="44">
        <f t="shared" si="8"/>
        <v>1</v>
      </c>
      <c r="K144" s="42" t="s">
        <v>34</v>
      </c>
      <c r="L144" s="42" t="s">
        <v>4</v>
      </c>
      <c r="M144" s="45"/>
      <c r="N144" s="54"/>
      <c r="O144" s="54"/>
      <c r="P144" s="55"/>
      <c r="Q144" s="54"/>
      <c r="R144" s="54"/>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7">
        <f t="shared" si="9"/>
        <v>5920</v>
      </c>
      <c r="BB144" s="56">
        <f t="shared" si="10"/>
        <v>5920</v>
      </c>
      <c r="BC144" s="58" t="str">
        <f t="shared" si="11"/>
        <v>INR  Five Thousand Nine Hundred &amp; Twenty  Only</v>
      </c>
      <c r="IA144" s="21">
        <v>10.2</v>
      </c>
      <c r="IB144" s="21" t="s">
        <v>82</v>
      </c>
      <c r="ID144" s="21">
        <v>370</v>
      </c>
      <c r="IE144" s="22" t="s">
        <v>43</v>
      </c>
      <c r="IF144" s="22"/>
      <c r="IG144" s="22"/>
      <c r="IH144" s="22"/>
      <c r="II144" s="22"/>
    </row>
    <row r="145" spans="1:243" s="21" customFormat="1" ht="63">
      <c r="A145" s="34">
        <v>10.21</v>
      </c>
      <c r="B145" s="60" t="s">
        <v>207</v>
      </c>
      <c r="C145" s="35"/>
      <c r="D145" s="72"/>
      <c r="E145" s="72"/>
      <c r="F145" s="72"/>
      <c r="G145" s="72"/>
      <c r="H145" s="72"/>
      <c r="I145" s="72"/>
      <c r="J145" s="72"/>
      <c r="K145" s="72"/>
      <c r="L145" s="72"/>
      <c r="M145" s="72"/>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IA145" s="21">
        <v>10.21</v>
      </c>
      <c r="IB145" s="21" t="s">
        <v>207</v>
      </c>
      <c r="IE145" s="22"/>
      <c r="IF145" s="22"/>
      <c r="IG145" s="22"/>
      <c r="IH145" s="22"/>
      <c r="II145" s="22"/>
    </row>
    <row r="146" spans="1:243" s="21" customFormat="1" ht="24.75" customHeight="1">
      <c r="A146" s="34">
        <v>10.22</v>
      </c>
      <c r="B146" s="60" t="s">
        <v>52</v>
      </c>
      <c r="C146" s="35"/>
      <c r="D146" s="35">
        <v>185</v>
      </c>
      <c r="E146" s="66" t="s">
        <v>43</v>
      </c>
      <c r="F146" s="61">
        <v>70.1</v>
      </c>
      <c r="G146" s="48"/>
      <c r="H146" s="42"/>
      <c r="I146" s="43" t="s">
        <v>33</v>
      </c>
      <c r="J146" s="44">
        <f t="shared" si="8"/>
        <v>1</v>
      </c>
      <c r="K146" s="42" t="s">
        <v>34</v>
      </c>
      <c r="L146" s="42" t="s">
        <v>4</v>
      </c>
      <c r="M146" s="45"/>
      <c r="N146" s="54"/>
      <c r="O146" s="54"/>
      <c r="P146" s="55"/>
      <c r="Q146" s="54"/>
      <c r="R146" s="54"/>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7">
        <f t="shared" si="9"/>
        <v>12968.5</v>
      </c>
      <c r="BB146" s="56">
        <f t="shared" si="10"/>
        <v>12968.5</v>
      </c>
      <c r="BC146" s="58" t="str">
        <f t="shared" si="11"/>
        <v>INR  Twelve Thousand Nine Hundred &amp; Sixty Eight  and Paise Fifty Only</v>
      </c>
      <c r="IA146" s="21">
        <v>10.22</v>
      </c>
      <c r="IB146" s="21" t="s">
        <v>52</v>
      </c>
      <c r="ID146" s="21">
        <v>185</v>
      </c>
      <c r="IE146" s="22" t="s">
        <v>43</v>
      </c>
      <c r="IF146" s="22"/>
      <c r="IG146" s="22"/>
      <c r="IH146" s="22"/>
      <c r="II146" s="22"/>
    </row>
    <row r="147" spans="1:243" s="21" customFormat="1" ht="47.25">
      <c r="A147" s="34">
        <v>10.23</v>
      </c>
      <c r="B147" s="60" t="s">
        <v>210</v>
      </c>
      <c r="C147" s="35"/>
      <c r="D147" s="72"/>
      <c r="E147" s="72"/>
      <c r="F147" s="72"/>
      <c r="G147" s="72"/>
      <c r="H147" s="72"/>
      <c r="I147" s="72"/>
      <c r="J147" s="72"/>
      <c r="K147" s="72"/>
      <c r="L147" s="72"/>
      <c r="M147" s="72"/>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21">
        <v>10.23</v>
      </c>
      <c r="IB147" s="21" t="s">
        <v>210</v>
      </c>
      <c r="IE147" s="22"/>
      <c r="IF147" s="22"/>
      <c r="IG147" s="22"/>
      <c r="IH147" s="22"/>
      <c r="II147" s="22"/>
    </row>
    <row r="148" spans="1:243" s="21" customFormat="1" ht="47.25">
      <c r="A148" s="34">
        <v>10.24</v>
      </c>
      <c r="B148" s="60" t="s">
        <v>83</v>
      </c>
      <c r="C148" s="35"/>
      <c r="D148" s="35">
        <v>300</v>
      </c>
      <c r="E148" s="66" t="s">
        <v>43</v>
      </c>
      <c r="F148" s="61">
        <v>85.71</v>
      </c>
      <c r="G148" s="48"/>
      <c r="H148" s="42"/>
      <c r="I148" s="43" t="s">
        <v>33</v>
      </c>
      <c r="J148" s="44">
        <f t="shared" si="8"/>
        <v>1</v>
      </c>
      <c r="K148" s="42" t="s">
        <v>34</v>
      </c>
      <c r="L148" s="42" t="s">
        <v>4</v>
      </c>
      <c r="M148" s="45"/>
      <c r="N148" s="54"/>
      <c r="O148" s="54"/>
      <c r="P148" s="55"/>
      <c r="Q148" s="54"/>
      <c r="R148" s="54"/>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7">
        <f t="shared" si="9"/>
        <v>25713</v>
      </c>
      <c r="BB148" s="56">
        <f t="shared" si="10"/>
        <v>25713</v>
      </c>
      <c r="BC148" s="58" t="str">
        <f t="shared" si="11"/>
        <v>INR  Twenty Five Thousand Seven Hundred &amp; Thirteen  Only</v>
      </c>
      <c r="IA148" s="21">
        <v>10.24</v>
      </c>
      <c r="IB148" s="21" t="s">
        <v>83</v>
      </c>
      <c r="ID148" s="21">
        <v>300</v>
      </c>
      <c r="IE148" s="22" t="s">
        <v>43</v>
      </c>
      <c r="IF148" s="22"/>
      <c r="IG148" s="22"/>
      <c r="IH148" s="22"/>
      <c r="II148" s="22"/>
    </row>
    <row r="149" spans="1:243" s="21" customFormat="1" ht="24.75" customHeight="1">
      <c r="A149" s="34">
        <v>11</v>
      </c>
      <c r="B149" s="60" t="s">
        <v>211</v>
      </c>
      <c r="C149" s="35"/>
      <c r="D149" s="72"/>
      <c r="E149" s="72"/>
      <c r="F149" s="72"/>
      <c r="G149" s="72"/>
      <c r="H149" s="72"/>
      <c r="I149" s="72"/>
      <c r="J149" s="72"/>
      <c r="K149" s="72"/>
      <c r="L149" s="72"/>
      <c r="M149" s="72"/>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IA149" s="21">
        <v>11</v>
      </c>
      <c r="IB149" s="21" t="s">
        <v>211</v>
      </c>
      <c r="IE149" s="22"/>
      <c r="IF149" s="22"/>
      <c r="IG149" s="22"/>
      <c r="IH149" s="22"/>
      <c r="II149" s="22"/>
    </row>
    <row r="150" spans="1:243" s="21" customFormat="1" ht="157.5">
      <c r="A150" s="34">
        <v>11.01</v>
      </c>
      <c r="B150" s="60" t="s">
        <v>212</v>
      </c>
      <c r="C150" s="35"/>
      <c r="D150" s="72"/>
      <c r="E150" s="72"/>
      <c r="F150" s="72"/>
      <c r="G150" s="72"/>
      <c r="H150" s="72"/>
      <c r="I150" s="72"/>
      <c r="J150" s="72"/>
      <c r="K150" s="72"/>
      <c r="L150" s="72"/>
      <c r="M150" s="72"/>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IA150" s="21">
        <v>11.01</v>
      </c>
      <c r="IB150" s="21" t="s">
        <v>212</v>
      </c>
      <c r="IE150" s="22"/>
      <c r="IF150" s="22"/>
      <c r="IG150" s="22"/>
      <c r="IH150" s="22"/>
      <c r="II150" s="22"/>
    </row>
    <row r="151" spans="1:243" s="21" customFormat="1" ht="31.5">
      <c r="A151" s="34">
        <v>11.02</v>
      </c>
      <c r="B151" s="60" t="s">
        <v>51</v>
      </c>
      <c r="C151" s="35"/>
      <c r="D151" s="35">
        <v>16</v>
      </c>
      <c r="E151" s="66" t="s">
        <v>43</v>
      </c>
      <c r="F151" s="61">
        <v>376.68</v>
      </c>
      <c r="G151" s="48"/>
      <c r="H151" s="42"/>
      <c r="I151" s="43" t="s">
        <v>33</v>
      </c>
      <c r="J151" s="44">
        <f t="shared" si="8"/>
        <v>1</v>
      </c>
      <c r="K151" s="42" t="s">
        <v>34</v>
      </c>
      <c r="L151" s="42" t="s">
        <v>4</v>
      </c>
      <c r="M151" s="45"/>
      <c r="N151" s="54"/>
      <c r="O151" s="54"/>
      <c r="P151" s="55"/>
      <c r="Q151" s="54"/>
      <c r="R151" s="54"/>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7">
        <f t="shared" si="9"/>
        <v>6026.88</v>
      </c>
      <c r="BB151" s="56">
        <f t="shared" si="10"/>
        <v>6026.88</v>
      </c>
      <c r="BC151" s="58" t="str">
        <f t="shared" si="11"/>
        <v>INR  Six Thousand  &amp;Twenty Six  and Paise Eighty Eight Only</v>
      </c>
      <c r="IA151" s="21">
        <v>11.02</v>
      </c>
      <c r="IB151" s="21" t="s">
        <v>51</v>
      </c>
      <c r="ID151" s="21">
        <v>16</v>
      </c>
      <c r="IE151" s="22" t="s">
        <v>43</v>
      </c>
      <c r="IF151" s="22"/>
      <c r="IG151" s="22"/>
      <c r="IH151" s="22"/>
      <c r="II151" s="22"/>
    </row>
    <row r="152" spans="1:243" s="21" customFormat="1" ht="189" customHeight="1">
      <c r="A152" s="34">
        <v>11.03</v>
      </c>
      <c r="B152" s="60" t="s">
        <v>213</v>
      </c>
      <c r="C152" s="35"/>
      <c r="D152" s="72"/>
      <c r="E152" s="72"/>
      <c r="F152" s="72"/>
      <c r="G152" s="72"/>
      <c r="H152" s="72"/>
      <c r="I152" s="72"/>
      <c r="J152" s="72"/>
      <c r="K152" s="72"/>
      <c r="L152" s="72"/>
      <c r="M152" s="72"/>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IA152" s="21">
        <v>11.03</v>
      </c>
      <c r="IB152" s="21" t="s">
        <v>213</v>
      </c>
      <c r="IE152" s="22"/>
      <c r="IF152" s="22"/>
      <c r="IG152" s="22"/>
      <c r="IH152" s="22"/>
      <c r="II152" s="22"/>
    </row>
    <row r="153" spans="1:243" s="21" customFormat="1" ht="24.75" customHeight="1">
      <c r="A153" s="34">
        <v>11.04</v>
      </c>
      <c r="B153" s="60" t="s">
        <v>84</v>
      </c>
      <c r="C153" s="35"/>
      <c r="D153" s="35">
        <v>1</v>
      </c>
      <c r="E153" s="66" t="s">
        <v>48</v>
      </c>
      <c r="F153" s="61">
        <v>1198.47</v>
      </c>
      <c r="G153" s="48"/>
      <c r="H153" s="42"/>
      <c r="I153" s="43" t="s">
        <v>33</v>
      </c>
      <c r="J153" s="44">
        <f t="shared" si="8"/>
        <v>1</v>
      </c>
      <c r="K153" s="42" t="s">
        <v>34</v>
      </c>
      <c r="L153" s="42" t="s">
        <v>4</v>
      </c>
      <c r="M153" s="45"/>
      <c r="N153" s="54"/>
      <c r="O153" s="54"/>
      <c r="P153" s="55"/>
      <c r="Q153" s="54"/>
      <c r="R153" s="54"/>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7">
        <f t="shared" si="9"/>
        <v>1198.47</v>
      </c>
      <c r="BB153" s="56">
        <f t="shared" si="10"/>
        <v>1198.47</v>
      </c>
      <c r="BC153" s="58" t="str">
        <f t="shared" si="11"/>
        <v>INR  One Thousand One Hundred &amp; Ninety Eight  and Paise Forty Seven Only</v>
      </c>
      <c r="IA153" s="21">
        <v>11.04</v>
      </c>
      <c r="IB153" s="21" t="s">
        <v>84</v>
      </c>
      <c r="ID153" s="21">
        <v>1</v>
      </c>
      <c r="IE153" s="22" t="s">
        <v>48</v>
      </c>
      <c r="IF153" s="22"/>
      <c r="IG153" s="22"/>
      <c r="IH153" s="22"/>
      <c r="II153" s="22"/>
    </row>
    <row r="154" spans="1:243" s="21" customFormat="1" ht="24.75" customHeight="1">
      <c r="A154" s="34">
        <v>11.05</v>
      </c>
      <c r="B154" s="60" t="s">
        <v>85</v>
      </c>
      <c r="C154" s="35"/>
      <c r="D154" s="35">
        <v>2</v>
      </c>
      <c r="E154" s="66" t="s">
        <v>48</v>
      </c>
      <c r="F154" s="61">
        <v>753.09</v>
      </c>
      <c r="G154" s="48"/>
      <c r="H154" s="42"/>
      <c r="I154" s="43" t="s">
        <v>33</v>
      </c>
      <c r="J154" s="44">
        <f t="shared" si="8"/>
        <v>1</v>
      </c>
      <c r="K154" s="42" t="s">
        <v>34</v>
      </c>
      <c r="L154" s="42" t="s">
        <v>4</v>
      </c>
      <c r="M154" s="45"/>
      <c r="N154" s="54"/>
      <c r="O154" s="54"/>
      <c r="P154" s="55"/>
      <c r="Q154" s="54"/>
      <c r="R154" s="54"/>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7">
        <f t="shared" si="9"/>
        <v>1506.18</v>
      </c>
      <c r="BB154" s="56">
        <f t="shared" si="10"/>
        <v>1506.18</v>
      </c>
      <c r="BC154" s="58" t="str">
        <f t="shared" si="11"/>
        <v>INR  One Thousand Five Hundred &amp; Six  and Paise Eighteen Only</v>
      </c>
      <c r="IA154" s="21">
        <v>11.05</v>
      </c>
      <c r="IB154" s="21" t="s">
        <v>85</v>
      </c>
      <c r="ID154" s="21">
        <v>2</v>
      </c>
      <c r="IE154" s="22" t="s">
        <v>48</v>
      </c>
      <c r="IF154" s="22"/>
      <c r="IG154" s="22"/>
      <c r="IH154" s="22"/>
      <c r="II154" s="22"/>
    </row>
    <row r="155" spans="1:243" s="21" customFormat="1" ht="24.75" customHeight="1">
      <c r="A155" s="34">
        <v>12</v>
      </c>
      <c r="B155" s="60" t="s">
        <v>214</v>
      </c>
      <c r="C155" s="35"/>
      <c r="D155" s="72"/>
      <c r="E155" s="72"/>
      <c r="F155" s="72"/>
      <c r="G155" s="72"/>
      <c r="H155" s="72"/>
      <c r="I155" s="72"/>
      <c r="J155" s="72"/>
      <c r="K155" s="72"/>
      <c r="L155" s="72"/>
      <c r="M155" s="72"/>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IA155" s="21">
        <v>12</v>
      </c>
      <c r="IB155" s="21" t="s">
        <v>214</v>
      </c>
      <c r="IE155" s="22"/>
      <c r="IF155" s="22"/>
      <c r="IG155" s="22"/>
      <c r="IH155" s="22"/>
      <c r="II155" s="22"/>
    </row>
    <row r="156" spans="1:243" s="21" customFormat="1" ht="63">
      <c r="A156" s="34">
        <v>12.01</v>
      </c>
      <c r="B156" s="60" t="s">
        <v>115</v>
      </c>
      <c r="C156" s="35"/>
      <c r="D156" s="35">
        <v>20</v>
      </c>
      <c r="E156" s="66" t="s">
        <v>46</v>
      </c>
      <c r="F156" s="61">
        <v>532.66</v>
      </c>
      <c r="G156" s="48"/>
      <c r="H156" s="42"/>
      <c r="I156" s="43" t="s">
        <v>33</v>
      </c>
      <c r="J156" s="44">
        <f t="shared" si="8"/>
        <v>1</v>
      </c>
      <c r="K156" s="42" t="s">
        <v>34</v>
      </c>
      <c r="L156" s="42" t="s">
        <v>4</v>
      </c>
      <c r="M156" s="45"/>
      <c r="N156" s="54"/>
      <c r="O156" s="54"/>
      <c r="P156" s="55"/>
      <c r="Q156" s="54"/>
      <c r="R156" s="54"/>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7">
        <f t="shared" si="9"/>
        <v>10653.2</v>
      </c>
      <c r="BB156" s="56">
        <f t="shared" si="10"/>
        <v>10653.2</v>
      </c>
      <c r="BC156" s="58" t="str">
        <f t="shared" si="11"/>
        <v>INR  Ten Thousand Six Hundred &amp; Fifty Three  and Paise Twenty Only</v>
      </c>
      <c r="IA156" s="21">
        <v>12.01</v>
      </c>
      <c r="IB156" s="21" t="s">
        <v>115</v>
      </c>
      <c r="ID156" s="21">
        <v>20</v>
      </c>
      <c r="IE156" s="22" t="s">
        <v>46</v>
      </c>
      <c r="IF156" s="22"/>
      <c r="IG156" s="22"/>
      <c r="IH156" s="22"/>
      <c r="II156" s="22"/>
    </row>
    <row r="157" spans="1:243" s="21" customFormat="1" ht="78.75">
      <c r="A157" s="34">
        <v>12.02</v>
      </c>
      <c r="B157" s="60" t="s">
        <v>215</v>
      </c>
      <c r="C157" s="35"/>
      <c r="D157" s="72"/>
      <c r="E157" s="72"/>
      <c r="F157" s="72"/>
      <c r="G157" s="72"/>
      <c r="H157" s="72"/>
      <c r="I157" s="72"/>
      <c r="J157" s="72"/>
      <c r="K157" s="72"/>
      <c r="L157" s="72"/>
      <c r="M157" s="72"/>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IA157" s="21">
        <v>12.02</v>
      </c>
      <c r="IB157" s="21" t="s">
        <v>215</v>
      </c>
      <c r="IE157" s="22"/>
      <c r="IF157" s="22"/>
      <c r="IG157" s="22"/>
      <c r="IH157" s="22"/>
      <c r="II157" s="22"/>
    </row>
    <row r="158" spans="1:243" s="21" customFormat="1" ht="42.75">
      <c r="A158" s="34">
        <v>12.03</v>
      </c>
      <c r="B158" s="60" t="s">
        <v>86</v>
      </c>
      <c r="C158" s="35"/>
      <c r="D158" s="35">
        <v>5</v>
      </c>
      <c r="E158" s="66" t="s">
        <v>46</v>
      </c>
      <c r="F158" s="61">
        <v>1523.41</v>
      </c>
      <c r="G158" s="48"/>
      <c r="H158" s="42"/>
      <c r="I158" s="43" t="s">
        <v>33</v>
      </c>
      <c r="J158" s="44">
        <f t="shared" si="8"/>
        <v>1</v>
      </c>
      <c r="K158" s="42" t="s">
        <v>34</v>
      </c>
      <c r="L158" s="42" t="s">
        <v>4</v>
      </c>
      <c r="M158" s="45"/>
      <c r="N158" s="54"/>
      <c r="O158" s="54"/>
      <c r="P158" s="55"/>
      <c r="Q158" s="54"/>
      <c r="R158" s="54"/>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7">
        <f t="shared" si="9"/>
        <v>7617.05</v>
      </c>
      <c r="BB158" s="56">
        <f t="shared" si="10"/>
        <v>7617.05</v>
      </c>
      <c r="BC158" s="58" t="str">
        <f t="shared" si="11"/>
        <v>INR  Seven Thousand Six Hundred &amp; Seventeen  and Paise Five Only</v>
      </c>
      <c r="IA158" s="21">
        <v>12.03</v>
      </c>
      <c r="IB158" s="21" t="s">
        <v>86</v>
      </c>
      <c r="ID158" s="21">
        <v>5</v>
      </c>
      <c r="IE158" s="22" t="s">
        <v>46</v>
      </c>
      <c r="IF158" s="22"/>
      <c r="IG158" s="22"/>
      <c r="IH158" s="22"/>
      <c r="II158" s="22"/>
    </row>
    <row r="159" spans="1:243" s="21" customFormat="1" ht="31.5">
      <c r="A159" s="34">
        <v>12.04</v>
      </c>
      <c r="B159" s="60" t="s">
        <v>87</v>
      </c>
      <c r="C159" s="35"/>
      <c r="D159" s="35">
        <v>16</v>
      </c>
      <c r="E159" s="66" t="s">
        <v>46</v>
      </c>
      <c r="F159" s="61">
        <v>940.64</v>
      </c>
      <c r="G159" s="48"/>
      <c r="H159" s="42"/>
      <c r="I159" s="43" t="s">
        <v>33</v>
      </c>
      <c r="J159" s="44">
        <f t="shared" si="8"/>
        <v>1</v>
      </c>
      <c r="K159" s="42" t="s">
        <v>34</v>
      </c>
      <c r="L159" s="42" t="s">
        <v>4</v>
      </c>
      <c r="M159" s="45"/>
      <c r="N159" s="54"/>
      <c r="O159" s="54"/>
      <c r="P159" s="55"/>
      <c r="Q159" s="54"/>
      <c r="R159" s="54"/>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7">
        <f t="shared" si="9"/>
        <v>15050.24</v>
      </c>
      <c r="BB159" s="56">
        <f t="shared" si="10"/>
        <v>15050.24</v>
      </c>
      <c r="BC159" s="58" t="str">
        <f t="shared" si="11"/>
        <v>INR  Fifteen Thousand  &amp;Fifty  and Paise Twenty Four Only</v>
      </c>
      <c r="IA159" s="21">
        <v>12.04</v>
      </c>
      <c r="IB159" s="21" t="s">
        <v>87</v>
      </c>
      <c r="ID159" s="21">
        <v>16</v>
      </c>
      <c r="IE159" s="22" t="s">
        <v>46</v>
      </c>
      <c r="IF159" s="22"/>
      <c r="IG159" s="22"/>
      <c r="IH159" s="22"/>
      <c r="II159" s="22"/>
    </row>
    <row r="160" spans="1:243" s="21" customFormat="1" ht="94.5">
      <c r="A160" s="34">
        <v>12.05</v>
      </c>
      <c r="B160" s="60" t="s">
        <v>88</v>
      </c>
      <c r="C160" s="35"/>
      <c r="D160" s="35">
        <v>2.5</v>
      </c>
      <c r="E160" s="66" t="s">
        <v>46</v>
      </c>
      <c r="F160" s="61">
        <v>2222.45</v>
      </c>
      <c r="G160" s="48"/>
      <c r="H160" s="42"/>
      <c r="I160" s="43" t="s">
        <v>33</v>
      </c>
      <c r="J160" s="44">
        <f t="shared" si="8"/>
        <v>1</v>
      </c>
      <c r="K160" s="42" t="s">
        <v>34</v>
      </c>
      <c r="L160" s="42" t="s">
        <v>4</v>
      </c>
      <c r="M160" s="45"/>
      <c r="N160" s="54"/>
      <c r="O160" s="54"/>
      <c r="P160" s="55"/>
      <c r="Q160" s="54"/>
      <c r="R160" s="54"/>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7">
        <f t="shared" si="9"/>
        <v>5556.13</v>
      </c>
      <c r="BB160" s="56">
        <f t="shared" si="10"/>
        <v>5556.13</v>
      </c>
      <c r="BC160" s="58" t="str">
        <f t="shared" si="11"/>
        <v>INR  Five Thousand Five Hundred &amp; Fifty Six  and Paise Thirteen Only</v>
      </c>
      <c r="IA160" s="21">
        <v>12.05</v>
      </c>
      <c r="IB160" s="21" t="s">
        <v>88</v>
      </c>
      <c r="ID160" s="21">
        <v>2.5</v>
      </c>
      <c r="IE160" s="22" t="s">
        <v>46</v>
      </c>
      <c r="IF160" s="22"/>
      <c r="IG160" s="22"/>
      <c r="IH160" s="22"/>
      <c r="II160" s="22"/>
    </row>
    <row r="161" spans="1:243" s="21" customFormat="1" ht="94.5">
      <c r="A161" s="34">
        <v>12.06</v>
      </c>
      <c r="B161" s="60" t="s">
        <v>216</v>
      </c>
      <c r="C161" s="35"/>
      <c r="D161" s="35">
        <v>5</v>
      </c>
      <c r="E161" s="66" t="s">
        <v>43</v>
      </c>
      <c r="F161" s="61">
        <v>756.99</v>
      </c>
      <c r="G161" s="48"/>
      <c r="H161" s="42"/>
      <c r="I161" s="43" t="s">
        <v>33</v>
      </c>
      <c r="J161" s="44">
        <f t="shared" si="8"/>
        <v>1</v>
      </c>
      <c r="K161" s="42" t="s">
        <v>34</v>
      </c>
      <c r="L161" s="42" t="s">
        <v>4</v>
      </c>
      <c r="M161" s="45"/>
      <c r="N161" s="54"/>
      <c r="O161" s="54"/>
      <c r="P161" s="55"/>
      <c r="Q161" s="54"/>
      <c r="R161" s="54"/>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7">
        <f t="shared" si="9"/>
        <v>3784.95</v>
      </c>
      <c r="BB161" s="56">
        <f t="shared" si="10"/>
        <v>3784.95</v>
      </c>
      <c r="BC161" s="58" t="str">
        <f t="shared" si="11"/>
        <v>INR  Three Thousand Seven Hundred &amp; Eighty Four  and Paise Ninety Five Only</v>
      </c>
      <c r="IA161" s="21">
        <v>12.06</v>
      </c>
      <c r="IB161" s="21" t="s">
        <v>216</v>
      </c>
      <c r="ID161" s="21">
        <v>5</v>
      </c>
      <c r="IE161" s="22" t="s">
        <v>43</v>
      </c>
      <c r="IF161" s="22"/>
      <c r="IG161" s="22"/>
      <c r="IH161" s="22"/>
      <c r="II161" s="22"/>
    </row>
    <row r="162" spans="1:243" s="21" customFormat="1" ht="94.5">
      <c r="A162" s="34">
        <v>12.07</v>
      </c>
      <c r="B162" s="60" t="s">
        <v>217</v>
      </c>
      <c r="C162" s="35"/>
      <c r="D162" s="72"/>
      <c r="E162" s="72"/>
      <c r="F162" s="72"/>
      <c r="G162" s="72"/>
      <c r="H162" s="72"/>
      <c r="I162" s="72"/>
      <c r="J162" s="72"/>
      <c r="K162" s="72"/>
      <c r="L162" s="72"/>
      <c r="M162" s="72"/>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IA162" s="21">
        <v>12.07</v>
      </c>
      <c r="IB162" s="21" t="s">
        <v>217</v>
      </c>
      <c r="IE162" s="22"/>
      <c r="IF162" s="22"/>
      <c r="IG162" s="22"/>
      <c r="IH162" s="22"/>
      <c r="II162" s="22"/>
    </row>
    <row r="163" spans="1:243" s="21" customFormat="1" ht="24.75" customHeight="1">
      <c r="A163" s="34">
        <v>12.08</v>
      </c>
      <c r="B163" s="60" t="s">
        <v>53</v>
      </c>
      <c r="C163" s="35"/>
      <c r="D163" s="35">
        <v>15</v>
      </c>
      <c r="E163" s="66" t="s">
        <v>46</v>
      </c>
      <c r="F163" s="61">
        <v>1288.82</v>
      </c>
      <c r="G163" s="48"/>
      <c r="H163" s="42"/>
      <c r="I163" s="43" t="s">
        <v>33</v>
      </c>
      <c r="J163" s="44">
        <f t="shared" si="8"/>
        <v>1</v>
      </c>
      <c r="K163" s="42" t="s">
        <v>34</v>
      </c>
      <c r="L163" s="42" t="s">
        <v>4</v>
      </c>
      <c r="M163" s="45"/>
      <c r="N163" s="54"/>
      <c r="O163" s="54"/>
      <c r="P163" s="55"/>
      <c r="Q163" s="54"/>
      <c r="R163" s="54"/>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7">
        <f t="shared" si="9"/>
        <v>19332.3</v>
      </c>
      <c r="BB163" s="56">
        <f t="shared" si="10"/>
        <v>19332.3</v>
      </c>
      <c r="BC163" s="58" t="str">
        <f t="shared" si="11"/>
        <v>INR  Nineteen Thousand Three Hundred &amp; Thirty Two  and Paise Thirty Only</v>
      </c>
      <c r="IA163" s="21">
        <v>12.08</v>
      </c>
      <c r="IB163" s="21" t="s">
        <v>53</v>
      </c>
      <c r="ID163" s="21">
        <v>15</v>
      </c>
      <c r="IE163" s="22" t="s">
        <v>46</v>
      </c>
      <c r="IF163" s="22"/>
      <c r="IG163" s="22"/>
      <c r="IH163" s="22"/>
      <c r="II163" s="22"/>
    </row>
    <row r="164" spans="1:243" s="21" customFormat="1" ht="49.5" customHeight="1">
      <c r="A164" s="34">
        <v>12.09</v>
      </c>
      <c r="B164" s="60" t="s">
        <v>218</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12.09</v>
      </c>
      <c r="IB164" s="21" t="s">
        <v>218</v>
      </c>
      <c r="IE164" s="22"/>
      <c r="IF164" s="22"/>
      <c r="IG164" s="22"/>
      <c r="IH164" s="22"/>
      <c r="II164" s="22"/>
    </row>
    <row r="165" spans="1:243" s="21" customFormat="1" ht="24.75" customHeight="1">
      <c r="A165" s="59">
        <v>12.1</v>
      </c>
      <c r="B165" s="60" t="s">
        <v>219</v>
      </c>
      <c r="C165" s="35"/>
      <c r="D165" s="35">
        <v>3000</v>
      </c>
      <c r="E165" s="66" t="s">
        <v>302</v>
      </c>
      <c r="F165" s="61">
        <v>4279.61</v>
      </c>
      <c r="G165" s="48"/>
      <c r="H165" s="42"/>
      <c r="I165" s="43" t="s">
        <v>33</v>
      </c>
      <c r="J165" s="44">
        <f t="shared" si="8"/>
        <v>1</v>
      </c>
      <c r="K165" s="42" t="s">
        <v>34</v>
      </c>
      <c r="L165" s="42" t="s">
        <v>4</v>
      </c>
      <c r="M165" s="45"/>
      <c r="N165" s="54"/>
      <c r="O165" s="54"/>
      <c r="P165" s="55"/>
      <c r="Q165" s="54"/>
      <c r="R165" s="54"/>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7">
        <f>total_amount_ba($B$2,$D$2,D165,F165,J165,K165,M165)/1000</f>
        <v>12838.83</v>
      </c>
      <c r="BB165" s="56">
        <f t="shared" si="10"/>
        <v>12838.83</v>
      </c>
      <c r="BC165" s="58" t="str">
        <f t="shared" si="11"/>
        <v>INR  Twelve Thousand Eight Hundred &amp; Thirty Eight  and Paise Eighty Three Only</v>
      </c>
      <c r="IA165" s="21">
        <v>12.1</v>
      </c>
      <c r="IB165" s="21" t="s">
        <v>219</v>
      </c>
      <c r="ID165" s="21">
        <v>3000</v>
      </c>
      <c r="IE165" s="22" t="s">
        <v>302</v>
      </c>
      <c r="IF165" s="22"/>
      <c r="IG165" s="22"/>
      <c r="IH165" s="22"/>
      <c r="II165" s="22"/>
    </row>
    <row r="166" spans="1:243" s="21" customFormat="1" ht="78.75">
      <c r="A166" s="34">
        <v>12.11</v>
      </c>
      <c r="B166" s="60" t="s">
        <v>220</v>
      </c>
      <c r="C166" s="35"/>
      <c r="D166" s="72"/>
      <c r="E166" s="72"/>
      <c r="F166" s="72"/>
      <c r="G166" s="72"/>
      <c r="H166" s="72"/>
      <c r="I166" s="72"/>
      <c r="J166" s="72"/>
      <c r="K166" s="72"/>
      <c r="L166" s="72"/>
      <c r="M166" s="72"/>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IA166" s="21">
        <v>12.11</v>
      </c>
      <c r="IB166" s="21" t="s">
        <v>220</v>
      </c>
      <c r="IE166" s="22"/>
      <c r="IF166" s="22"/>
      <c r="IG166" s="22"/>
      <c r="IH166" s="22"/>
      <c r="II166" s="22"/>
    </row>
    <row r="167" spans="1:243" s="21" customFormat="1" ht="24.75" customHeight="1">
      <c r="A167" s="34">
        <v>12.12</v>
      </c>
      <c r="B167" s="60" t="s">
        <v>89</v>
      </c>
      <c r="C167" s="35"/>
      <c r="D167" s="35">
        <v>3</v>
      </c>
      <c r="E167" s="66" t="s">
        <v>48</v>
      </c>
      <c r="F167" s="61">
        <v>240.68</v>
      </c>
      <c r="G167" s="48"/>
      <c r="H167" s="42"/>
      <c r="I167" s="43" t="s">
        <v>33</v>
      </c>
      <c r="J167" s="44">
        <f t="shared" si="8"/>
        <v>1</v>
      </c>
      <c r="K167" s="42" t="s">
        <v>34</v>
      </c>
      <c r="L167" s="42" t="s">
        <v>4</v>
      </c>
      <c r="M167" s="45"/>
      <c r="N167" s="54"/>
      <c r="O167" s="54"/>
      <c r="P167" s="55"/>
      <c r="Q167" s="54"/>
      <c r="R167" s="54"/>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7">
        <f t="shared" si="9"/>
        <v>722.04</v>
      </c>
      <c r="BB167" s="56">
        <f t="shared" si="10"/>
        <v>722.04</v>
      </c>
      <c r="BC167" s="58" t="str">
        <f t="shared" si="11"/>
        <v>INR  Seven Hundred &amp; Twenty Two  and Paise Four Only</v>
      </c>
      <c r="IA167" s="21">
        <v>12.12</v>
      </c>
      <c r="IB167" s="21" t="s">
        <v>89</v>
      </c>
      <c r="ID167" s="21">
        <v>3</v>
      </c>
      <c r="IE167" s="22" t="s">
        <v>48</v>
      </c>
      <c r="IF167" s="22"/>
      <c r="IG167" s="22"/>
      <c r="IH167" s="22"/>
      <c r="II167" s="22"/>
    </row>
    <row r="168" spans="1:243" s="21" customFormat="1" ht="63">
      <c r="A168" s="34">
        <v>12.13</v>
      </c>
      <c r="B168" s="60" t="s">
        <v>221</v>
      </c>
      <c r="C168" s="35"/>
      <c r="D168" s="72"/>
      <c r="E168" s="72"/>
      <c r="F168" s="72"/>
      <c r="G168" s="72"/>
      <c r="H168" s="72"/>
      <c r="I168" s="72"/>
      <c r="J168" s="72"/>
      <c r="K168" s="72"/>
      <c r="L168" s="72"/>
      <c r="M168" s="72"/>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IA168" s="21">
        <v>12.13</v>
      </c>
      <c r="IB168" s="21" t="s">
        <v>221</v>
      </c>
      <c r="IE168" s="22"/>
      <c r="IF168" s="22"/>
      <c r="IG168" s="22"/>
      <c r="IH168" s="22"/>
      <c r="II168" s="22"/>
    </row>
    <row r="169" spans="1:243" s="21" customFormat="1" ht="24.75" customHeight="1">
      <c r="A169" s="34">
        <v>12.14</v>
      </c>
      <c r="B169" s="60" t="s">
        <v>89</v>
      </c>
      <c r="C169" s="35"/>
      <c r="D169" s="35">
        <v>5</v>
      </c>
      <c r="E169" s="66" t="s">
        <v>48</v>
      </c>
      <c r="F169" s="61">
        <v>93.42</v>
      </c>
      <c r="G169" s="48"/>
      <c r="H169" s="42"/>
      <c r="I169" s="43" t="s">
        <v>33</v>
      </c>
      <c r="J169" s="44">
        <f t="shared" si="8"/>
        <v>1</v>
      </c>
      <c r="K169" s="42" t="s">
        <v>34</v>
      </c>
      <c r="L169" s="42" t="s">
        <v>4</v>
      </c>
      <c r="M169" s="45"/>
      <c r="N169" s="54"/>
      <c r="O169" s="54"/>
      <c r="P169" s="55"/>
      <c r="Q169" s="54"/>
      <c r="R169" s="54"/>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7">
        <f t="shared" si="9"/>
        <v>467.1</v>
      </c>
      <c r="BB169" s="56">
        <f t="shared" si="10"/>
        <v>467.1</v>
      </c>
      <c r="BC169" s="58" t="str">
        <f t="shared" si="11"/>
        <v>INR  Four Hundred &amp; Sixty Seven  and Paise Ten Only</v>
      </c>
      <c r="IA169" s="21">
        <v>12.14</v>
      </c>
      <c r="IB169" s="21" t="s">
        <v>89</v>
      </c>
      <c r="ID169" s="21">
        <v>5</v>
      </c>
      <c r="IE169" s="22" t="s">
        <v>48</v>
      </c>
      <c r="IF169" s="22"/>
      <c r="IG169" s="22"/>
      <c r="IH169" s="22"/>
      <c r="II169" s="22"/>
    </row>
    <row r="170" spans="1:243" s="21" customFormat="1" ht="78.75">
      <c r="A170" s="34">
        <v>12.15</v>
      </c>
      <c r="B170" s="60" t="s">
        <v>90</v>
      </c>
      <c r="C170" s="35"/>
      <c r="D170" s="35">
        <v>75</v>
      </c>
      <c r="E170" s="66" t="s">
        <v>43</v>
      </c>
      <c r="F170" s="61">
        <v>34.2</v>
      </c>
      <c r="G170" s="48"/>
      <c r="H170" s="42"/>
      <c r="I170" s="43" t="s">
        <v>33</v>
      </c>
      <c r="J170" s="44">
        <f t="shared" si="8"/>
        <v>1</v>
      </c>
      <c r="K170" s="42" t="s">
        <v>34</v>
      </c>
      <c r="L170" s="42" t="s">
        <v>4</v>
      </c>
      <c r="M170" s="45"/>
      <c r="N170" s="54"/>
      <c r="O170" s="54"/>
      <c r="P170" s="55"/>
      <c r="Q170" s="54"/>
      <c r="R170" s="54"/>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7">
        <f t="shared" si="9"/>
        <v>2565</v>
      </c>
      <c r="BB170" s="56">
        <f t="shared" si="10"/>
        <v>2565</v>
      </c>
      <c r="BC170" s="58" t="str">
        <f t="shared" si="11"/>
        <v>INR  Two Thousand Five Hundred &amp; Sixty Five  Only</v>
      </c>
      <c r="IA170" s="21">
        <v>12.15</v>
      </c>
      <c r="IB170" s="21" t="s">
        <v>90</v>
      </c>
      <c r="ID170" s="21">
        <v>75</v>
      </c>
      <c r="IE170" s="22" t="s">
        <v>43</v>
      </c>
      <c r="IF170" s="22"/>
      <c r="IG170" s="22"/>
      <c r="IH170" s="22"/>
      <c r="II170" s="22"/>
    </row>
    <row r="171" spans="1:243" s="21" customFormat="1" ht="141.75">
      <c r="A171" s="34">
        <v>12.16</v>
      </c>
      <c r="B171" s="60" t="s">
        <v>54</v>
      </c>
      <c r="C171" s="35"/>
      <c r="D171" s="35">
        <v>45</v>
      </c>
      <c r="E171" s="66" t="s">
        <v>46</v>
      </c>
      <c r="F171" s="61">
        <v>121.74</v>
      </c>
      <c r="G171" s="48"/>
      <c r="H171" s="42"/>
      <c r="I171" s="43" t="s">
        <v>33</v>
      </c>
      <c r="J171" s="44">
        <f t="shared" si="8"/>
        <v>1</v>
      </c>
      <c r="K171" s="42" t="s">
        <v>34</v>
      </c>
      <c r="L171" s="42" t="s">
        <v>4</v>
      </c>
      <c r="M171" s="45"/>
      <c r="N171" s="54"/>
      <c r="O171" s="54"/>
      <c r="P171" s="55"/>
      <c r="Q171" s="54"/>
      <c r="R171" s="54"/>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7">
        <f t="shared" si="9"/>
        <v>5478.3</v>
      </c>
      <c r="BB171" s="56">
        <f t="shared" si="10"/>
        <v>5478.3</v>
      </c>
      <c r="BC171" s="58" t="str">
        <f t="shared" si="11"/>
        <v>INR  Five Thousand Four Hundred &amp; Seventy Eight  and Paise Thirty Only</v>
      </c>
      <c r="IA171" s="21">
        <v>12.16</v>
      </c>
      <c r="IB171" s="21" t="s">
        <v>54</v>
      </c>
      <c r="ID171" s="21">
        <v>45</v>
      </c>
      <c r="IE171" s="22" t="s">
        <v>46</v>
      </c>
      <c r="IF171" s="22"/>
      <c r="IG171" s="22"/>
      <c r="IH171" s="22"/>
      <c r="II171" s="22"/>
    </row>
    <row r="172" spans="1:243" s="21" customFormat="1" ht="24.75" customHeight="1">
      <c r="A172" s="34">
        <v>13</v>
      </c>
      <c r="B172" s="60" t="s">
        <v>222</v>
      </c>
      <c r="C172" s="3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IA172" s="21">
        <v>13</v>
      </c>
      <c r="IB172" s="21" t="s">
        <v>222</v>
      </c>
      <c r="IE172" s="22"/>
      <c r="IF172" s="22"/>
      <c r="IG172" s="22"/>
      <c r="IH172" s="22"/>
      <c r="II172" s="22"/>
    </row>
    <row r="173" spans="1:243" s="21" customFormat="1" ht="126" customHeight="1">
      <c r="A173" s="34">
        <v>13.01</v>
      </c>
      <c r="B173" s="60" t="s">
        <v>223</v>
      </c>
      <c r="C173" s="35"/>
      <c r="D173" s="72"/>
      <c r="E173" s="72"/>
      <c r="F173" s="72"/>
      <c r="G173" s="72"/>
      <c r="H173" s="72"/>
      <c r="I173" s="72"/>
      <c r="J173" s="72"/>
      <c r="K173" s="72"/>
      <c r="L173" s="72"/>
      <c r="M173" s="72"/>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21">
        <v>13.01</v>
      </c>
      <c r="IB173" s="21" t="s">
        <v>223</v>
      </c>
      <c r="IE173" s="22"/>
      <c r="IF173" s="22"/>
      <c r="IG173" s="22"/>
      <c r="IH173" s="22"/>
      <c r="II173" s="22"/>
    </row>
    <row r="174" spans="1:243" s="21" customFormat="1" ht="47.25">
      <c r="A174" s="34">
        <v>13.02</v>
      </c>
      <c r="B174" s="60" t="s">
        <v>91</v>
      </c>
      <c r="C174" s="35"/>
      <c r="D174" s="35">
        <v>1</v>
      </c>
      <c r="E174" s="66" t="s">
        <v>48</v>
      </c>
      <c r="F174" s="61">
        <v>4753.62</v>
      </c>
      <c r="G174" s="48"/>
      <c r="H174" s="42"/>
      <c r="I174" s="43" t="s">
        <v>33</v>
      </c>
      <c r="J174" s="44">
        <f t="shared" si="8"/>
        <v>1</v>
      </c>
      <c r="K174" s="42" t="s">
        <v>34</v>
      </c>
      <c r="L174" s="42" t="s">
        <v>4</v>
      </c>
      <c r="M174" s="45"/>
      <c r="N174" s="54"/>
      <c r="O174" s="54"/>
      <c r="P174" s="55"/>
      <c r="Q174" s="54"/>
      <c r="R174" s="54"/>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7">
        <f t="shared" si="9"/>
        <v>4753.62</v>
      </c>
      <c r="BB174" s="56">
        <f t="shared" si="10"/>
        <v>4753.62</v>
      </c>
      <c r="BC174" s="58" t="str">
        <f t="shared" si="11"/>
        <v>INR  Four Thousand Seven Hundred &amp; Fifty Three  and Paise Sixty Two Only</v>
      </c>
      <c r="IA174" s="21">
        <v>13.02</v>
      </c>
      <c r="IB174" s="21" t="s">
        <v>91</v>
      </c>
      <c r="ID174" s="21">
        <v>1</v>
      </c>
      <c r="IE174" s="22" t="s">
        <v>48</v>
      </c>
      <c r="IF174" s="22"/>
      <c r="IG174" s="22"/>
      <c r="IH174" s="22"/>
      <c r="II174" s="22"/>
    </row>
    <row r="175" spans="1:243" s="21" customFormat="1" ht="128.25" customHeight="1">
      <c r="A175" s="34">
        <v>13.03</v>
      </c>
      <c r="B175" s="60" t="s">
        <v>224</v>
      </c>
      <c r="C175" s="35"/>
      <c r="D175" s="72"/>
      <c r="E175" s="72"/>
      <c r="F175" s="72"/>
      <c r="G175" s="72"/>
      <c r="H175" s="72"/>
      <c r="I175" s="72"/>
      <c r="J175" s="72"/>
      <c r="K175" s="72"/>
      <c r="L175" s="72"/>
      <c r="M175" s="72"/>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IA175" s="21">
        <v>13.03</v>
      </c>
      <c r="IB175" s="21" t="s">
        <v>224</v>
      </c>
      <c r="IE175" s="22"/>
      <c r="IF175" s="22"/>
      <c r="IG175" s="22"/>
      <c r="IH175" s="22"/>
      <c r="II175" s="22"/>
    </row>
    <row r="176" spans="1:243" s="21" customFormat="1" ht="34.5" customHeight="1">
      <c r="A176" s="34">
        <v>13.04</v>
      </c>
      <c r="B176" s="60" t="s">
        <v>225</v>
      </c>
      <c r="C176" s="35"/>
      <c r="D176" s="35">
        <v>1</v>
      </c>
      <c r="E176" s="66" t="s">
        <v>48</v>
      </c>
      <c r="F176" s="61">
        <v>4507.28</v>
      </c>
      <c r="G176" s="48"/>
      <c r="H176" s="42"/>
      <c r="I176" s="43" t="s">
        <v>33</v>
      </c>
      <c r="J176" s="44">
        <f t="shared" si="8"/>
        <v>1</v>
      </c>
      <c r="K176" s="42" t="s">
        <v>34</v>
      </c>
      <c r="L176" s="42" t="s">
        <v>4</v>
      </c>
      <c r="M176" s="45"/>
      <c r="N176" s="54"/>
      <c r="O176" s="54"/>
      <c r="P176" s="55"/>
      <c r="Q176" s="54"/>
      <c r="R176" s="54"/>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7">
        <f t="shared" si="9"/>
        <v>4507.28</v>
      </c>
      <c r="BB176" s="56">
        <f t="shared" si="10"/>
        <v>4507.28</v>
      </c>
      <c r="BC176" s="58" t="str">
        <f t="shared" si="11"/>
        <v>INR  Four Thousand Five Hundred &amp; Seven  and Paise Twenty Eight Only</v>
      </c>
      <c r="IA176" s="21">
        <v>13.04</v>
      </c>
      <c r="IB176" s="21" t="s">
        <v>225</v>
      </c>
      <c r="ID176" s="21">
        <v>1</v>
      </c>
      <c r="IE176" s="22" t="s">
        <v>48</v>
      </c>
      <c r="IF176" s="22"/>
      <c r="IG176" s="22"/>
      <c r="IH176" s="22"/>
      <c r="II176" s="22"/>
    </row>
    <row r="177" spans="1:243" s="21" customFormat="1" ht="78.75" customHeight="1">
      <c r="A177" s="34">
        <v>13.05</v>
      </c>
      <c r="B177" s="60" t="s">
        <v>226</v>
      </c>
      <c r="C177" s="35"/>
      <c r="D177" s="72"/>
      <c r="E177" s="72"/>
      <c r="F177" s="72"/>
      <c r="G177" s="72"/>
      <c r="H177" s="72"/>
      <c r="I177" s="72"/>
      <c r="J177" s="72"/>
      <c r="K177" s="72"/>
      <c r="L177" s="72"/>
      <c r="M177" s="72"/>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IA177" s="21">
        <v>13.05</v>
      </c>
      <c r="IB177" s="21" t="s">
        <v>226</v>
      </c>
      <c r="IE177" s="22"/>
      <c r="IF177" s="22"/>
      <c r="IG177" s="22"/>
      <c r="IH177" s="22"/>
      <c r="II177" s="22"/>
    </row>
    <row r="178" spans="1:243" s="21" customFormat="1" ht="47.25">
      <c r="A178" s="34">
        <v>13.06</v>
      </c>
      <c r="B178" s="60" t="s">
        <v>92</v>
      </c>
      <c r="C178" s="35"/>
      <c r="D178" s="35">
        <v>2</v>
      </c>
      <c r="E178" s="66" t="s">
        <v>48</v>
      </c>
      <c r="F178" s="61">
        <v>2201.18</v>
      </c>
      <c r="G178" s="48"/>
      <c r="H178" s="42"/>
      <c r="I178" s="43" t="s">
        <v>33</v>
      </c>
      <c r="J178" s="44">
        <f t="shared" si="8"/>
        <v>1</v>
      </c>
      <c r="K178" s="42" t="s">
        <v>34</v>
      </c>
      <c r="L178" s="42" t="s">
        <v>4</v>
      </c>
      <c r="M178" s="45"/>
      <c r="N178" s="54"/>
      <c r="O178" s="54"/>
      <c r="P178" s="55"/>
      <c r="Q178" s="54"/>
      <c r="R178" s="54"/>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7">
        <f t="shared" si="9"/>
        <v>4402.36</v>
      </c>
      <c r="BB178" s="56">
        <f t="shared" si="10"/>
        <v>4402.36</v>
      </c>
      <c r="BC178" s="58" t="str">
        <f t="shared" si="11"/>
        <v>INR  Four Thousand Four Hundred &amp; Two  and Paise Thirty Six Only</v>
      </c>
      <c r="IA178" s="21">
        <v>13.06</v>
      </c>
      <c r="IB178" s="21" t="s">
        <v>92</v>
      </c>
      <c r="ID178" s="21">
        <v>2</v>
      </c>
      <c r="IE178" s="22" t="s">
        <v>48</v>
      </c>
      <c r="IF178" s="22"/>
      <c r="IG178" s="22"/>
      <c r="IH178" s="22"/>
      <c r="II178" s="22"/>
    </row>
    <row r="179" spans="1:243" s="21" customFormat="1" ht="110.25">
      <c r="A179" s="34">
        <v>13.07</v>
      </c>
      <c r="B179" s="60" t="s">
        <v>227</v>
      </c>
      <c r="C179" s="35"/>
      <c r="D179" s="72"/>
      <c r="E179" s="72"/>
      <c r="F179" s="72"/>
      <c r="G179" s="72"/>
      <c r="H179" s="72"/>
      <c r="I179" s="72"/>
      <c r="J179" s="72"/>
      <c r="K179" s="72"/>
      <c r="L179" s="72"/>
      <c r="M179" s="72"/>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21">
        <v>13.07</v>
      </c>
      <c r="IB179" s="21" t="s">
        <v>227</v>
      </c>
      <c r="IE179" s="22"/>
      <c r="IF179" s="22"/>
      <c r="IG179" s="22"/>
      <c r="IH179" s="22"/>
      <c r="II179" s="22"/>
    </row>
    <row r="180" spans="1:243" s="21" customFormat="1" ht="24.75" customHeight="1">
      <c r="A180" s="34">
        <v>13.08</v>
      </c>
      <c r="B180" s="60" t="s">
        <v>228</v>
      </c>
      <c r="C180" s="35"/>
      <c r="D180" s="72"/>
      <c r="E180" s="72"/>
      <c r="F180" s="72"/>
      <c r="G180" s="72"/>
      <c r="H180" s="72"/>
      <c r="I180" s="72"/>
      <c r="J180" s="72"/>
      <c r="K180" s="72"/>
      <c r="L180" s="72"/>
      <c r="M180" s="72"/>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IA180" s="21">
        <v>13.08</v>
      </c>
      <c r="IB180" s="21" t="s">
        <v>228</v>
      </c>
      <c r="IE180" s="22"/>
      <c r="IF180" s="22"/>
      <c r="IG180" s="22"/>
      <c r="IH180" s="22"/>
      <c r="II180" s="22"/>
    </row>
    <row r="181" spans="1:243" s="21" customFormat="1" ht="24.75" customHeight="1">
      <c r="A181" s="34">
        <v>13.09</v>
      </c>
      <c r="B181" s="60" t="s">
        <v>229</v>
      </c>
      <c r="C181" s="35"/>
      <c r="D181" s="35">
        <v>1</v>
      </c>
      <c r="E181" s="66" t="s">
        <v>48</v>
      </c>
      <c r="F181" s="61">
        <v>5130.82</v>
      </c>
      <c r="G181" s="48"/>
      <c r="H181" s="42"/>
      <c r="I181" s="43" t="s">
        <v>33</v>
      </c>
      <c r="J181" s="44">
        <f t="shared" si="8"/>
        <v>1</v>
      </c>
      <c r="K181" s="42" t="s">
        <v>34</v>
      </c>
      <c r="L181" s="42" t="s">
        <v>4</v>
      </c>
      <c r="M181" s="45"/>
      <c r="N181" s="54"/>
      <c r="O181" s="54"/>
      <c r="P181" s="55"/>
      <c r="Q181" s="54"/>
      <c r="R181" s="54"/>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7">
        <f t="shared" si="9"/>
        <v>5130.82</v>
      </c>
      <c r="BB181" s="56">
        <f t="shared" si="10"/>
        <v>5130.82</v>
      </c>
      <c r="BC181" s="58" t="str">
        <f t="shared" si="11"/>
        <v>INR  Five Thousand One Hundred &amp; Thirty  and Paise Eighty Two Only</v>
      </c>
      <c r="IA181" s="21">
        <v>13.09</v>
      </c>
      <c r="IB181" s="21" t="s">
        <v>229</v>
      </c>
      <c r="ID181" s="21">
        <v>1</v>
      </c>
      <c r="IE181" s="22" t="s">
        <v>48</v>
      </c>
      <c r="IF181" s="22"/>
      <c r="IG181" s="22"/>
      <c r="IH181" s="22"/>
      <c r="II181" s="22"/>
    </row>
    <row r="182" spans="1:243" s="21" customFormat="1" ht="94.5">
      <c r="A182" s="59">
        <v>13.1</v>
      </c>
      <c r="B182" s="60" t="s">
        <v>230</v>
      </c>
      <c r="C182" s="35"/>
      <c r="D182" s="35">
        <v>2</v>
      </c>
      <c r="E182" s="66" t="s">
        <v>48</v>
      </c>
      <c r="F182" s="61">
        <v>260.89</v>
      </c>
      <c r="G182" s="48"/>
      <c r="H182" s="42"/>
      <c r="I182" s="43" t="s">
        <v>33</v>
      </c>
      <c r="J182" s="44">
        <f t="shared" si="8"/>
        <v>1</v>
      </c>
      <c r="K182" s="42" t="s">
        <v>34</v>
      </c>
      <c r="L182" s="42" t="s">
        <v>4</v>
      </c>
      <c r="M182" s="45"/>
      <c r="N182" s="54"/>
      <c r="O182" s="54"/>
      <c r="P182" s="55"/>
      <c r="Q182" s="54"/>
      <c r="R182" s="54"/>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7">
        <f t="shared" si="9"/>
        <v>521.78</v>
      </c>
      <c r="BB182" s="56">
        <f t="shared" si="10"/>
        <v>521.78</v>
      </c>
      <c r="BC182" s="58" t="str">
        <f t="shared" si="11"/>
        <v>INR  Five Hundred &amp; Twenty One  and Paise Seventy Eight Only</v>
      </c>
      <c r="IA182" s="21">
        <v>13.1</v>
      </c>
      <c r="IB182" s="21" t="s">
        <v>230</v>
      </c>
      <c r="ID182" s="21">
        <v>2</v>
      </c>
      <c r="IE182" s="22" t="s">
        <v>48</v>
      </c>
      <c r="IF182" s="22"/>
      <c r="IG182" s="22"/>
      <c r="IH182" s="22"/>
      <c r="II182" s="22"/>
    </row>
    <row r="183" spans="1:243" s="21" customFormat="1" ht="63">
      <c r="A183" s="34">
        <v>13.11</v>
      </c>
      <c r="B183" s="60" t="s">
        <v>116</v>
      </c>
      <c r="C183" s="35"/>
      <c r="D183" s="35">
        <v>2</v>
      </c>
      <c r="E183" s="66" t="s">
        <v>48</v>
      </c>
      <c r="F183" s="61">
        <v>774.27</v>
      </c>
      <c r="G183" s="48"/>
      <c r="H183" s="42"/>
      <c r="I183" s="43" t="s">
        <v>33</v>
      </c>
      <c r="J183" s="44">
        <f t="shared" si="8"/>
        <v>1</v>
      </c>
      <c r="K183" s="42" t="s">
        <v>34</v>
      </c>
      <c r="L183" s="42" t="s">
        <v>4</v>
      </c>
      <c r="M183" s="45"/>
      <c r="N183" s="54"/>
      <c r="O183" s="54"/>
      <c r="P183" s="55"/>
      <c r="Q183" s="54"/>
      <c r="R183" s="54"/>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7">
        <f t="shared" si="9"/>
        <v>1548.54</v>
      </c>
      <c r="BB183" s="56">
        <f t="shared" si="10"/>
        <v>1548.54</v>
      </c>
      <c r="BC183" s="58" t="str">
        <f t="shared" si="11"/>
        <v>INR  One Thousand Five Hundred &amp; Forty Eight  and Paise Fifty Four Only</v>
      </c>
      <c r="IA183" s="21">
        <v>13.11</v>
      </c>
      <c r="IB183" s="21" t="s">
        <v>116</v>
      </c>
      <c r="ID183" s="21">
        <v>2</v>
      </c>
      <c r="IE183" s="22" t="s">
        <v>48</v>
      </c>
      <c r="IF183" s="22"/>
      <c r="IG183" s="22"/>
      <c r="IH183" s="22"/>
      <c r="II183" s="22"/>
    </row>
    <row r="184" spans="1:243" s="21" customFormat="1" ht="63">
      <c r="A184" s="34">
        <v>13.12</v>
      </c>
      <c r="B184" s="60" t="s">
        <v>231</v>
      </c>
      <c r="C184" s="35"/>
      <c r="D184" s="35">
        <v>2</v>
      </c>
      <c r="E184" s="66" t="s">
        <v>48</v>
      </c>
      <c r="F184" s="61">
        <v>5360.46</v>
      </c>
      <c r="G184" s="48"/>
      <c r="H184" s="42"/>
      <c r="I184" s="43" t="s">
        <v>33</v>
      </c>
      <c r="J184" s="44">
        <f t="shared" si="8"/>
        <v>1</v>
      </c>
      <c r="K184" s="42" t="s">
        <v>34</v>
      </c>
      <c r="L184" s="42" t="s">
        <v>4</v>
      </c>
      <c r="M184" s="45"/>
      <c r="N184" s="54"/>
      <c r="O184" s="54"/>
      <c r="P184" s="55"/>
      <c r="Q184" s="54"/>
      <c r="R184" s="54"/>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7">
        <f t="shared" si="9"/>
        <v>10720.92</v>
      </c>
      <c r="BB184" s="56">
        <f t="shared" si="10"/>
        <v>10720.92</v>
      </c>
      <c r="BC184" s="58" t="str">
        <f t="shared" si="11"/>
        <v>INR  Ten Thousand Seven Hundred &amp; Twenty  and Paise Ninety Two Only</v>
      </c>
      <c r="IA184" s="21">
        <v>13.12</v>
      </c>
      <c r="IB184" s="21" t="s">
        <v>231</v>
      </c>
      <c r="ID184" s="21">
        <v>2</v>
      </c>
      <c r="IE184" s="22" t="s">
        <v>48</v>
      </c>
      <c r="IF184" s="22"/>
      <c r="IG184" s="22"/>
      <c r="IH184" s="22"/>
      <c r="II184" s="22"/>
    </row>
    <row r="185" spans="1:243" s="21" customFormat="1" ht="47.25">
      <c r="A185" s="34">
        <v>13.13</v>
      </c>
      <c r="B185" s="60" t="s">
        <v>232</v>
      </c>
      <c r="C185" s="35"/>
      <c r="D185" s="72"/>
      <c r="E185" s="72"/>
      <c r="F185" s="72"/>
      <c r="G185" s="72"/>
      <c r="H185" s="72"/>
      <c r="I185" s="72"/>
      <c r="J185" s="72"/>
      <c r="K185" s="72"/>
      <c r="L185" s="72"/>
      <c r="M185" s="72"/>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IA185" s="21">
        <v>13.13</v>
      </c>
      <c r="IB185" s="21" t="s">
        <v>232</v>
      </c>
      <c r="IE185" s="22"/>
      <c r="IF185" s="22"/>
      <c r="IG185" s="22"/>
      <c r="IH185" s="22"/>
      <c r="II185" s="22"/>
    </row>
    <row r="186" spans="1:243" s="21" customFormat="1" ht="24.75" customHeight="1">
      <c r="A186" s="34">
        <v>13.14</v>
      </c>
      <c r="B186" s="60" t="s">
        <v>233</v>
      </c>
      <c r="C186" s="35"/>
      <c r="D186" s="72"/>
      <c r="E186" s="72"/>
      <c r="F186" s="72"/>
      <c r="G186" s="72"/>
      <c r="H186" s="72"/>
      <c r="I186" s="72"/>
      <c r="J186" s="72"/>
      <c r="K186" s="72"/>
      <c r="L186" s="72"/>
      <c r="M186" s="72"/>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IA186" s="21">
        <v>13.14</v>
      </c>
      <c r="IB186" s="21" t="s">
        <v>233</v>
      </c>
      <c r="IE186" s="22"/>
      <c r="IF186" s="22"/>
      <c r="IG186" s="22"/>
      <c r="IH186" s="22"/>
      <c r="II186" s="22"/>
    </row>
    <row r="187" spans="1:243" s="21" customFormat="1" ht="24.75" customHeight="1">
      <c r="A187" s="34">
        <v>13.15</v>
      </c>
      <c r="B187" s="60" t="s">
        <v>234</v>
      </c>
      <c r="C187" s="35"/>
      <c r="D187" s="35">
        <v>1</v>
      </c>
      <c r="E187" s="66" t="s">
        <v>48</v>
      </c>
      <c r="F187" s="61">
        <v>88.65</v>
      </c>
      <c r="G187" s="48"/>
      <c r="H187" s="42"/>
      <c r="I187" s="43" t="s">
        <v>33</v>
      </c>
      <c r="J187" s="44">
        <f t="shared" si="8"/>
        <v>1</v>
      </c>
      <c r="K187" s="42" t="s">
        <v>34</v>
      </c>
      <c r="L187" s="42" t="s">
        <v>4</v>
      </c>
      <c r="M187" s="45"/>
      <c r="N187" s="54"/>
      <c r="O187" s="54"/>
      <c r="P187" s="55"/>
      <c r="Q187" s="54"/>
      <c r="R187" s="54"/>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7">
        <f t="shared" si="9"/>
        <v>88.65</v>
      </c>
      <c r="BB187" s="56">
        <f t="shared" si="10"/>
        <v>88.65</v>
      </c>
      <c r="BC187" s="58" t="str">
        <f t="shared" si="11"/>
        <v>INR  Eighty Eight and Paise Sixty Five Only</v>
      </c>
      <c r="IA187" s="21">
        <v>13.15</v>
      </c>
      <c r="IB187" s="21" t="s">
        <v>234</v>
      </c>
      <c r="ID187" s="21">
        <v>1</v>
      </c>
      <c r="IE187" s="22" t="s">
        <v>48</v>
      </c>
      <c r="IF187" s="22"/>
      <c r="IG187" s="22"/>
      <c r="IH187" s="22"/>
      <c r="II187" s="22"/>
    </row>
    <row r="188" spans="1:243" s="21" customFormat="1" ht="94.5">
      <c r="A188" s="34">
        <v>13.16</v>
      </c>
      <c r="B188" s="60" t="s">
        <v>93</v>
      </c>
      <c r="C188" s="35"/>
      <c r="D188" s="35">
        <v>2</v>
      </c>
      <c r="E188" s="66" t="s">
        <v>48</v>
      </c>
      <c r="F188" s="61">
        <v>1124.99</v>
      </c>
      <c r="G188" s="48"/>
      <c r="H188" s="42"/>
      <c r="I188" s="43" t="s">
        <v>33</v>
      </c>
      <c r="J188" s="44">
        <f t="shared" si="8"/>
        <v>1</v>
      </c>
      <c r="K188" s="42" t="s">
        <v>34</v>
      </c>
      <c r="L188" s="42" t="s">
        <v>4</v>
      </c>
      <c r="M188" s="45"/>
      <c r="N188" s="54"/>
      <c r="O188" s="54"/>
      <c r="P188" s="55"/>
      <c r="Q188" s="54"/>
      <c r="R188" s="54"/>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7">
        <f t="shared" si="9"/>
        <v>2249.98</v>
      </c>
      <c r="BB188" s="56">
        <f t="shared" si="10"/>
        <v>2249.98</v>
      </c>
      <c r="BC188" s="58" t="str">
        <f t="shared" si="11"/>
        <v>INR  Two Thousand Two Hundred &amp; Forty Nine  and Paise Ninety Eight Only</v>
      </c>
      <c r="IA188" s="21">
        <v>13.16</v>
      </c>
      <c r="IB188" s="21" t="s">
        <v>93</v>
      </c>
      <c r="ID188" s="21">
        <v>2</v>
      </c>
      <c r="IE188" s="22" t="s">
        <v>48</v>
      </c>
      <c r="IF188" s="22"/>
      <c r="IG188" s="22"/>
      <c r="IH188" s="22"/>
      <c r="II188" s="22"/>
    </row>
    <row r="189" spans="1:243" s="21" customFormat="1" ht="24.75" customHeight="1">
      <c r="A189" s="34">
        <v>13.17</v>
      </c>
      <c r="B189" s="60" t="s">
        <v>235</v>
      </c>
      <c r="C189" s="35"/>
      <c r="D189" s="72"/>
      <c r="E189" s="72"/>
      <c r="F189" s="72"/>
      <c r="G189" s="72"/>
      <c r="H189" s="72"/>
      <c r="I189" s="72"/>
      <c r="J189" s="72"/>
      <c r="K189" s="72"/>
      <c r="L189" s="72"/>
      <c r="M189" s="72"/>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IA189" s="21">
        <v>13.17</v>
      </c>
      <c r="IB189" s="21" t="s">
        <v>235</v>
      </c>
      <c r="IE189" s="22"/>
      <c r="IF189" s="22"/>
      <c r="IG189" s="22"/>
      <c r="IH189" s="22"/>
      <c r="II189" s="22"/>
    </row>
    <row r="190" spans="1:243" s="21" customFormat="1" ht="24.75" customHeight="1">
      <c r="A190" s="34">
        <v>13.18</v>
      </c>
      <c r="B190" s="60" t="s">
        <v>236</v>
      </c>
      <c r="C190" s="35"/>
      <c r="D190" s="72"/>
      <c r="E190" s="72"/>
      <c r="F190" s="72"/>
      <c r="G190" s="72"/>
      <c r="H190" s="72"/>
      <c r="I190" s="72"/>
      <c r="J190" s="72"/>
      <c r="K190" s="72"/>
      <c r="L190" s="72"/>
      <c r="M190" s="72"/>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IA190" s="21">
        <v>13.18</v>
      </c>
      <c r="IB190" s="21" t="s">
        <v>236</v>
      </c>
      <c r="IE190" s="22"/>
      <c r="IF190" s="22"/>
      <c r="IG190" s="22"/>
      <c r="IH190" s="22"/>
      <c r="II190" s="22"/>
    </row>
    <row r="191" spans="1:243" s="21" customFormat="1" ht="31.5">
      <c r="A191" s="34">
        <v>13.19</v>
      </c>
      <c r="B191" s="60" t="s">
        <v>94</v>
      </c>
      <c r="C191" s="35"/>
      <c r="D191" s="35">
        <v>20</v>
      </c>
      <c r="E191" s="66" t="s">
        <v>44</v>
      </c>
      <c r="F191" s="61">
        <v>957.65</v>
      </c>
      <c r="G191" s="48"/>
      <c r="H191" s="42"/>
      <c r="I191" s="43" t="s">
        <v>33</v>
      </c>
      <c r="J191" s="44">
        <f t="shared" si="8"/>
        <v>1</v>
      </c>
      <c r="K191" s="42" t="s">
        <v>34</v>
      </c>
      <c r="L191" s="42" t="s">
        <v>4</v>
      </c>
      <c r="M191" s="45"/>
      <c r="N191" s="54"/>
      <c r="O191" s="54"/>
      <c r="P191" s="55"/>
      <c r="Q191" s="54"/>
      <c r="R191" s="54"/>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7">
        <f t="shared" si="9"/>
        <v>19153</v>
      </c>
      <c r="BB191" s="56">
        <f t="shared" si="10"/>
        <v>19153</v>
      </c>
      <c r="BC191" s="58" t="str">
        <f t="shared" si="11"/>
        <v>INR  Nineteen Thousand One Hundred &amp; Fifty Three  Only</v>
      </c>
      <c r="IA191" s="21">
        <v>13.19</v>
      </c>
      <c r="IB191" s="21" t="s">
        <v>94</v>
      </c>
      <c r="ID191" s="21">
        <v>20</v>
      </c>
      <c r="IE191" s="22" t="s">
        <v>44</v>
      </c>
      <c r="IF191" s="22"/>
      <c r="IG191" s="22"/>
      <c r="IH191" s="22"/>
      <c r="II191" s="22"/>
    </row>
    <row r="192" spans="1:243" s="21" customFormat="1" ht="24.75" customHeight="1">
      <c r="A192" s="59">
        <v>13.2</v>
      </c>
      <c r="B192" s="60" t="s">
        <v>237</v>
      </c>
      <c r="C192" s="35"/>
      <c r="D192" s="72"/>
      <c r="E192" s="72"/>
      <c r="F192" s="72"/>
      <c r="G192" s="72"/>
      <c r="H192" s="72"/>
      <c r="I192" s="72"/>
      <c r="J192" s="72"/>
      <c r="K192" s="72"/>
      <c r="L192" s="72"/>
      <c r="M192" s="72"/>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IA192" s="21">
        <v>13.2</v>
      </c>
      <c r="IB192" s="21" t="s">
        <v>237</v>
      </c>
      <c r="IE192" s="22"/>
      <c r="IF192" s="22"/>
      <c r="IG192" s="22"/>
      <c r="IH192" s="22"/>
      <c r="II192" s="22"/>
    </row>
    <row r="193" spans="1:243" s="21" customFormat="1" ht="47.25">
      <c r="A193" s="34">
        <v>13.21</v>
      </c>
      <c r="B193" s="60" t="s">
        <v>238</v>
      </c>
      <c r="C193" s="35"/>
      <c r="D193" s="35">
        <v>6</v>
      </c>
      <c r="E193" s="66" t="s">
        <v>44</v>
      </c>
      <c r="F193" s="61">
        <v>753.66</v>
      </c>
      <c r="G193" s="48"/>
      <c r="H193" s="42"/>
      <c r="I193" s="43" t="s">
        <v>33</v>
      </c>
      <c r="J193" s="44">
        <f t="shared" si="8"/>
        <v>1</v>
      </c>
      <c r="K193" s="42" t="s">
        <v>34</v>
      </c>
      <c r="L193" s="42" t="s">
        <v>4</v>
      </c>
      <c r="M193" s="45"/>
      <c r="N193" s="54"/>
      <c r="O193" s="54"/>
      <c r="P193" s="55"/>
      <c r="Q193" s="54"/>
      <c r="R193" s="54"/>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7">
        <f t="shared" si="9"/>
        <v>4521.96</v>
      </c>
      <c r="BB193" s="56">
        <f t="shared" si="10"/>
        <v>4521.96</v>
      </c>
      <c r="BC193" s="58" t="str">
        <f t="shared" si="11"/>
        <v>INR  Four Thousand Five Hundred &amp; Twenty One  and Paise Ninety Six Only</v>
      </c>
      <c r="IA193" s="21">
        <v>13.21</v>
      </c>
      <c r="IB193" s="21" t="s">
        <v>238</v>
      </c>
      <c r="ID193" s="21">
        <v>6</v>
      </c>
      <c r="IE193" s="22" t="s">
        <v>44</v>
      </c>
      <c r="IF193" s="22"/>
      <c r="IG193" s="22"/>
      <c r="IH193" s="22"/>
      <c r="II193" s="22"/>
    </row>
    <row r="194" spans="1:243" s="21" customFormat="1" ht="63">
      <c r="A194" s="34">
        <v>13.22</v>
      </c>
      <c r="B194" s="60" t="s">
        <v>239</v>
      </c>
      <c r="C194" s="35"/>
      <c r="D194" s="72"/>
      <c r="E194" s="72"/>
      <c r="F194" s="72"/>
      <c r="G194" s="72"/>
      <c r="H194" s="72"/>
      <c r="I194" s="72"/>
      <c r="J194" s="72"/>
      <c r="K194" s="72"/>
      <c r="L194" s="72"/>
      <c r="M194" s="72"/>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IA194" s="21">
        <v>13.22</v>
      </c>
      <c r="IB194" s="21" t="s">
        <v>239</v>
      </c>
      <c r="IE194" s="22"/>
      <c r="IF194" s="22"/>
      <c r="IG194" s="22"/>
      <c r="IH194" s="22"/>
      <c r="II194" s="22"/>
    </row>
    <row r="195" spans="1:243" s="21" customFormat="1" ht="24.75" customHeight="1">
      <c r="A195" s="34">
        <v>13.23</v>
      </c>
      <c r="B195" s="60" t="s">
        <v>236</v>
      </c>
      <c r="C195" s="35"/>
      <c r="D195" s="72"/>
      <c r="E195" s="72"/>
      <c r="F195" s="72"/>
      <c r="G195" s="72"/>
      <c r="H195" s="72"/>
      <c r="I195" s="72"/>
      <c r="J195" s="72"/>
      <c r="K195" s="72"/>
      <c r="L195" s="72"/>
      <c r="M195" s="72"/>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IA195" s="21">
        <v>13.23</v>
      </c>
      <c r="IB195" s="21" t="s">
        <v>236</v>
      </c>
      <c r="IE195" s="22"/>
      <c r="IF195" s="22"/>
      <c r="IG195" s="22"/>
      <c r="IH195" s="22"/>
      <c r="II195" s="22"/>
    </row>
    <row r="196" spans="1:243" s="21" customFormat="1" ht="24.75" customHeight="1">
      <c r="A196" s="34">
        <v>13.24</v>
      </c>
      <c r="B196" s="60" t="s">
        <v>96</v>
      </c>
      <c r="C196" s="35"/>
      <c r="D196" s="35">
        <v>4</v>
      </c>
      <c r="E196" s="66" t="s">
        <v>48</v>
      </c>
      <c r="F196" s="61">
        <v>404.78</v>
      </c>
      <c r="G196" s="48"/>
      <c r="H196" s="42"/>
      <c r="I196" s="43" t="s">
        <v>33</v>
      </c>
      <c r="J196" s="44">
        <f t="shared" si="8"/>
        <v>1</v>
      </c>
      <c r="K196" s="42" t="s">
        <v>34</v>
      </c>
      <c r="L196" s="42" t="s">
        <v>4</v>
      </c>
      <c r="M196" s="45"/>
      <c r="N196" s="54"/>
      <c r="O196" s="54"/>
      <c r="P196" s="55"/>
      <c r="Q196" s="54"/>
      <c r="R196" s="54"/>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7">
        <f t="shared" si="9"/>
        <v>1619.12</v>
      </c>
      <c r="BB196" s="56">
        <f t="shared" si="10"/>
        <v>1619.12</v>
      </c>
      <c r="BC196" s="58" t="str">
        <f t="shared" si="11"/>
        <v>INR  One Thousand Six Hundred &amp; Nineteen  and Paise Twelve Only</v>
      </c>
      <c r="IA196" s="21">
        <v>13.24</v>
      </c>
      <c r="IB196" s="21" t="s">
        <v>96</v>
      </c>
      <c r="ID196" s="21">
        <v>4</v>
      </c>
      <c r="IE196" s="22" t="s">
        <v>48</v>
      </c>
      <c r="IF196" s="22"/>
      <c r="IG196" s="22"/>
      <c r="IH196" s="22"/>
      <c r="II196" s="22"/>
    </row>
    <row r="197" spans="1:243" s="21" customFormat="1" ht="31.5">
      <c r="A197" s="34">
        <v>13.25</v>
      </c>
      <c r="B197" s="60" t="s">
        <v>240</v>
      </c>
      <c r="C197" s="35"/>
      <c r="D197" s="72"/>
      <c r="E197" s="72"/>
      <c r="F197" s="72"/>
      <c r="G197" s="72"/>
      <c r="H197" s="72"/>
      <c r="I197" s="72"/>
      <c r="J197" s="72"/>
      <c r="K197" s="72"/>
      <c r="L197" s="72"/>
      <c r="M197" s="72"/>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IA197" s="21">
        <v>13.25</v>
      </c>
      <c r="IB197" s="21" t="s">
        <v>240</v>
      </c>
      <c r="IE197" s="22"/>
      <c r="IF197" s="22"/>
      <c r="IG197" s="22"/>
      <c r="IH197" s="22"/>
      <c r="II197" s="22"/>
    </row>
    <row r="198" spans="1:243" s="21" customFormat="1" ht="24.75" customHeight="1">
      <c r="A198" s="34">
        <v>13.26</v>
      </c>
      <c r="B198" s="60" t="s">
        <v>236</v>
      </c>
      <c r="C198" s="35"/>
      <c r="D198" s="72"/>
      <c r="E198" s="72"/>
      <c r="F198" s="72"/>
      <c r="G198" s="72"/>
      <c r="H198" s="72"/>
      <c r="I198" s="72"/>
      <c r="J198" s="72"/>
      <c r="K198" s="72"/>
      <c r="L198" s="72"/>
      <c r="M198" s="72"/>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IA198" s="21">
        <v>13.26</v>
      </c>
      <c r="IB198" s="21" t="s">
        <v>236</v>
      </c>
      <c r="IE198" s="22"/>
      <c r="IF198" s="22"/>
      <c r="IG198" s="22"/>
      <c r="IH198" s="22"/>
      <c r="II198" s="22"/>
    </row>
    <row r="199" spans="1:243" s="21" customFormat="1" ht="24.75" customHeight="1">
      <c r="A199" s="34">
        <v>13.27</v>
      </c>
      <c r="B199" s="60" t="s">
        <v>95</v>
      </c>
      <c r="C199" s="35"/>
      <c r="D199" s="35">
        <v>4</v>
      </c>
      <c r="E199" s="66" t="s">
        <v>48</v>
      </c>
      <c r="F199" s="61">
        <v>342.61</v>
      </c>
      <c r="G199" s="48"/>
      <c r="H199" s="42"/>
      <c r="I199" s="43" t="s">
        <v>33</v>
      </c>
      <c r="J199" s="44">
        <f t="shared" si="8"/>
        <v>1</v>
      </c>
      <c r="K199" s="42" t="s">
        <v>34</v>
      </c>
      <c r="L199" s="42" t="s">
        <v>4</v>
      </c>
      <c r="M199" s="45"/>
      <c r="N199" s="54"/>
      <c r="O199" s="54"/>
      <c r="P199" s="55"/>
      <c r="Q199" s="54"/>
      <c r="R199" s="54"/>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7">
        <f t="shared" si="9"/>
        <v>1370.44</v>
      </c>
      <c r="BB199" s="56">
        <f t="shared" si="10"/>
        <v>1370.44</v>
      </c>
      <c r="BC199" s="58" t="str">
        <f t="shared" si="11"/>
        <v>INR  One Thousand Three Hundred &amp; Seventy  and Paise Forty Four Only</v>
      </c>
      <c r="IA199" s="21">
        <v>13.27</v>
      </c>
      <c r="IB199" s="21" t="s">
        <v>95</v>
      </c>
      <c r="ID199" s="21">
        <v>4</v>
      </c>
      <c r="IE199" s="22" t="s">
        <v>48</v>
      </c>
      <c r="IF199" s="22"/>
      <c r="IG199" s="22"/>
      <c r="IH199" s="22"/>
      <c r="II199" s="22"/>
    </row>
    <row r="200" spans="1:243" s="21" customFormat="1" ht="24.75" customHeight="1">
      <c r="A200" s="34">
        <v>13.28</v>
      </c>
      <c r="B200" s="60" t="s">
        <v>241</v>
      </c>
      <c r="C200" s="35"/>
      <c r="D200" s="72"/>
      <c r="E200" s="72"/>
      <c r="F200" s="72"/>
      <c r="G200" s="72"/>
      <c r="H200" s="72"/>
      <c r="I200" s="72"/>
      <c r="J200" s="72"/>
      <c r="K200" s="72"/>
      <c r="L200" s="72"/>
      <c r="M200" s="72"/>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IA200" s="21">
        <v>13.28</v>
      </c>
      <c r="IB200" s="21" t="s">
        <v>241</v>
      </c>
      <c r="IE200" s="22"/>
      <c r="IF200" s="22"/>
      <c r="IG200" s="22"/>
      <c r="IH200" s="22"/>
      <c r="II200" s="22"/>
    </row>
    <row r="201" spans="1:243" s="21" customFormat="1" ht="24.75" customHeight="1">
      <c r="A201" s="34">
        <v>13.29</v>
      </c>
      <c r="B201" s="60" t="s">
        <v>72</v>
      </c>
      <c r="C201" s="35"/>
      <c r="D201" s="72"/>
      <c r="E201" s="72"/>
      <c r="F201" s="72"/>
      <c r="G201" s="72"/>
      <c r="H201" s="72"/>
      <c r="I201" s="72"/>
      <c r="J201" s="72"/>
      <c r="K201" s="72"/>
      <c r="L201" s="72"/>
      <c r="M201" s="72"/>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IA201" s="21">
        <v>13.29</v>
      </c>
      <c r="IB201" s="21" t="s">
        <v>72</v>
      </c>
      <c r="IE201" s="22"/>
      <c r="IF201" s="22"/>
      <c r="IG201" s="22"/>
      <c r="IH201" s="22"/>
      <c r="II201" s="22"/>
    </row>
    <row r="202" spans="1:243" s="21" customFormat="1" ht="24.75" customHeight="1">
      <c r="A202" s="59">
        <v>13.3</v>
      </c>
      <c r="B202" s="60" t="s">
        <v>96</v>
      </c>
      <c r="C202" s="35"/>
      <c r="D202" s="35">
        <v>4</v>
      </c>
      <c r="E202" s="66" t="s">
        <v>48</v>
      </c>
      <c r="F202" s="61">
        <v>359.01</v>
      </c>
      <c r="G202" s="48"/>
      <c r="H202" s="42"/>
      <c r="I202" s="43" t="s">
        <v>33</v>
      </c>
      <c r="J202" s="44">
        <f t="shared" si="8"/>
        <v>1</v>
      </c>
      <c r="K202" s="42" t="s">
        <v>34</v>
      </c>
      <c r="L202" s="42" t="s">
        <v>4</v>
      </c>
      <c r="M202" s="45"/>
      <c r="N202" s="54"/>
      <c r="O202" s="54"/>
      <c r="P202" s="55"/>
      <c r="Q202" s="54"/>
      <c r="R202" s="54"/>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7">
        <f t="shared" si="9"/>
        <v>1436.04</v>
      </c>
      <c r="BB202" s="56">
        <f t="shared" si="10"/>
        <v>1436.04</v>
      </c>
      <c r="BC202" s="58" t="str">
        <f t="shared" si="11"/>
        <v>INR  One Thousand Four Hundred &amp; Thirty Six  and Paise Four Only</v>
      </c>
      <c r="IA202" s="21">
        <v>13.3</v>
      </c>
      <c r="IB202" s="21" t="s">
        <v>96</v>
      </c>
      <c r="ID202" s="21">
        <v>4</v>
      </c>
      <c r="IE202" s="22" t="s">
        <v>48</v>
      </c>
      <c r="IF202" s="22"/>
      <c r="IG202" s="22"/>
      <c r="IH202" s="22"/>
      <c r="II202" s="22"/>
    </row>
    <row r="203" spans="1:243" s="21" customFormat="1" ht="24.75" customHeight="1">
      <c r="A203" s="34">
        <v>13.31</v>
      </c>
      <c r="B203" s="60" t="s">
        <v>242</v>
      </c>
      <c r="C203" s="35"/>
      <c r="D203" s="72"/>
      <c r="E203" s="72"/>
      <c r="F203" s="72"/>
      <c r="G203" s="72"/>
      <c r="H203" s="72"/>
      <c r="I203" s="72"/>
      <c r="J203" s="72"/>
      <c r="K203" s="72"/>
      <c r="L203" s="72"/>
      <c r="M203" s="72"/>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IA203" s="21">
        <v>13.31</v>
      </c>
      <c r="IB203" s="21" t="s">
        <v>242</v>
      </c>
      <c r="IE203" s="22"/>
      <c r="IF203" s="22"/>
      <c r="IG203" s="22"/>
      <c r="IH203" s="22"/>
      <c r="II203" s="22"/>
    </row>
    <row r="204" spans="1:243" s="21" customFormat="1" ht="24.75" customHeight="1">
      <c r="A204" s="34">
        <v>13.32</v>
      </c>
      <c r="B204" s="60" t="s">
        <v>96</v>
      </c>
      <c r="C204" s="35"/>
      <c r="D204" s="35">
        <v>4</v>
      </c>
      <c r="E204" s="66" t="s">
        <v>48</v>
      </c>
      <c r="F204" s="61">
        <v>224.73</v>
      </c>
      <c r="G204" s="48"/>
      <c r="H204" s="42"/>
      <c r="I204" s="43" t="s">
        <v>33</v>
      </c>
      <c r="J204" s="44">
        <f t="shared" si="8"/>
        <v>1</v>
      </c>
      <c r="K204" s="42" t="s">
        <v>34</v>
      </c>
      <c r="L204" s="42" t="s">
        <v>4</v>
      </c>
      <c r="M204" s="45"/>
      <c r="N204" s="54"/>
      <c r="O204" s="54"/>
      <c r="P204" s="55"/>
      <c r="Q204" s="54"/>
      <c r="R204" s="54"/>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7">
        <f t="shared" si="9"/>
        <v>898.92</v>
      </c>
      <c r="BB204" s="56">
        <f t="shared" si="10"/>
        <v>898.92</v>
      </c>
      <c r="BC204" s="58" t="str">
        <f t="shared" si="11"/>
        <v>INR  Eight Hundred &amp; Ninety Eight  and Paise Ninety Two Only</v>
      </c>
      <c r="IA204" s="21">
        <v>13.32</v>
      </c>
      <c r="IB204" s="21" t="s">
        <v>96</v>
      </c>
      <c r="ID204" s="21">
        <v>4</v>
      </c>
      <c r="IE204" s="22" t="s">
        <v>48</v>
      </c>
      <c r="IF204" s="22"/>
      <c r="IG204" s="22"/>
      <c r="IH204" s="22"/>
      <c r="II204" s="22"/>
    </row>
    <row r="205" spans="1:243" s="21" customFormat="1" ht="47.25">
      <c r="A205" s="34">
        <v>13.33</v>
      </c>
      <c r="B205" s="60" t="s">
        <v>243</v>
      </c>
      <c r="C205" s="35"/>
      <c r="D205" s="72"/>
      <c r="E205" s="72"/>
      <c r="F205" s="72"/>
      <c r="G205" s="72"/>
      <c r="H205" s="72"/>
      <c r="I205" s="72"/>
      <c r="J205" s="72"/>
      <c r="K205" s="72"/>
      <c r="L205" s="72"/>
      <c r="M205" s="72"/>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IA205" s="21">
        <v>13.33</v>
      </c>
      <c r="IB205" s="21" t="s">
        <v>243</v>
      </c>
      <c r="IE205" s="22"/>
      <c r="IF205" s="22"/>
      <c r="IG205" s="22"/>
      <c r="IH205" s="22"/>
      <c r="II205" s="22"/>
    </row>
    <row r="206" spans="1:243" s="21" customFormat="1" ht="28.5">
      <c r="A206" s="34">
        <v>13.34</v>
      </c>
      <c r="B206" s="60" t="s">
        <v>72</v>
      </c>
      <c r="C206" s="35"/>
      <c r="D206" s="35">
        <v>50</v>
      </c>
      <c r="E206" s="66" t="s">
        <v>48</v>
      </c>
      <c r="F206" s="61">
        <v>422.14</v>
      </c>
      <c r="G206" s="48"/>
      <c r="H206" s="42"/>
      <c r="I206" s="43" t="s">
        <v>33</v>
      </c>
      <c r="J206" s="44">
        <f t="shared" si="8"/>
        <v>1</v>
      </c>
      <c r="K206" s="42" t="s">
        <v>34</v>
      </c>
      <c r="L206" s="42" t="s">
        <v>4</v>
      </c>
      <c r="M206" s="45"/>
      <c r="N206" s="54"/>
      <c r="O206" s="54"/>
      <c r="P206" s="55"/>
      <c r="Q206" s="54"/>
      <c r="R206" s="54"/>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7">
        <f t="shared" si="9"/>
        <v>21107</v>
      </c>
      <c r="BB206" s="56">
        <f t="shared" si="10"/>
        <v>21107</v>
      </c>
      <c r="BC206" s="58" t="str">
        <f t="shared" si="11"/>
        <v>INR  Twenty One Thousand One Hundred &amp; Seven  Only</v>
      </c>
      <c r="IA206" s="21">
        <v>13.34</v>
      </c>
      <c r="IB206" s="21" t="s">
        <v>72</v>
      </c>
      <c r="ID206" s="21">
        <v>50</v>
      </c>
      <c r="IE206" s="22" t="s">
        <v>48</v>
      </c>
      <c r="IF206" s="22"/>
      <c r="IG206" s="22"/>
      <c r="IH206" s="22"/>
      <c r="II206" s="22"/>
    </row>
    <row r="207" spans="1:243" s="21" customFormat="1" ht="42.75">
      <c r="A207" s="34">
        <v>13.35</v>
      </c>
      <c r="B207" s="60" t="s">
        <v>242</v>
      </c>
      <c r="C207" s="35"/>
      <c r="D207" s="35">
        <v>10</v>
      </c>
      <c r="E207" s="66" t="s">
        <v>48</v>
      </c>
      <c r="F207" s="61">
        <v>357.65</v>
      </c>
      <c r="G207" s="48"/>
      <c r="H207" s="42"/>
      <c r="I207" s="43" t="s">
        <v>33</v>
      </c>
      <c r="J207" s="44">
        <f aca="true" t="shared" si="12" ref="J207:J228">IF(I207="Less(-)",-1,1)</f>
        <v>1</v>
      </c>
      <c r="K207" s="42" t="s">
        <v>34</v>
      </c>
      <c r="L207" s="42" t="s">
        <v>4</v>
      </c>
      <c r="M207" s="45"/>
      <c r="N207" s="54"/>
      <c r="O207" s="54"/>
      <c r="P207" s="55"/>
      <c r="Q207" s="54"/>
      <c r="R207" s="54"/>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7">
        <f aca="true" t="shared" si="13" ref="BA207:BA228">total_amount_ba($B$2,$D$2,D207,F207,J207,K207,M207)</f>
        <v>3576.5</v>
      </c>
      <c r="BB207" s="56">
        <f aca="true" t="shared" si="14" ref="BB207:BB228">BA207+SUM(N207:AZ207)</f>
        <v>3576.5</v>
      </c>
      <c r="BC207" s="58" t="str">
        <f aca="true" t="shared" si="15" ref="BC207:BC228">SpellNumber(L207,BB207)</f>
        <v>INR  Three Thousand Five Hundred &amp; Seventy Six  and Paise Fifty Only</v>
      </c>
      <c r="IA207" s="21">
        <v>13.35</v>
      </c>
      <c r="IB207" s="21" t="s">
        <v>242</v>
      </c>
      <c r="ID207" s="21">
        <v>10</v>
      </c>
      <c r="IE207" s="22" t="s">
        <v>48</v>
      </c>
      <c r="IF207" s="22"/>
      <c r="IG207" s="22"/>
      <c r="IH207" s="22"/>
      <c r="II207" s="22"/>
    </row>
    <row r="208" spans="1:243" s="21" customFormat="1" ht="68.25" customHeight="1">
      <c r="A208" s="34">
        <v>13.36</v>
      </c>
      <c r="B208" s="60" t="s">
        <v>244</v>
      </c>
      <c r="C208" s="35"/>
      <c r="D208" s="72"/>
      <c r="E208" s="72"/>
      <c r="F208" s="72"/>
      <c r="G208" s="72"/>
      <c r="H208" s="72"/>
      <c r="I208" s="72"/>
      <c r="J208" s="72"/>
      <c r="K208" s="72"/>
      <c r="L208" s="72"/>
      <c r="M208" s="72"/>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IA208" s="21">
        <v>13.36</v>
      </c>
      <c r="IB208" s="21" t="s">
        <v>244</v>
      </c>
      <c r="IE208" s="22"/>
      <c r="IF208" s="22"/>
      <c r="IG208" s="22"/>
      <c r="IH208" s="22"/>
      <c r="II208" s="22"/>
    </row>
    <row r="209" spans="1:243" s="21" customFormat="1" ht="24.75" customHeight="1">
      <c r="A209" s="34">
        <v>13.37</v>
      </c>
      <c r="B209" s="60" t="s">
        <v>245</v>
      </c>
      <c r="C209" s="35"/>
      <c r="D209" s="72"/>
      <c r="E209" s="72"/>
      <c r="F209" s="72"/>
      <c r="G209" s="72"/>
      <c r="H209" s="72"/>
      <c r="I209" s="72"/>
      <c r="J209" s="72"/>
      <c r="K209" s="72"/>
      <c r="L209" s="72"/>
      <c r="M209" s="72"/>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IA209" s="21">
        <v>13.37</v>
      </c>
      <c r="IB209" s="21" t="s">
        <v>245</v>
      </c>
      <c r="IE209" s="22"/>
      <c r="IF209" s="22"/>
      <c r="IG209" s="22"/>
      <c r="IH209" s="22"/>
      <c r="II209" s="22"/>
    </row>
    <row r="210" spans="1:243" s="21" customFormat="1" ht="34.5" customHeight="1">
      <c r="A210" s="34">
        <v>13.38</v>
      </c>
      <c r="B210" s="60" t="s">
        <v>97</v>
      </c>
      <c r="C210" s="35"/>
      <c r="D210" s="35">
        <v>4</v>
      </c>
      <c r="E210" s="66" t="s">
        <v>48</v>
      </c>
      <c r="F210" s="61">
        <v>1326.22</v>
      </c>
      <c r="G210" s="48"/>
      <c r="H210" s="42"/>
      <c r="I210" s="43" t="s">
        <v>33</v>
      </c>
      <c r="J210" s="44">
        <f t="shared" si="12"/>
        <v>1</v>
      </c>
      <c r="K210" s="42" t="s">
        <v>34</v>
      </c>
      <c r="L210" s="42" t="s">
        <v>4</v>
      </c>
      <c r="M210" s="45"/>
      <c r="N210" s="54"/>
      <c r="O210" s="54"/>
      <c r="P210" s="55"/>
      <c r="Q210" s="54"/>
      <c r="R210" s="54"/>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7">
        <f t="shared" si="13"/>
        <v>5304.88</v>
      </c>
      <c r="BB210" s="56">
        <f t="shared" si="14"/>
        <v>5304.88</v>
      </c>
      <c r="BC210" s="58" t="str">
        <f t="shared" si="15"/>
        <v>INR  Five Thousand Three Hundred &amp; Four  and Paise Eighty Eight Only</v>
      </c>
      <c r="IA210" s="21">
        <v>13.38</v>
      </c>
      <c r="IB210" s="21" t="s">
        <v>97</v>
      </c>
      <c r="ID210" s="21">
        <v>4</v>
      </c>
      <c r="IE210" s="22" t="s">
        <v>48</v>
      </c>
      <c r="IF210" s="22"/>
      <c r="IG210" s="22"/>
      <c r="IH210" s="22"/>
      <c r="II210" s="22"/>
    </row>
    <row r="211" spans="1:243" s="21" customFormat="1" ht="21.75" customHeight="1">
      <c r="A211" s="34">
        <v>13.39</v>
      </c>
      <c r="B211" s="60" t="s">
        <v>246</v>
      </c>
      <c r="C211" s="35"/>
      <c r="D211" s="72"/>
      <c r="E211" s="72"/>
      <c r="F211" s="72"/>
      <c r="G211" s="72"/>
      <c r="H211" s="72"/>
      <c r="I211" s="72"/>
      <c r="J211" s="72"/>
      <c r="K211" s="72"/>
      <c r="L211" s="72"/>
      <c r="M211" s="72"/>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IA211" s="21">
        <v>13.39</v>
      </c>
      <c r="IB211" s="21" t="s">
        <v>246</v>
      </c>
      <c r="IE211" s="22"/>
      <c r="IF211" s="22"/>
      <c r="IG211" s="22"/>
      <c r="IH211" s="22"/>
      <c r="II211" s="22"/>
    </row>
    <row r="212" spans="1:243" s="21" customFormat="1" ht="34.5" customHeight="1">
      <c r="A212" s="59">
        <v>13.4</v>
      </c>
      <c r="B212" s="60" t="s">
        <v>96</v>
      </c>
      <c r="C212" s="35"/>
      <c r="D212" s="35">
        <v>6</v>
      </c>
      <c r="E212" s="66" t="s">
        <v>48</v>
      </c>
      <c r="F212" s="61">
        <v>1384.88</v>
      </c>
      <c r="G212" s="48"/>
      <c r="H212" s="42"/>
      <c r="I212" s="43" t="s">
        <v>33</v>
      </c>
      <c r="J212" s="44">
        <f t="shared" si="12"/>
        <v>1</v>
      </c>
      <c r="K212" s="42" t="s">
        <v>34</v>
      </c>
      <c r="L212" s="42" t="s">
        <v>4</v>
      </c>
      <c r="M212" s="45"/>
      <c r="N212" s="54"/>
      <c r="O212" s="54"/>
      <c r="P212" s="55"/>
      <c r="Q212" s="54"/>
      <c r="R212" s="54"/>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7">
        <f t="shared" si="13"/>
        <v>8309.28</v>
      </c>
      <c r="BB212" s="56">
        <f t="shared" si="14"/>
        <v>8309.28</v>
      </c>
      <c r="BC212" s="58" t="str">
        <f t="shared" si="15"/>
        <v>INR  Eight Thousand Three Hundred &amp; Nine  and Paise Twenty Eight Only</v>
      </c>
      <c r="IA212" s="21">
        <v>13.4</v>
      </c>
      <c r="IB212" s="21" t="s">
        <v>96</v>
      </c>
      <c r="ID212" s="21">
        <v>6</v>
      </c>
      <c r="IE212" s="22" t="s">
        <v>48</v>
      </c>
      <c r="IF212" s="22"/>
      <c r="IG212" s="22"/>
      <c r="IH212" s="22"/>
      <c r="II212" s="22"/>
    </row>
    <row r="213" spans="1:243" s="21" customFormat="1" ht="24.75" customHeight="1">
      <c r="A213" s="34">
        <v>14</v>
      </c>
      <c r="B213" s="60" t="s">
        <v>247</v>
      </c>
      <c r="C213" s="35"/>
      <c r="D213" s="72"/>
      <c r="E213" s="72"/>
      <c r="F213" s="72"/>
      <c r="G213" s="72"/>
      <c r="H213" s="72"/>
      <c r="I213" s="72"/>
      <c r="J213" s="72"/>
      <c r="K213" s="72"/>
      <c r="L213" s="72"/>
      <c r="M213" s="72"/>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IA213" s="21">
        <v>14</v>
      </c>
      <c r="IB213" s="21" t="s">
        <v>247</v>
      </c>
      <c r="IE213" s="22"/>
      <c r="IF213" s="22"/>
      <c r="IG213" s="22"/>
      <c r="IH213" s="22"/>
      <c r="II213" s="22"/>
    </row>
    <row r="214" spans="1:243" s="21" customFormat="1" ht="78.75">
      <c r="A214" s="34">
        <v>14.01</v>
      </c>
      <c r="B214" s="60" t="s">
        <v>248</v>
      </c>
      <c r="C214" s="35"/>
      <c r="D214" s="72"/>
      <c r="E214" s="72"/>
      <c r="F214" s="72"/>
      <c r="G214" s="72"/>
      <c r="H214" s="72"/>
      <c r="I214" s="72"/>
      <c r="J214" s="72"/>
      <c r="K214" s="72"/>
      <c r="L214" s="72"/>
      <c r="M214" s="72"/>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IA214" s="21">
        <v>14.01</v>
      </c>
      <c r="IB214" s="21" t="s">
        <v>248</v>
      </c>
      <c r="IE214" s="22"/>
      <c r="IF214" s="22"/>
      <c r="IG214" s="22"/>
      <c r="IH214" s="22"/>
      <c r="II214" s="22"/>
    </row>
    <row r="215" spans="1:243" s="21" customFormat="1" ht="42.75">
      <c r="A215" s="34">
        <v>14.02</v>
      </c>
      <c r="B215" s="60" t="s">
        <v>249</v>
      </c>
      <c r="C215" s="35"/>
      <c r="D215" s="35">
        <v>8</v>
      </c>
      <c r="E215" s="66" t="s">
        <v>44</v>
      </c>
      <c r="F215" s="61">
        <v>249.8</v>
      </c>
      <c r="G215" s="48"/>
      <c r="H215" s="42"/>
      <c r="I215" s="43" t="s">
        <v>33</v>
      </c>
      <c r="J215" s="44">
        <f t="shared" si="12"/>
        <v>1</v>
      </c>
      <c r="K215" s="42" t="s">
        <v>34</v>
      </c>
      <c r="L215" s="42" t="s">
        <v>4</v>
      </c>
      <c r="M215" s="45"/>
      <c r="N215" s="54"/>
      <c r="O215" s="54"/>
      <c r="P215" s="55"/>
      <c r="Q215" s="54"/>
      <c r="R215" s="54"/>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7">
        <f t="shared" si="13"/>
        <v>1998.4</v>
      </c>
      <c r="BB215" s="56">
        <f t="shared" si="14"/>
        <v>1998.4</v>
      </c>
      <c r="BC215" s="58" t="str">
        <f t="shared" si="15"/>
        <v>INR  One Thousand Nine Hundred &amp; Ninety Eight  and Paise Forty Only</v>
      </c>
      <c r="IA215" s="21">
        <v>14.02</v>
      </c>
      <c r="IB215" s="21" t="s">
        <v>249</v>
      </c>
      <c r="ID215" s="21">
        <v>8</v>
      </c>
      <c r="IE215" s="22" t="s">
        <v>44</v>
      </c>
      <c r="IF215" s="22"/>
      <c r="IG215" s="22"/>
      <c r="IH215" s="22"/>
      <c r="II215" s="22"/>
    </row>
    <row r="216" spans="1:243" s="21" customFormat="1" ht="42.75">
      <c r="A216" s="34">
        <v>14.03</v>
      </c>
      <c r="B216" s="60" t="s">
        <v>117</v>
      </c>
      <c r="C216" s="35"/>
      <c r="D216" s="35">
        <v>35</v>
      </c>
      <c r="E216" s="66" t="s">
        <v>44</v>
      </c>
      <c r="F216" s="61">
        <v>301.71</v>
      </c>
      <c r="G216" s="48"/>
      <c r="H216" s="42"/>
      <c r="I216" s="43" t="s">
        <v>33</v>
      </c>
      <c r="J216" s="44">
        <f t="shared" si="12"/>
        <v>1</v>
      </c>
      <c r="K216" s="42" t="s">
        <v>34</v>
      </c>
      <c r="L216" s="42" t="s">
        <v>4</v>
      </c>
      <c r="M216" s="45"/>
      <c r="N216" s="54"/>
      <c r="O216" s="54"/>
      <c r="P216" s="55"/>
      <c r="Q216" s="54"/>
      <c r="R216" s="54"/>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7">
        <f t="shared" si="13"/>
        <v>10559.85</v>
      </c>
      <c r="BB216" s="56">
        <f t="shared" si="14"/>
        <v>10559.85</v>
      </c>
      <c r="BC216" s="58" t="str">
        <f t="shared" si="15"/>
        <v>INR  Ten Thousand Five Hundred &amp; Fifty Nine  and Paise Eighty Five Only</v>
      </c>
      <c r="IA216" s="21">
        <v>14.03</v>
      </c>
      <c r="IB216" s="21" t="s">
        <v>117</v>
      </c>
      <c r="ID216" s="21">
        <v>35</v>
      </c>
      <c r="IE216" s="22" t="s">
        <v>44</v>
      </c>
      <c r="IF216" s="22"/>
      <c r="IG216" s="22"/>
      <c r="IH216" s="22"/>
      <c r="II216" s="22"/>
    </row>
    <row r="217" spans="1:243" s="21" customFormat="1" ht="110.25">
      <c r="A217" s="34">
        <v>14.04</v>
      </c>
      <c r="B217" s="60" t="s">
        <v>250</v>
      </c>
      <c r="C217" s="35"/>
      <c r="D217" s="72"/>
      <c r="E217" s="72"/>
      <c r="F217" s="72"/>
      <c r="G217" s="72"/>
      <c r="H217" s="72"/>
      <c r="I217" s="72"/>
      <c r="J217" s="72"/>
      <c r="K217" s="72"/>
      <c r="L217" s="72"/>
      <c r="M217" s="72"/>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IA217" s="21">
        <v>14.04</v>
      </c>
      <c r="IB217" s="21" t="s">
        <v>250</v>
      </c>
      <c r="IE217" s="22"/>
      <c r="IF217" s="22"/>
      <c r="IG217" s="22"/>
      <c r="IH217" s="22"/>
      <c r="II217" s="22"/>
    </row>
    <row r="218" spans="1:243" s="21" customFormat="1" ht="28.5">
      <c r="A218" s="34">
        <v>14.05</v>
      </c>
      <c r="B218" s="60" t="s">
        <v>249</v>
      </c>
      <c r="C218" s="35"/>
      <c r="D218" s="35">
        <v>50</v>
      </c>
      <c r="E218" s="66" t="s">
        <v>44</v>
      </c>
      <c r="F218" s="61">
        <v>392.46</v>
      </c>
      <c r="G218" s="48"/>
      <c r="H218" s="42"/>
      <c r="I218" s="43" t="s">
        <v>33</v>
      </c>
      <c r="J218" s="44">
        <f t="shared" si="12"/>
        <v>1</v>
      </c>
      <c r="K218" s="42" t="s">
        <v>34</v>
      </c>
      <c r="L218" s="42" t="s">
        <v>4</v>
      </c>
      <c r="M218" s="45"/>
      <c r="N218" s="54"/>
      <c r="O218" s="54"/>
      <c r="P218" s="55"/>
      <c r="Q218" s="54"/>
      <c r="R218" s="54"/>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7">
        <f t="shared" si="13"/>
        <v>19623</v>
      </c>
      <c r="BB218" s="56">
        <f t="shared" si="14"/>
        <v>19623</v>
      </c>
      <c r="BC218" s="58" t="str">
        <f t="shared" si="15"/>
        <v>INR  Nineteen Thousand Six Hundred &amp; Twenty Three  Only</v>
      </c>
      <c r="IA218" s="21">
        <v>14.05</v>
      </c>
      <c r="IB218" s="21" t="s">
        <v>249</v>
      </c>
      <c r="ID218" s="21">
        <v>50</v>
      </c>
      <c r="IE218" s="22" t="s">
        <v>44</v>
      </c>
      <c r="IF218" s="22"/>
      <c r="IG218" s="22"/>
      <c r="IH218" s="22"/>
      <c r="II218" s="22"/>
    </row>
    <row r="219" spans="1:243" s="21" customFormat="1" ht="63">
      <c r="A219" s="34">
        <v>14.06</v>
      </c>
      <c r="B219" s="60" t="s">
        <v>251</v>
      </c>
      <c r="C219" s="35"/>
      <c r="D219" s="72"/>
      <c r="E219" s="72"/>
      <c r="F219" s="72"/>
      <c r="G219" s="72"/>
      <c r="H219" s="72"/>
      <c r="I219" s="72"/>
      <c r="J219" s="72"/>
      <c r="K219" s="72"/>
      <c r="L219" s="72"/>
      <c r="M219" s="72"/>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IA219" s="21">
        <v>14.06</v>
      </c>
      <c r="IB219" s="21" t="s">
        <v>251</v>
      </c>
      <c r="IE219" s="22"/>
      <c r="IF219" s="22"/>
      <c r="IG219" s="22"/>
      <c r="IH219" s="22"/>
      <c r="II219" s="22"/>
    </row>
    <row r="220" spans="1:243" s="21" customFormat="1" ht="24.75" customHeight="1">
      <c r="A220" s="34">
        <v>14.07</v>
      </c>
      <c r="B220" s="60" t="s">
        <v>249</v>
      </c>
      <c r="C220" s="35"/>
      <c r="D220" s="35">
        <v>5</v>
      </c>
      <c r="E220" s="66" t="s">
        <v>44</v>
      </c>
      <c r="F220" s="61">
        <v>214.07</v>
      </c>
      <c r="G220" s="48"/>
      <c r="H220" s="42"/>
      <c r="I220" s="43" t="s">
        <v>33</v>
      </c>
      <c r="J220" s="44">
        <f t="shared" si="12"/>
        <v>1</v>
      </c>
      <c r="K220" s="42" t="s">
        <v>34</v>
      </c>
      <c r="L220" s="42" t="s">
        <v>4</v>
      </c>
      <c r="M220" s="45"/>
      <c r="N220" s="54"/>
      <c r="O220" s="54"/>
      <c r="P220" s="55"/>
      <c r="Q220" s="54"/>
      <c r="R220" s="54"/>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7">
        <f t="shared" si="13"/>
        <v>1070.35</v>
      </c>
      <c r="BB220" s="56">
        <f t="shared" si="14"/>
        <v>1070.35</v>
      </c>
      <c r="BC220" s="58" t="str">
        <f t="shared" si="15"/>
        <v>INR  One Thousand  &amp;Seventy  and Paise Thirty Five Only</v>
      </c>
      <c r="IA220" s="21">
        <v>14.07</v>
      </c>
      <c r="IB220" s="21" t="s">
        <v>249</v>
      </c>
      <c r="ID220" s="21">
        <v>5</v>
      </c>
      <c r="IE220" s="22" t="s">
        <v>44</v>
      </c>
      <c r="IF220" s="22"/>
      <c r="IG220" s="22"/>
      <c r="IH220" s="22"/>
      <c r="II220" s="22"/>
    </row>
    <row r="221" spans="1:243" s="21" customFormat="1" ht="24.75" customHeight="1">
      <c r="A221" s="34">
        <v>14.08</v>
      </c>
      <c r="B221" s="60" t="s">
        <v>117</v>
      </c>
      <c r="C221" s="35"/>
      <c r="D221" s="35">
        <v>40</v>
      </c>
      <c r="E221" s="66" t="s">
        <v>44</v>
      </c>
      <c r="F221" s="61">
        <v>248.84</v>
      </c>
      <c r="G221" s="48"/>
      <c r="H221" s="42"/>
      <c r="I221" s="43" t="s">
        <v>33</v>
      </c>
      <c r="J221" s="44">
        <f t="shared" si="12"/>
        <v>1</v>
      </c>
      <c r="K221" s="42" t="s">
        <v>34</v>
      </c>
      <c r="L221" s="42" t="s">
        <v>4</v>
      </c>
      <c r="M221" s="45"/>
      <c r="N221" s="54"/>
      <c r="O221" s="54"/>
      <c r="P221" s="55"/>
      <c r="Q221" s="54"/>
      <c r="R221" s="54"/>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7">
        <f t="shared" si="13"/>
        <v>9953.6</v>
      </c>
      <c r="BB221" s="56">
        <f t="shared" si="14"/>
        <v>9953.6</v>
      </c>
      <c r="BC221" s="58" t="str">
        <f t="shared" si="15"/>
        <v>INR  Nine Thousand Nine Hundred &amp; Fifty Three  and Paise Sixty Only</v>
      </c>
      <c r="IA221" s="21">
        <v>14.08</v>
      </c>
      <c r="IB221" s="21" t="s">
        <v>117</v>
      </c>
      <c r="ID221" s="21">
        <v>40</v>
      </c>
      <c r="IE221" s="22" t="s">
        <v>44</v>
      </c>
      <c r="IF221" s="22"/>
      <c r="IG221" s="22"/>
      <c r="IH221" s="22"/>
      <c r="II221" s="22"/>
    </row>
    <row r="222" spans="1:243" s="21" customFormat="1" ht="24.75" customHeight="1">
      <c r="A222" s="34">
        <v>14.09</v>
      </c>
      <c r="B222" s="60" t="s">
        <v>252</v>
      </c>
      <c r="C222" s="35"/>
      <c r="D222" s="35">
        <v>10</v>
      </c>
      <c r="E222" s="66" t="s">
        <v>44</v>
      </c>
      <c r="F222" s="61">
        <v>319.64</v>
      </c>
      <c r="G222" s="48"/>
      <c r="H222" s="42"/>
      <c r="I222" s="43" t="s">
        <v>33</v>
      </c>
      <c r="J222" s="44">
        <f t="shared" si="12"/>
        <v>1</v>
      </c>
      <c r="K222" s="42" t="s">
        <v>34</v>
      </c>
      <c r="L222" s="42" t="s">
        <v>4</v>
      </c>
      <c r="M222" s="45"/>
      <c r="N222" s="54"/>
      <c r="O222" s="54"/>
      <c r="P222" s="55"/>
      <c r="Q222" s="54"/>
      <c r="R222" s="54"/>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7">
        <f t="shared" si="13"/>
        <v>3196.4</v>
      </c>
      <c r="BB222" s="56">
        <f t="shared" si="14"/>
        <v>3196.4</v>
      </c>
      <c r="BC222" s="58" t="str">
        <f t="shared" si="15"/>
        <v>INR  Three Thousand One Hundred &amp; Ninety Six  and Paise Forty Only</v>
      </c>
      <c r="IA222" s="21">
        <v>14.09</v>
      </c>
      <c r="IB222" s="21" t="s">
        <v>252</v>
      </c>
      <c r="ID222" s="21">
        <v>10</v>
      </c>
      <c r="IE222" s="22" t="s">
        <v>44</v>
      </c>
      <c r="IF222" s="22"/>
      <c r="IG222" s="22"/>
      <c r="IH222" s="22"/>
      <c r="II222" s="22"/>
    </row>
    <row r="223" spans="1:243" s="21" customFormat="1" ht="24.75" customHeight="1">
      <c r="A223" s="59">
        <v>14.1</v>
      </c>
      <c r="B223" s="60" t="s">
        <v>253</v>
      </c>
      <c r="C223" s="35"/>
      <c r="D223" s="35">
        <v>4</v>
      </c>
      <c r="E223" s="66" t="s">
        <v>44</v>
      </c>
      <c r="F223" s="61">
        <v>372.38</v>
      </c>
      <c r="G223" s="48"/>
      <c r="H223" s="42"/>
      <c r="I223" s="43" t="s">
        <v>33</v>
      </c>
      <c r="J223" s="44">
        <f t="shared" si="12"/>
        <v>1</v>
      </c>
      <c r="K223" s="42" t="s">
        <v>34</v>
      </c>
      <c r="L223" s="42" t="s">
        <v>4</v>
      </c>
      <c r="M223" s="45"/>
      <c r="N223" s="54"/>
      <c r="O223" s="54"/>
      <c r="P223" s="55"/>
      <c r="Q223" s="54"/>
      <c r="R223" s="54"/>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7">
        <f t="shared" si="13"/>
        <v>1489.52</v>
      </c>
      <c r="BB223" s="56">
        <f t="shared" si="14"/>
        <v>1489.52</v>
      </c>
      <c r="BC223" s="58" t="str">
        <f t="shared" si="15"/>
        <v>INR  One Thousand Four Hundred &amp; Eighty Nine  and Paise Fifty Two Only</v>
      </c>
      <c r="IA223" s="21">
        <v>14.1</v>
      </c>
      <c r="IB223" s="21" t="s">
        <v>253</v>
      </c>
      <c r="ID223" s="21">
        <v>4</v>
      </c>
      <c r="IE223" s="22" t="s">
        <v>44</v>
      </c>
      <c r="IF223" s="22"/>
      <c r="IG223" s="22"/>
      <c r="IH223" s="22"/>
      <c r="II223" s="22"/>
    </row>
    <row r="224" spans="1:243" s="21" customFormat="1" ht="78.75">
      <c r="A224" s="34">
        <v>14.11</v>
      </c>
      <c r="B224" s="60" t="s">
        <v>254</v>
      </c>
      <c r="C224" s="35"/>
      <c r="D224" s="72"/>
      <c r="E224" s="72"/>
      <c r="F224" s="72"/>
      <c r="G224" s="72"/>
      <c r="H224" s="72"/>
      <c r="I224" s="72"/>
      <c r="J224" s="72"/>
      <c r="K224" s="72"/>
      <c r="L224" s="72"/>
      <c r="M224" s="72"/>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IA224" s="21">
        <v>14.11</v>
      </c>
      <c r="IB224" s="21" t="s">
        <v>254</v>
      </c>
      <c r="IE224" s="22"/>
      <c r="IF224" s="22"/>
      <c r="IG224" s="22"/>
      <c r="IH224" s="22"/>
      <c r="II224" s="22"/>
    </row>
    <row r="225" spans="1:243" s="21" customFormat="1" ht="24.75" customHeight="1">
      <c r="A225" s="34">
        <v>14.12</v>
      </c>
      <c r="B225" s="60" t="s">
        <v>118</v>
      </c>
      <c r="C225" s="35"/>
      <c r="D225" s="35">
        <v>1</v>
      </c>
      <c r="E225" s="66" t="s">
        <v>48</v>
      </c>
      <c r="F225" s="61">
        <v>590.49</v>
      </c>
      <c r="G225" s="48"/>
      <c r="H225" s="42"/>
      <c r="I225" s="43" t="s">
        <v>33</v>
      </c>
      <c r="J225" s="44">
        <f t="shared" si="12"/>
        <v>1</v>
      </c>
      <c r="K225" s="42" t="s">
        <v>34</v>
      </c>
      <c r="L225" s="42" t="s">
        <v>4</v>
      </c>
      <c r="M225" s="45"/>
      <c r="N225" s="54"/>
      <c r="O225" s="54"/>
      <c r="P225" s="55"/>
      <c r="Q225" s="54"/>
      <c r="R225" s="54"/>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7">
        <f t="shared" si="13"/>
        <v>590.49</v>
      </c>
      <c r="BB225" s="56">
        <f t="shared" si="14"/>
        <v>590.49</v>
      </c>
      <c r="BC225" s="58" t="str">
        <f t="shared" si="15"/>
        <v>INR  Five Hundred &amp; Ninety  and Paise Forty Nine Only</v>
      </c>
      <c r="IA225" s="21">
        <v>14.12</v>
      </c>
      <c r="IB225" s="21" t="s">
        <v>118</v>
      </c>
      <c r="ID225" s="21">
        <v>1</v>
      </c>
      <c r="IE225" s="22" t="s">
        <v>48</v>
      </c>
      <c r="IF225" s="22"/>
      <c r="IG225" s="22"/>
      <c r="IH225" s="22"/>
      <c r="II225" s="22"/>
    </row>
    <row r="226" spans="1:243" s="21" customFormat="1" ht="36" customHeight="1">
      <c r="A226" s="34">
        <v>14.13</v>
      </c>
      <c r="B226" s="60" t="s">
        <v>255</v>
      </c>
      <c r="C226" s="35"/>
      <c r="D226" s="72"/>
      <c r="E226" s="72"/>
      <c r="F226" s="72"/>
      <c r="G226" s="72"/>
      <c r="H226" s="72"/>
      <c r="I226" s="72"/>
      <c r="J226" s="72"/>
      <c r="K226" s="72"/>
      <c r="L226" s="72"/>
      <c r="M226" s="72"/>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IA226" s="21">
        <v>14.13</v>
      </c>
      <c r="IB226" s="21" t="s">
        <v>255</v>
      </c>
      <c r="IE226" s="22"/>
      <c r="IF226" s="22"/>
      <c r="IG226" s="22"/>
      <c r="IH226" s="22"/>
      <c r="II226" s="22"/>
    </row>
    <row r="227" spans="1:243" s="21" customFormat="1" ht="24.75" customHeight="1">
      <c r="A227" s="34">
        <v>14.14</v>
      </c>
      <c r="B227" s="60" t="s">
        <v>256</v>
      </c>
      <c r="C227" s="35"/>
      <c r="D227" s="35">
        <v>1</v>
      </c>
      <c r="E227" s="66" t="s">
        <v>48</v>
      </c>
      <c r="F227" s="61">
        <v>435.91</v>
      </c>
      <c r="G227" s="48"/>
      <c r="H227" s="42"/>
      <c r="I227" s="43" t="s">
        <v>33</v>
      </c>
      <c r="J227" s="44">
        <f t="shared" si="12"/>
        <v>1</v>
      </c>
      <c r="K227" s="42" t="s">
        <v>34</v>
      </c>
      <c r="L227" s="42" t="s">
        <v>4</v>
      </c>
      <c r="M227" s="45"/>
      <c r="N227" s="54"/>
      <c r="O227" s="54"/>
      <c r="P227" s="55"/>
      <c r="Q227" s="54"/>
      <c r="R227" s="54"/>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7">
        <f t="shared" si="13"/>
        <v>435.91</v>
      </c>
      <c r="BB227" s="56">
        <f t="shared" si="14"/>
        <v>435.91</v>
      </c>
      <c r="BC227" s="58" t="str">
        <f t="shared" si="15"/>
        <v>INR  Four Hundred &amp; Thirty Five  and Paise Ninety One Only</v>
      </c>
      <c r="IA227" s="21">
        <v>14.14</v>
      </c>
      <c r="IB227" s="21" t="s">
        <v>256</v>
      </c>
      <c r="ID227" s="21">
        <v>1</v>
      </c>
      <c r="IE227" s="22" t="s">
        <v>48</v>
      </c>
      <c r="IF227" s="22"/>
      <c r="IG227" s="22"/>
      <c r="IH227" s="22"/>
      <c r="II227" s="22"/>
    </row>
    <row r="228" spans="1:243" s="21" customFormat="1" ht="24.75" customHeight="1">
      <c r="A228" s="34">
        <v>14.15</v>
      </c>
      <c r="B228" s="60" t="s">
        <v>99</v>
      </c>
      <c r="C228" s="35"/>
      <c r="D228" s="35">
        <v>6</v>
      </c>
      <c r="E228" s="66" t="s">
        <v>48</v>
      </c>
      <c r="F228" s="61">
        <v>403.51</v>
      </c>
      <c r="G228" s="48"/>
      <c r="H228" s="42"/>
      <c r="I228" s="43" t="s">
        <v>33</v>
      </c>
      <c r="J228" s="44">
        <f t="shared" si="12"/>
        <v>1</v>
      </c>
      <c r="K228" s="42" t="s">
        <v>34</v>
      </c>
      <c r="L228" s="42" t="s">
        <v>4</v>
      </c>
      <c r="M228" s="45"/>
      <c r="N228" s="54"/>
      <c r="O228" s="54"/>
      <c r="P228" s="55"/>
      <c r="Q228" s="54"/>
      <c r="R228" s="54"/>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7">
        <f t="shared" si="13"/>
        <v>2421.06</v>
      </c>
      <c r="BB228" s="56">
        <f t="shared" si="14"/>
        <v>2421.06</v>
      </c>
      <c r="BC228" s="58" t="str">
        <f t="shared" si="15"/>
        <v>INR  Two Thousand Four Hundred &amp; Twenty One  and Paise Six Only</v>
      </c>
      <c r="IA228" s="21">
        <v>14.15</v>
      </c>
      <c r="IB228" s="21" t="s">
        <v>99</v>
      </c>
      <c r="ID228" s="21">
        <v>6</v>
      </c>
      <c r="IE228" s="22" t="s">
        <v>48</v>
      </c>
      <c r="IF228" s="22"/>
      <c r="IG228" s="22"/>
      <c r="IH228" s="22"/>
      <c r="II228" s="22"/>
    </row>
    <row r="229" spans="1:243" s="21" customFormat="1" ht="63">
      <c r="A229" s="34">
        <v>14.16</v>
      </c>
      <c r="B229" s="60" t="s">
        <v>257</v>
      </c>
      <c r="C229" s="35"/>
      <c r="D229" s="72"/>
      <c r="E229" s="72"/>
      <c r="F229" s="72"/>
      <c r="G229" s="72"/>
      <c r="H229" s="72"/>
      <c r="I229" s="72"/>
      <c r="J229" s="72"/>
      <c r="K229" s="72"/>
      <c r="L229" s="72"/>
      <c r="M229" s="72"/>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IA229" s="21">
        <v>14.16</v>
      </c>
      <c r="IB229" s="21" t="s">
        <v>257</v>
      </c>
      <c r="IE229" s="22"/>
      <c r="IF229" s="22"/>
      <c r="IG229" s="22"/>
      <c r="IH229" s="22"/>
      <c r="II229" s="22"/>
    </row>
    <row r="230" spans="1:243" s="21" customFormat="1" ht="29.25" customHeight="1">
      <c r="A230" s="34">
        <v>14.17</v>
      </c>
      <c r="B230" s="60" t="s">
        <v>99</v>
      </c>
      <c r="C230" s="35"/>
      <c r="D230" s="35">
        <v>1</v>
      </c>
      <c r="E230" s="66" t="s">
        <v>48</v>
      </c>
      <c r="F230" s="61">
        <v>338.8</v>
      </c>
      <c r="G230" s="48"/>
      <c r="H230" s="42"/>
      <c r="I230" s="43" t="s">
        <v>33</v>
      </c>
      <c r="J230" s="44">
        <f>IF(I230="Less(-)",-1,1)</f>
        <v>1</v>
      </c>
      <c r="K230" s="42" t="s">
        <v>34</v>
      </c>
      <c r="L230" s="42" t="s">
        <v>4</v>
      </c>
      <c r="M230" s="45"/>
      <c r="N230" s="54"/>
      <c r="O230" s="54"/>
      <c r="P230" s="55"/>
      <c r="Q230" s="54"/>
      <c r="R230" s="54"/>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7">
        <f>total_amount_ba($B$2,$D$2,D230,F230,J230,K230,M230)</f>
        <v>338.8</v>
      </c>
      <c r="BB230" s="56">
        <f>BA230+SUM(N230:AZ230)</f>
        <v>338.8</v>
      </c>
      <c r="BC230" s="58" t="str">
        <f>SpellNumber(L230,BB230)</f>
        <v>INR  Three Hundred &amp; Thirty Eight  and Paise Eighty Only</v>
      </c>
      <c r="IA230" s="21">
        <v>14.17</v>
      </c>
      <c r="IB230" s="21" t="s">
        <v>99</v>
      </c>
      <c r="ID230" s="21">
        <v>1</v>
      </c>
      <c r="IE230" s="22" t="s">
        <v>48</v>
      </c>
      <c r="IF230" s="22"/>
      <c r="IG230" s="22"/>
      <c r="IH230" s="22"/>
      <c r="II230" s="22"/>
    </row>
    <row r="231" spans="1:243" s="21" customFormat="1" ht="30" customHeight="1">
      <c r="A231" s="34">
        <v>14.18</v>
      </c>
      <c r="B231" s="60" t="s">
        <v>258</v>
      </c>
      <c r="C231" s="35"/>
      <c r="D231" s="72"/>
      <c r="E231" s="72"/>
      <c r="F231" s="72"/>
      <c r="G231" s="72"/>
      <c r="H231" s="72"/>
      <c r="I231" s="72"/>
      <c r="J231" s="72"/>
      <c r="K231" s="72"/>
      <c r="L231" s="72"/>
      <c r="M231" s="72"/>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IA231" s="21">
        <v>14.18</v>
      </c>
      <c r="IB231" s="21" t="s">
        <v>258</v>
      </c>
      <c r="IE231" s="22"/>
      <c r="IF231" s="22"/>
      <c r="IG231" s="22"/>
      <c r="IH231" s="22"/>
      <c r="II231" s="22"/>
    </row>
    <row r="232" spans="1:243" s="21" customFormat="1" ht="30" customHeight="1">
      <c r="A232" s="34">
        <v>14.19</v>
      </c>
      <c r="B232" s="60" t="s">
        <v>256</v>
      </c>
      <c r="C232" s="35"/>
      <c r="D232" s="35">
        <v>1</v>
      </c>
      <c r="E232" s="66" t="s">
        <v>48</v>
      </c>
      <c r="F232" s="61">
        <v>384.35</v>
      </c>
      <c r="G232" s="48"/>
      <c r="H232" s="42"/>
      <c r="I232" s="43" t="s">
        <v>33</v>
      </c>
      <c r="J232" s="44">
        <f aca="true" t="shared" si="16" ref="J232:J261">IF(I232="Less(-)",-1,1)</f>
        <v>1</v>
      </c>
      <c r="K232" s="42" t="s">
        <v>34</v>
      </c>
      <c r="L232" s="42" t="s">
        <v>4</v>
      </c>
      <c r="M232" s="45"/>
      <c r="N232" s="54"/>
      <c r="O232" s="54"/>
      <c r="P232" s="55"/>
      <c r="Q232" s="54"/>
      <c r="R232" s="54"/>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7">
        <f aca="true" t="shared" si="17" ref="BA232:BA261">total_amount_ba($B$2,$D$2,D232,F232,J232,K232,M232)</f>
        <v>384.35</v>
      </c>
      <c r="BB232" s="56">
        <f aca="true" t="shared" si="18" ref="BB232:BB261">BA232+SUM(N232:AZ232)</f>
        <v>384.35</v>
      </c>
      <c r="BC232" s="58" t="str">
        <f aca="true" t="shared" si="19" ref="BC232:BC261">SpellNumber(L232,BB232)</f>
        <v>INR  Three Hundred &amp; Eighty Four  and Paise Thirty Five Only</v>
      </c>
      <c r="IA232" s="21">
        <v>14.19</v>
      </c>
      <c r="IB232" s="21" t="s">
        <v>256</v>
      </c>
      <c r="ID232" s="21">
        <v>1</v>
      </c>
      <c r="IE232" s="22" t="s">
        <v>48</v>
      </c>
      <c r="IF232" s="22"/>
      <c r="IG232" s="22"/>
      <c r="IH232" s="22"/>
      <c r="II232" s="22"/>
    </row>
    <row r="233" spans="1:243" s="21" customFormat="1" ht="30" customHeight="1">
      <c r="A233" s="59">
        <v>14.2</v>
      </c>
      <c r="B233" s="60" t="s">
        <v>259</v>
      </c>
      <c r="C233" s="35"/>
      <c r="D233" s="72"/>
      <c r="E233" s="72"/>
      <c r="F233" s="72"/>
      <c r="G233" s="72"/>
      <c r="H233" s="72"/>
      <c r="I233" s="72"/>
      <c r="J233" s="72"/>
      <c r="K233" s="72"/>
      <c r="L233" s="72"/>
      <c r="M233" s="72"/>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IA233" s="21">
        <v>14.2</v>
      </c>
      <c r="IB233" s="21" t="s">
        <v>259</v>
      </c>
      <c r="IE233" s="22"/>
      <c r="IF233" s="22"/>
      <c r="IG233" s="22"/>
      <c r="IH233" s="22"/>
      <c r="II233" s="22"/>
    </row>
    <row r="234" spans="1:243" s="21" customFormat="1" ht="30" customHeight="1">
      <c r="A234" s="34">
        <v>14.21</v>
      </c>
      <c r="B234" s="60" t="s">
        <v>260</v>
      </c>
      <c r="C234" s="35"/>
      <c r="D234" s="72"/>
      <c r="E234" s="72"/>
      <c r="F234" s="72"/>
      <c r="G234" s="72"/>
      <c r="H234" s="72"/>
      <c r="I234" s="72"/>
      <c r="J234" s="72"/>
      <c r="K234" s="72"/>
      <c r="L234" s="72"/>
      <c r="M234" s="72"/>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IA234" s="21">
        <v>14.21</v>
      </c>
      <c r="IB234" s="21" t="s">
        <v>260</v>
      </c>
      <c r="IE234" s="22"/>
      <c r="IF234" s="22"/>
      <c r="IG234" s="22"/>
      <c r="IH234" s="22"/>
      <c r="II234" s="22"/>
    </row>
    <row r="235" spans="1:243" s="21" customFormat="1" ht="30" customHeight="1">
      <c r="A235" s="34">
        <v>14.22</v>
      </c>
      <c r="B235" s="60" t="s">
        <v>98</v>
      </c>
      <c r="C235" s="35"/>
      <c r="D235" s="35">
        <v>10</v>
      </c>
      <c r="E235" s="66" t="s">
        <v>48</v>
      </c>
      <c r="F235" s="61">
        <v>72.78</v>
      </c>
      <c r="G235" s="48"/>
      <c r="H235" s="42"/>
      <c r="I235" s="43" t="s">
        <v>33</v>
      </c>
      <c r="J235" s="44">
        <f t="shared" si="16"/>
        <v>1</v>
      </c>
      <c r="K235" s="42" t="s">
        <v>34</v>
      </c>
      <c r="L235" s="42" t="s">
        <v>4</v>
      </c>
      <c r="M235" s="45"/>
      <c r="N235" s="54"/>
      <c r="O235" s="54"/>
      <c r="P235" s="55"/>
      <c r="Q235" s="54"/>
      <c r="R235" s="54"/>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7">
        <f t="shared" si="17"/>
        <v>727.8</v>
      </c>
      <c r="BB235" s="56">
        <f t="shared" si="18"/>
        <v>727.8</v>
      </c>
      <c r="BC235" s="58" t="str">
        <f t="shared" si="19"/>
        <v>INR  Seven Hundred &amp; Twenty Seven  and Paise Eighty Only</v>
      </c>
      <c r="IA235" s="21">
        <v>14.22</v>
      </c>
      <c r="IB235" s="21" t="s">
        <v>98</v>
      </c>
      <c r="ID235" s="21">
        <v>10</v>
      </c>
      <c r="IE235" s="22" t="s">
        <v>48</v>
      </c>
      <c r="IF235" s="22"/>
      <c r="IG235" s="22"/>
      <c r="IH235" s="22"/>
      <c r="II235" s="22"/>
    </row>
    <row r="236" spans="1:243" s="21" customFormat="1" ht="30" customHeight="1">
      <c r="A236" s="34">
        <v>14.23</v>
      </c>
      <c r="B236" s="60" t="s">
        <v>261</v>
      </c>
      <c r="C236" s="35"/>
      <c r="D236" s="72"/>
      <c r="E236" s="72"/>
      <c r="F236" s="72"/>
      <c r="G236" s="72"/>
      <c r="H236" s="72"/>
      <c r="I236" s="72"/>
      <c r="J236" s="72"/>
      <c r="K236" s="72"/>
      <c r="L236" s="72"/>
      <c r="M236" s="72"/>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IA236" s="21">
        <v>14.23</v>
      </c>
      <c r="IB236" s="21" t="s">
        <v>261</v>
      </c>
      <c r="IE236" s="22"/>
      <c r="IF236" s="22"/>
      <c r="IG236" s="22"/>
      <c r="IH236" s="22"/>
      <c r="II236" s="22"/>
    </row>
    <row r="237" spans="1:243" s="21" customFormat="1" ht="45" customHeight="1">
      <c r="A237" s="34">
        <v>14.24</v>
      </c>
      <c r="B237" s="60" t="s">
        <v>262</v>
      </c>
      <c r="C237" s="35"/>
      <c r="D237" s="35">
        <v>3</v>
      </c>
      <c r="E237" s="66" t="s">
        <v>48</v>
      </c>
      <c r="F237" s="61">
        <v>1387.51</v>
      </c>
      <c r="G237" s="48"/>
      <c r="H237" s="42"/>
      <c r="I237" s="43" t="s">
        <v>33</v>
      </c>
      <c r="J237" s="44">
        <f t="shared" si="16"/>
        <v>1</v>
      </c>
      <c r="K237" s="42" t="s">
        <v>34</v>
      </c>
      <c r="L237" s="42" t="s">
        <v>4</v>
      </c>
      <c r="M237" s="45"/>
      <c r="N237" s="54"/>
      <c r="O237" s="54"/>
      <c r="P237" s="55"/>
      <c r="Q237" s="54"/>
      <c r="R237" s="54"/>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7">
        <f t="shared" si="17"/>
        <v>4162.53</v>
      </c>
      <c r="BB237" s="56">
        <f t="shared" si="18"/>
        <v>4162.53</v>
      </c>
      <c r="BC237" s="58" t="str">
        <f t="shared" si="19"/>
        <v>INR  Four Thousand One Hundred &amp; Sixty Two  and Paise Fifty Three Only</v>
      </c>
      <c r="IA237" s="21">
        <v>14.24</v>
      </c>
      <c r="IB237" s="21" t="s">
        <v>262</v>
      </c>
      <c r="ID237" s="21">
        <v>3</v>
      </c>
      <c r="IE237" s="22" t="s">
        <v>48</v>
      </c>
      <c r="IF237" s="22"/>
      <c r="IG237" s="22"/>
      <c r="IH237" s="22"/>
      <c r="II237" s="22"/>
    </row>
    <row r="238" spans="1:243" s="21" customFormat="1" ht="30" customHeight="1">
      <c r="A238" s="34">
        <v>14.25</v>
      </c>
      <c r="B238" s="60" t="s">
        <v>263</v>
      </c>
      <c r="C238" s="35"/>
      <c r="D238" s="72"/>
      <c r="E238" s="72"/>
      <c r="F238" s="72"/>
      <c r="G238" s="72"/>
      <c r="H238" s="72"/>
      <c r="I238" s="72"/>
      <c r="J238" s="72"/>
      <c r="K238" s="72"/>
      <c r="L238" s="72"/>
      <c r="M238" s="72"/>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IA238" s="21">
        <v>14.25</v>
      </c>
      <c r="IB238" s="21" t="s">
        <v>263</v>
      </c>
      <c r="IE238" s="22"/>
      <c r="IF238" s="22"/>
      <c r="IG238" s="22"/>
      <c r="IH238" s="22"/>
      <c r="II238" s="22"/>
    </row>
    <row r="239" spans="1:243" s="21" customFormat="1" ht="30" customHeight="1">
      <c r="A239" s="34">
        <v>14.26</v>
      </c>
      <c r="B239" s="60" t="s">
        <v>264</v>
      </c>
      <c r="C239" s="35"/>
      <c r="D239" s="35">
        <v>5</v>
      </c>
      <c r="E239" s="66" t="s">
        <v>44</v>
      </c>
      <c r="F239" s="61">
        <v>8.15</v>
      </c>
      <c r="G239" s="48"/>
      <c r="H239" s="42"/>
      <c r="I239" s="43" t="s">
        <v>33</v>
      </c>
      <c r="J239" s="44">
        <f t="shared" si="16"/>
        <v>1</v>
      </c>
      <c r="K239" s="42" t="s">
        <v>34</v>
      </c>
      <c r="L239" s="42" t="s">
        <v>4</v>
      </c>
      <c r="M239" s="45"/>
      <c r="N239" s="54"/>
      <c r="O239" s="54"/>
      <c r="P239" s="55"/>
      <c r="Q239" s="54"/>
      <c r="R239" s="54"/>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7">
        <f t="shared" si="17"/>
        <v>40.75</v>
      </c>
      <c r="BB239" s="56">
        <f t="shared" si="18"/>
        <v>40.75</v>
      </c>
      <c r="BC239" s="58" t="str">
        <f t="shared" si="19"/>
        <v>INR  Forty and Paise Seventy Five Only</v>
      </c>
      <c r="IA239" s="21">
        <v>14.26</v>
      </c>
      <c r="IB239" s="21" t="s">
        <v>264</v>
      </c>
      <c r="ID239" s="21">
        <v>5</v>
      </c>
      <c r="IE239" s="22" t="s">
        <v>44</v>
      </c>
      <c r="IF239" s="22"/>
      <c r="IG239" s="22"/>
      <c r="IH239" s="22"/>
      <c r="II239" s="22"/>
    </row>
    <row r="240" spans="1:243" s="21" customFormat="1" ht="30" customHeight="1">
      <c r="A240" s="34">
        <v>14.27</v>
      </c>
      <c r="B240" s="60" t="s">
        <v>265</v>
      </c>
      <c r="C240" s="35"/>
      <c r="D240" s="35">
        <v>40</v>
      </c>
      <c r="E240" s="66" t="s">
        <v>44</v>
      </c>
      <c r="F240" s="61">
        <v>9.73</v>
      </c>
      <c r="G240" s="48"/>
      <c r="H240" s="42"/>
      <c r="I240" s="43" t="s">
        <v>33</v>
      </c>
      <c r="J240" s="44">
        <f t="shared" si="16"/>
        <v>1</v>
      </c>
      <c r="K240" s="42" t="s">
        <v>34</v>
      </c>
      <c r="L240" s="42" t="s">
        <v>4</v>
      </c>
      <c r="M240" s="45"/>
      <c r="N240" s="54"/>
      <c r="O240" s="54"/>
      <c r="P240" s="55"/>
      <c r="Q240" s="54"/>
      <c r="R240" s="54"/>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7">
        <f t="shared" si="17"/>
        <v>389.2</v>
      </c>
      <c r="BB240" s="56">
        <f t="shared" si="18"/>
        <v>389.2</v>
      </c>
      <c r="BC240" s="58" t="str">
        <f t="shared" si="19"/>
        <v>INR  Three Hundred &amp; Eighty Nine  and Paise Twenty Only</v>
      </c>
      <c r="IA240" s="21">
        <v>14.27</v>
      </c>
      <c r="IB240" s="21" t="s">
        <v>265</v>
      </c>
      <c r="ID240" s="21">
        <v>40</v>
      </c>
      <c r="IE240" s="22" t="s">
        <v>44</v>
      </c>
      <c r="IF240" s="22"/>
      <c r="IG240" s="22"/>
      <c r="IH240" s="22"/>
      <c r="II240" s="22"/>
    </row>
    <row r="241" spans="1:243" s="21" customFormat="1" ht="32.25" customHeight="1">
      <c r="A241" s="34">
        <v>14.28</v>
      </c>
      <c r="B241" s="60" t="s">
        <v>266</v>
      </c>
      <c r="C241" s="35"/>
      <c r="D241" s="35">
        <v>10</v>
      </c>
      <c r="E241" s="66" t="s">
        <v>44</v>
      </c>
      <c r="F241" s="61">
        <v>12.41</v>
      </c>
      <c r="G241" s="48"/>
      <c r="H241" s="42"/>
      <c r="I241" s="43" t="s">
        <v>33</v>
      </c>
      <c r="J241" s="44">
        <f t="shared" si="16"/>
        <v>1</v>
      </c>
      <c r="K241" s="42" t="s">
        <v>34</v>
      </c>
      <c r="L241" s="42" t="s">
        <v>4</v>
      </c>
      <c r="M241" s="45"/>
      <c r="N241" s="54"/>
      <c r="O241" s="54"/>
      <c r="P241" s="55"/>
      <c r="Q241" s="54"/>
      <c r="R241" s="54"/>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7">
        <f t="shared" si="17"/>
        <v>124.1</v>
      </c>
      <c r="BB241" s="56">
        <f t="shared" si="18"/>
        <v>124.1</v>
      </c>
      <c r="BC241" s="58" t="str">
        <f t="shared" si="19"/>
        <v>INR  One Hundred &amp; Twenty Four  and Paise Ten Only</v>
      </c>
      <c r="IA241" s="21">
        <v>14.28</v>
      </c>
      <c r="IB241" s="21" t="s">
        <v>266</v>
      </c>
      <c r="ID241" s="21">
        <v>10</v>
      </c>
      <c r="IE241" s="22" t="s">
        <v>44</v>
      </c>
      <c r="IF241" s="22"/>
      <c r="IG241" s="22"/>
      <c r="IH241" s="22"/>
      <c r="II241" s="22"/>
    </row>
    <row r="242" spans="1:243" s="21" customFormat="1" ht="30" customHeight="1">
      <c r="A242" s="59">
        <v>14.29</v>
      </c>
      <c r="B242" s="60" t="s">
        <v>267</v>
      </c>
      <c r="C242" s="35"/>
      <c r="D242" s="35">
        <v>4</v>
      </c>
      <c r="E242" s="66" t="s">
        <v>44</v>
      </c>
      <c r="F242" s="61">
        <v>14.95</v>
      </c>
      <c r="G242" s="48"/>
      <c r="H242" s="42"/>
      <c r="I242" s="43" t="s">
        <v>33</v>
      </c>
      <c r="J242" s="44">
        <f t="shared" si="16"/>
        <v>1</v>
      </c>
      <c r="K242" s="42" t="s">
        <v>34</v>
      </c>
      <c r="L242" s="42" t="s">
        <v>4</v>
      </c>
      <c r="M242" s="45"/>
      <c r="N242" s="54"/>
      <c r="O242" s="54"/>
      <c r="P242" s="55"/>
      <c r="Q242" s="54"/>
      <c r="R242" s="54"/>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7">
        <f t="shared" si="17"/>
        <v>59.8</v>
      </c>
      <c r="BB242" s="56">
        <f t="shared" si="18"/>
        <v>59.8</v>
      </c>
      <c r="BC242" s="58" t="str">
        <f t="shared" si="19"/>
        <v>INR  Fifty Nine and Paise Eighty Only</v>
      </c>
      <c r="IA242" s="21">
        <v>14.29</v>
      </c>
      <c r="IB242" s="21" t="s">
        <v>267</v>
      </c>
      <c r="ID242" s="21">
        <v>4</v>
      </c>
      <c r="IE242" s="22" t="s">
        <v>44</v>
      </c>
      <c r="IF242" s="22"/>
      <c r="IG242" s="22"/>
      <c r="IH242" s="22"/>
      <c r="II242" s="22"/>
    </row>
    <row r="243" spans="1:243" s="21" customFormat="1" ht="30" customHeight="1">
      <c r="A243" s="59">
        <v>14.3</v>
      </c>
      <c r="B243" s="60" t="s">
        <v>268</v>
      </c>
      <c r="C243" s="35"/>
      <c r="D243" s="72"/>
      <c r="E243" s="72"/>
      <c r="F243" s="72"/>
      <c r="G243" s="72"/>
      <c r="H243" s="72"/>
      <c r="I243" s="72"/>
      <c r="J243" s="72"/>
      <c r="K243" s="72"/>
      <c r="L243" s="72"/>
      <c r="M243" s="72"/>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IA243" s="21">
        <v>14.3</v>
      </c>
      <c r="IB243" s="21" t="s">
        <v>268</v>
      </c>
      <c r="IE243" s="22"/>
      <c r="IF243" s="22"/>
      <c r="IG243" s="22"/>
      <c r="IH243" s="22"/>
      <c r="II243" s="22"/>
    </row>
    <row r="244" spans="1:243" s="21" customFormat="1" ht="30" customHeight="1">
      <c r="A244" s="34">
        <v>14.31</v>
      </c>
      <c r="B244" s="60" t="s">
        <v>264</v>
      </c>
      <c r="C244" s="35"/>
      <c r="D244" s="35">
        <v>5</v>
      </c>
      <c r="E244" s="66" t="s">
        <v>44</v>
      </c>
      <c r="F244" s="61">
        <v>125.03</v>
      </c>
      <c r="G244" s="48"/>
      <c r="H244" s="42"/>
      <c r="I244" s="43" t="s">
        <v>33</v>
      </c>
      <c r="J244" s="44">
        <f t="shared" si="16"/>
        <v>1</v>
      </c>
      <c r="K244" s="42" t="s">
        <v>34</v>
      </c>
      <c r="L244" s="42" t="s">
        <v>4</v>
      </c>
      <c r="M244" s="45"/>
      <c r="N244" s="54"/>
      <c r="O244" s="54"/>
      <c r="P244" s="55"/>
      <c r="Q244" s="54"/>
      <c r="R244" s="54"/>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7">
        <f t="shared" si="17"/>
        <v>625.15</v>
      </c>
      <c r="BB244" s="56">
        <f t="shared" si="18"/>
        <v>625.15</v>
      </c>
      <c r="BC244" s="58" t="str">
        <f t="shared" si="19"/>
        <v>INR  Six Hundred &amp; Twenty Five  and Paise Fifteen Only</v>
      </c>
      <c r="IA244" s="21">
        <v>14.31</v>
      </c>
      <c r="IB244" s="21" t="s">
        <v>264</v>
      </c>
      <c r="ID244" s="21">
        <v>5</v>
      </c>
      <c r="IE244" s="22" t="s">
        <v>44</v>
      </c>
      <c r="IF244" s="22"/>
      <c r="IG244" s="22"/>
      <c r="IH244" s="22"/>
      <c r="II244" s="22"/>
    </row>
    <row r="245" spans="1:243" s="21" customFormat="1" ht="30" customHeight="1">
      <c r="A245" s="34">
        <v>14.32</v>
      </c>
      <c r="B245" s="60" t="s">
        <v>265</v>
      </c>
      <c r="C245" s="35"/>
      <c r="D245" s="35">
        <v>40</v>
      </c>
      <c r="E245" s="66" t="s">
        <v>44</v>
      </c>
      <c r="F245" s="61">
        <v>126.74</v>
      </c>
      <c r="G245" s="48"/>
      <c r="H245" s="42"/>
      <c r="I245" s="43" t="s">
        <v>33</v>
      </c>
      <c r="J245" s="44">
        <f t="shared" si="16"/>
        <v>1</v>
      </c>
      <c r="K245" s="42" t="s">
        <v>34</v>
      </c>
      <c r="L245" s="42" t="s">
        <v>4</v>
      </c>
      <c r="M245" s="45"/>
      <c r="N245" s="54"/>
      <c r="O245" s="54"/>
      <c r="P245" s="55"/>
      <c r="Q245" s="54"/>
      <c r="R245" s="54"/>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7">
        <f t="shared" si="17"/>
        <v>5069.6</v>
      </c>
      <c r="BB245" s="56">
        <f t="shared" si="18"/>
        <v>5069.6</v>
      </c>
      <c r="BC245" s="58" t="str">
        <f t="shared" si="19"/>
        <v>INR  Five Thousand  &amp;Sixty Nine  and Paise Sixty Only</v>
      </c>
      <c r="IA245" s="21">
        <v>14.32</v>
      </c>
      <c r="IB245" s="21" t="s">
        <v>265</v>
      </c>
      <c r="ID245" s="21">
        <v>40</v>
      </c>
      <c r="IE245" s="22" t="s">
        <v>44</v>
      </c>
      <c r="IF245" s="22"/>
      <c r="IG245" s="22"/>
      <c r="IH245" s="22"/>
      <c r="II245" s="22"/>
    </row>
    <row r="246" spans="1:243" s="21" customFormat="1" ht="30" customHeight="1">
      <c r="A246" s="34">
        <v>14.33</v>
      </c>
      <c r="B246" s="60" t="s">
        <v>266</v>
      </c>
      <c r="C246" s="35"/>
      <c r="D246" s="35">
        <v>10</v>
      </c>
      <c r="E246" s="66" t="s">
        <v>44</v>
      </c>
      <c r="F246" s="61">
        <v>130.12</v>
      </c>
      <c r="G246" s="48"/>
      <c r="H246" s="42"/>
      <c r="I246" s="43" t="s">
        <v>33</v>
      </c>
      <c r="J246" s="44">
        <f t="shared" si="16"/>
        <v>1</v>
      </c>
      <c r="K246" s="42" t="s">
        <v>34</v>
      </c>
      <c r="L246" s="42" t="s">
        <v>4</v>
      </c>
      <c r="M246" s="45"/>
      <c r="N246" s="54"/>
      <c r="O246" s="54"/>
      <c r="P246" s="55"/>
      <c r="Q246" s="54"/>
      <c r="R246" s="54"/>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7">
        <f t="shared" si="17"/>
        <v>1301.2</v>
      </c>
      <c r="BB246" s="56">
        <f t="shared" si="18"/>
        <v>1301.2</v>
      </c>
      <c r="BC246" s="58" t="str">
        <f t="shared" si="19"/>
        <v>INR  One Thousand Three Hundred &amp; One  and Paise Twenty Only</v>
      </c>
      <c r="IA246" s="21">
        <v>14.33</v>
      </c>
      <c r="IB246" s="21" t="s">
        <v>266</v>
      </c>
      <c r="ID246" s="21">
        <v>10</v>
      </c>
      <c r="IE246" s="22" t="s">
        <v>44</v>
      </c>
      <c r="IF246" s="22"/>
      <c r="IG246" s="22"/>
      <c r="IH246" s="22"/>
      <c r="II246" s="22"/>
    </row>
    <row r="247" spans="1:243" s="21" customFormat="1" ht="30" customHeight="1">
      <c r="A247" s="34">
        <v>14.34</v>
      </c>
      <c r="B247" s="60" t="s">
        <v>267</v>
      </c>
      <c r="C247" s="35"/>
      <c r="D247" s="35">
        <v>4</v>
      </c>
      <c r="E247" s="66" t="s">
        <v>44</v>
      </c>
      <c r="F247" s="61">
        <v>133.49</v>
      </c>
      <c r="G247" s="48"/>
      <c r="H247" s="42"/>
      <c r="I247" s="43" t="s">
        <v>33</v>
      </c>
      <c r="J247" s="44">
        <f t="shared" si="16"/>
        <v>1</v>
      </c>
      <c r="K247" s="42" t="s">
        <v>34</v>
      </c>
      <c r="L247" s="42" t="s">
        <v>4</v>
      </c>
      <c r="M247" s="45"/>
      <c r="N247" s="54"/>
      <c r="O247" s="54"/>
      <c r="P247" s="55"/>
      <c r="Q247" s="54"/>
      <c r="R247" s="54"/>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7">
        <f t="shared" si="17"/>
        <v>533.96</v>
      </c>
      <c r="BB247" s="56">
        <f t="shared" si="18"/>
        <v>533.96</v>
      </c>
      <c r="BC247" s="58" t="str">
        <f t="shared" si="19"/>
        <v>INR  Five Hundred &amp; Thirty Three  and Paise Ninety Six Only</v>
      </c>
      <c r="IA247" s="21">
        <v>14.34</v>
      </c>
      <c r="IB247" s="21" t="s">
        <v>267</v>
      </c>
      <c r="ID247" s="21">
        <v>4</v>
      </c>
      <c r="IE247" s="22" t="s">
        <v>44</v>
      </c>
      <c r="IF247" s="22"/>
      <c r="IG247" s="22"/>
      <c r="IH247" s="22"/>
      <c r="II247" s="22"/>
    </row>
    <row r="248" spans="1:243" s="21" customFormat="1" ht="49.5" customHeight="1">
      <c r="A248" s="59">
        <v>14.35</v>
      </c>
      <c r="B248" s="60" t="s">
        <v>269</v>
      </c>
      <c r="C248" s="35"/>
      <c r="D248" s="72"/>
      <c r="E248" s="72"/>
      <c r="F248" s="72"/>
      <c r="G248" s="72"/>
      <c r="H248" s="72"/>
      <c r="I248" s="72"/>
      <c r="J248" s="72"/>
      <c r="K248" s="72"/>
      <c r="L248" s="72"/>
      <c r="M248" s="72"/>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IA248" s="21">
        <v>14.35</v>
      </c>
      <c r="IB248" s="21" t="s">
        <v>269</v>
      </c>
      <c r="IE248" s="22"/>
      <c r="IF248" s="22"/>
      <c r="IG248" s="22"/>
      <c r="IH248" s="22"/>
      <c r="II248" s="22"/>
    </row>
    <row r="249" spans="1:243" s="21" customFormat="1" ht="30" customHeight="1">
      <c r="A249" s="34">
        <v>14.36</v>
      </c>
      <c r="B249" s="60" t="s">
        <v>98</v>
      </c>
      <c r="C249" s="35"/>
      <c r="D249" s="35">
        <v>4</v>
      </c>
      <c r="E249" s="66" t="s">
        <v>48</v>
      </c>
      <c r="F249" s="61">
        <v>206.71</v>
      </c>
      <c r="G249" s="48"/>
      <c r="H249" s="42"/>
      <c r="I249" s="43" t="s">
        <v>33</v>
      </c>
      <c r="J249" s="44">
        <f t="shared" si="16"/>
        <v>1</v>
      </c>
      <c r="K249" s="42" t="s">
        <v>34</v>
      </c>
      <c r="L249" s="42" t="s">
        <v>4</v>
      </c>
      <c r="M249" s="45"/>
      <c r="N249" s="54"/>
      <c r="O249" s="54"/>
      <c r="P249" s="55"/>
      <c r="Q249" s="54"/>
      <c r="R249" s="54"/>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7">
        <f t="shared" si="17"/>
        <v>826.84</v>
      </c>
      <c r="BB249" s="56">
        <f t="shared" si="18"/>
        <v>826.84</v>
      </c>
      <c r="BC249" s="58" t="str">
        <f t="shared" si="19"/>
        <v>INR  Eight Hundred &amp; Twenty Six  and Paise Eighty Four Only</v>
      </c>
      <c r="IA249" s="21">
        <v>14.36</v>
      </c>
      <c r="IB249" s="21" t="s">
        <v>98</v>
      </c>
      <c r="ID249" s="21">
        <v>4</v>
      </c>
      <c r="IE249" s="22" t="s">
        <v>48</v>
      </c>
      <c r="IF249" s="22"/>
      <c r="IG249" s="22"/>
      <c r="IH249" s="22"/>
      <c r="II249" s="22"/>
    </row>
    <row r="250" spans="1:243" s="21" customFormat="1" ht="30" customHeight="1">
      <c r="A250" s="34">
        <v>14.37</v>
      </c>
      <c r="B250" s="60" t="s">
        <v>99</v>
      </c>
      <c r="C250" s="35"/>
      <c r="D250" s="35">
        <v>6</v>
      </c>
      <c r="E250" s="66" t="s">
        <v>48</v>
      </c>
      <c r="F250" s="61">
        <v>228.98</v>
      </c>
      <c r="G250" s="48"/>
      <c r="H250" s="42"/>
      <c r="I250" s="43" t="s">
        <v>33</v>
      </c>
      <c r="J250" s="44">
        <f t="shared" si="16"/>
        <v>1</v>
      </c>
      <c r="K250" s="42" t="s">
        <v>34</v>
      </c>
      <c r="L250" s="42" t="s">
        <v>4</v>
      </c>
      <c r="M250" s="45"/>
      <c r="N250" s="54"/>
      <c r="O250" s="54"/>
      <c r="P250" s="55"/>
      <c r="Q250" s="54"/>
      <c r="R250" s="54"/>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7">
        <f t="shared" si="17"/>
        <v>1373.88</v>
      </c>
      <c r="BB250" s="56">
        <f t="shared" si="18"/>
        <v>1373.88</v>
      </c>
      <c r="BC250" s="58" t="str">
        <f t="shared" si="19"/>
        <v>INR  One Thousand Three Hundred &amp; Seventy Three  and Paise Eighty Eight Only</v>
      </c>
      <c r="IA250" s="21">
        <v>14.37</v>
      </c>
      <c r="IB250" s="21" t="s">
        <v>99</v>
      </c>
      <c r="ID250" s="21">
        <v>6</v>
      </c>
      <c r="IE250" s="22" t="s">
        <v>48</v>
      </c>
      <c r="IF250" s="22"/>
      <c r="IG250" s="22"/>
      <c r="IH250" s="22"/>
      <c r="II250" s="22"/>
    </row>
    <row r="251" spans="1:243" s="21" customFormat="1" ht="30" customHeight="1">
      <c r="A251" s="34">
        <v>14.38</v>
      </c>
      <c r="B251" s="60" t="s">
        <v>256</v>
      </c>
      <c r="C251" s="35"/>
      <c r="D251" s="35">
        <v>2</v>
      </c>
      <c r="E251" s="66" t="s">
        <v>48</v>
      </c>
      <c r="F251" s="61">
        <v>298.2</v>
      </c>
      <c r="G251" s="48"/>
      <c r="H251" s="42"/>
      <c r="I251" s="43" t="s">
        <v>33</v>
      </c>
      <c r="J251" s="44">
        <f t="shared" si="16"/>
        <v>1</v>
      </c>
      <c r="K251" s="42" t="s">
        <v>34</v>
      </c>
      <c r="L251" s="42" t="s">
        <v>4</v>
      </c>
      <c r="M251" s="45"/>
      <c r="N251" s="54"/>
      <c r="O251" s="54"/>
      <c r="P251" s="55"/>
      <c r="Q251" s="54"/>
      <c r="R251" s="54"/>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7">
        <f t="shared" si="17"/>
        <v>596.4</v>
      </c>
      <c r="BB251" s="56">
        <f t="shared" si="18"/>
        <v>596.4</v>
      </c>
      <c r="BC251" s="58" t="str">
        <f t="shared" si="19"/>
        <v>INR  Five Hundred &amp; Ninety Six  and Paise Forty Only</v>
      </c>
      <c r="IA251" s="21">
        <v>14.38</v>
      </c>
      <c r="IB251" s="21" t="s">
        <v>256</v>
      </c>
      <c r="ID251" s="21">
        <v>2</v>
      </c>
      <c r="IE251" s="22" t="s">
        <v>48</v>
      </c>
      <c r="IF251" s="22"/>
      <c r="IG251" s="22"/>
      <c r="IH251" s="22"/>
      <c r="II251" s="22"/>
    </row>
    <row r="252" spans="1:243" s="21" customFormat="1" ht="30" customHeight="1">
      <c r="A252" s="34">
        <v>14.39</v>
      </c>
      <c r="B252" s="60" t="s">
        <v>270</v>
      </c>
      <c r="C252" s="35"/>
      <c r="D252" s="35">
        <v>750</v>
      </c>
      <c r="E252" s="66" t="s">
        <v>303</v>
      </c>
      <c r="F252" s="61">
        <v>7.72</v>
      </c>
      <c r="G252" s="48"/>
      <c r="H252" s="42"/>
      <c r="I252" s="43" t="s">
        <v>33</v>
      </c>
      <c r="J252" s="44">
        <f t="shared" si="16"/>
        <v>1</v>
      </c>
      <c r="K252" s="42" t="s">
        <v>34</v>
      </c>
      <c r="L252" s="42" t="s">
        <v>4</v>
      </c>
      <c r="M252" s="45"/>
      <c r="N252" s="54"/>
      <c r="O252" s="54"/>
      <c r="P252" s="55"/>
      <c r="Q252" s="54"/>
      <c r="R252" s="54"/>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7">
        <f t="shared" si="17"/>
        <v>5790</v>
      </c>
      <c r="BB252" s="56">
        <f t="shared" si="18"/>
        <v>5790</v>
      </c>
      <c r="BC252" s="58" t="str">
        <f t="shared" si="19"/>
        <v>INR  Five Thousand Seven Hundred &amp; Ninety  Only</v>
      </c>
      <c r="IA252" s="21">
        <v>14.39</v>
      </c>
      <c r="IB252" s="21" t="s">
        <v>270</v>
      </c>
      <c r="ID252" s="21">
        <v>750</v>
      </c>
      <c r="IE252" s="22" t="s">
        <v>303</v>
      </c>
      <c r="IF252" s="22"/>
      <c r="IG252" s="22"/>
      <c r="IH252" s="22"/>
      <c r="II252" s="22"/>
    </row>
    <row r="253" spans="1:243" s="21" customFormat="1" ht="30" customHeight="1">
      <c r="A253" s="59">
        <v>14.4</v>
      </c>
      <c r="B253" s="60" t="s">
        <v>271</v>
      </c>
      <c r="C253" s="35"/>
      <c r="D253" s="72"/>
      <c r="E253" s="72"/>
      <c r="F253" s="72"/>
      <c r="G253" s="72"/>
      <c r="H253" s="72"/>
      <c r="I253" s="72"/>
      <c r="J253" s="72"/>
      <c r="K253" s="72"/>
      <c r="L253" s="72"/>
      <c r="M253" s="72"/>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IA253" s="21">
        <v>14.4</v>
      </c>
      <c r="IB253" s="21" t="s">
        <v>271</v>
      </c>
      <c r="IE253" s="22"/>
      <c r="IF253" s="22"/>
      <c r="IG253" s="22"/>
      <c r="IH253" s="22"/>
      <c r="II253" s="22"/>
    </row>
    <row r="254" spans="1:243" s="21" customFormat="1" ht="30" customHeight="1">
      <c r="A254" s="34">
        <v>14.41</v>
      </c>
      <c r="B254" s="60" t="s">
        <v>98</v>
      </c>
      <c r="C254" s="35"/>
      <c r="D254" s="35">
        <v>1</v>
      </c>
      <c r="E254" s="66" t="s">
        <v>48</v>
      </c>
      <c r="F254" s="61">
        <v>367.34</v>
      </c>
      <c r="G254" s="48"/>
      <c r="H254" s="42"/>
      <c r="I254" s="43" t="s">
        <v>33</v>
      </c>
      <c r="J254" s="44">
        <f t="shared" si="16"/>
        <v>1</v>
      </c>
      <c r="K254" s="42" t="s">
        <v>34</v>
      </c>
      <c r="L254" s="42" t="s">
        <v>4</v>
      </c>
      <c r="M254" s="45"/>
      <c r="N254" s="54"/>
      <c r="O254" s="54"/>
      <c r="P254" s="55"/>
      <c r="Q254" s="54"/>
      <c r="R254" s="54"/>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7">
        <f t="shared" si="17"/>
        <v>367.34</v>
      </c>
      <c r="BB254" s="56">
        <f t="shared" si="18"/>
        <v>367.34</v>
      </c>
      <c r="BC254" s="58" t="str">
        <f t="shared" si="19"/>
        <v>INR  Three Hundred &amp; Sixty Seven  and Paise Thirty Four Only</v>
      </c>
      <c r="IA254" s="21">
        <v>14.41</v>
      </c>
      <c r="IB254" s="21" t="s">
        <v>98</v>
      </c>
      <c r="ID254" s="21">
        <v>1</v>
      </c>
      <c r="IE254" s="22" t="s">
        <v>48</v>
      </c>
      <c r="IF254" s="22"/>
      <c r="IG254" s="22"/>
      <c r="IH254" s="22"/>
      <c r="II254" s="22"/>
    </row>
    <row r="255" spans="1:243" s="21" customFormat="1" ht="50.25" customHeight="1">
      <c r="A255" s="34">
        <v>14.42</v>
      </c>
      <c r="B255" s="60" t="s">
        <v>272</v>
      </c>
      <c r="C255" s="35"/>
      <c r="D255" s="72"/>
      <c r="E255" s="72"/>
      <c r="F255" s="72"/>
      <c r="G255" s="72"/>
      <c r="H255" s="72"/>
      <c r="I255" s="72"/>
      <c r="J255" s="72"/>
      <c r="K255" s="72"/>
      <c r="L255" s="72"/>
      <c r="M255" s="72"/>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IA255" s="21">
        <v>14.42</v>
      </c>
      <c r="IB255" s="21" t="s">
        <v>272</v>
      </c>
      <c r="IE255" s="22"/>
      <c r="IF255" s="22"/>
      <c r="IG255" s="22"/>
      <c r="IH255" s="22"/>
      <c r="II255" s="22"/>
    </row>
    <row r="256" spans="1:243" s="21" customFormat="1" ht="30" customHeight="1">
      <c r="A256" s="34">
        <v>14.43</v>
      </c>
      <c r="B256" s="60" t="s">
        <v>98</v>
      </c>
      <c r="C256" s="35"/>
      <c r="D256" s="35">
        <v>4</v>
      </c>
      <c r="E256" s="66" t="s">
        <v>48</v>
      </c>
      <c r="F256" s="61">
        <v>484.31</v>
      </c>
      <c r="G256" s="48"/>
      <c r="H256" s="42"/>
      <c r="I256" s="43" t="s">
        <v>33</v>
      </c>
      <c r="J256" s="44">
        <f t="shared" si="16"/>
        <v>1</v>
      </c>
      <c r="K256" s="42" t="s">
        <v>34</v>
      </c>
      <c r="L256" s="42" t="s">
        <v>4</v>
      </c>
      <c r="M256" s="45"/>
      <c r="N256" s="54"/>
      <c r="O256" s="54"/>
      <c r="P256" s="55"/>
      <c r="Q256" s="54"/>
      <c r="R256" s="54"/>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7">
        <f t="shared" si="17"/>
        <v>1937.24</v>
      </c>
      <c r="BB256" s="56">
        <f t="shared" si="18"/>
        <v>1937.24</v>
      </c>
      <c r="BC256" s="58" t="str">
        <f t="shared" si="19"/>
        <v>INR  One Thousand Nine Hundred &amp; Thirty Seven  and Paise Twenty Four Only</v>
      </c>
      <c r="IA256" s="21">
        <v>14.43</v>
      </c>
      <c r="IB256" s="21" t="s">
        <v>98</v>
      </c>
      <c r="ID256" s="21">
        <v>4</v>
      </c>
      <c r="IE256" s="22" t="s">
        <v>48</v>
      </c>
      <c r="IF256" s="22"/>
      <c r="IG256" s="22"/>
      <c r="IH256" s="22"/>
      <c r="II256" s="22"/>
    </row>
    <row r="257" spans="1:243" s="21" customFormat="1" ht="48.75" customHeight="1">
      <c r="A257" s="34">
        <v>14.44</v>
      </c>
      <c r="B257" s="60" t="s">
        <v>273</v>
      </c>
      <c r="C257" s="35"/>
      <c r="D257" s="72"/>
      <c r="E257" s="72"/>
      <c r="F257" s="72"/>
      <c r="G257" s="72"/>
      <c r="H257" s="72"/>
      <c r="I257" s="72"/>
      <c r="J257" s="72"/>
      <c r="K257" s="72"/>
      <c r="L257" s="72"/>
      <c r="M257" s="72"/>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IA257" s="21">
        <v>14.44</v>
      </c>
      <c r="IB257" s="21" t="s">
        <v>273</v>
      </c>
      <c r="IE257" s="22"/>
      <c r="IF257" s="22"/>
      <c r="IG257" s="22"/>
      <c r="IH257" s="22"/>
      <c r="II257" s="22"/>
    </row>
    <row r="258" spans="1:243" s="21" customFormat="1" ht="46.5" customHeight="1">
      <c r="A258" s="34">
        <v>14.45</v>
      </c>
      <c r="B258" s="60" t="s">
        <v>98</v>
      </c>
      <c r="C258" s="35"/>
      <c r="D258" s="35">
        <v>4</v>
      </c>
      <c r="E258" s="66" t="s">
        <v>48</v>
      </c>
      <c r="F258" s="61">
        <v>531.57</v>
      </c>
      <c r="G258" s="48"/>
      <c r="H258" s="42"/>
      <c r="I258" s="43" t="s">
        <v>33</v>
      </c>
      <c r="J258" s="44">
        <f t="shared" si="16"/>
        <v>1</v>
      </c>
      <c r="K258" s="42" t="s">
        <v>34</v>
      </c>
      <c r="L258" s="42" t="s">
        <v>4</v>
      </c>
      <c r="M258" s="45"/>
      <c r="N258" s="54"/>
      <c r="O258" s="54"/>
      <c r="P258" s="55"/>
      <c r="Q258" s="54"/>
      <c r="R258" s="54"/>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7">
        <f t="shared" si="17"/>
        <v>2126.28</v>
      </c>
      <c r="BB258" s="56">
        <f t="shared" si="18"/>
        <v>2126.28</v>
      </c>
      <c r="BC258" s="58" t="str">
        <f t="shared" si="19"/>
        <v>INR  Two Thousand One Hundred &amp; Twenty Six  and Paise Twenty Eight Only</v>
      </c>
      <c r="IA258" s="21">
        <v>14.45</v>
      </c>
      <c r="IB258" s="21" t="s">
        <v>98</v>
      </c>
      <c r="ID258" s="21">
        <v>4</v>
      </c>
      <c r="IE258" s="22" t="s">
        <v>48</v>
      </c>
      <c r="IF258" s="22"/>
      <c r="IG258" s="22"/>
      <c r="IH258" s="22"/>
      <c r="II258" s="22"/>
    </row>
    <row r="259" spans="1:243" s="21" customFormat="1" ht="30" customHeight="1">
      <c r="A259" s="34">
        <v>14.46</v>
      </c>
      <c r="B259" s="60" t="s">
        <v>274</v>
      </c>
      <c r="C259" s="35"/>
      <c r="D259" s="72"/>
      <c r="E259" s="72"/>
      <c r="F259" s="72"/>
      <c r="G259" s="72"/>
      <c r="H259" s="72"/>
      <c r="I259" s="72"/>
      <c r="J259" s="72"/>
      <c r="K259" s="72"/>
      <c r="L259" s="72"/>
      <c r="M259" s="72"/>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IA259" s="21">
        <v>14.46</v>
      </c>
      <c r="IB259" s="21" t="s">
        <v>274</v>
      </c>
      <c r="IE259" s="22"/>
      <c r="IF259" s="22"/>
      <c r="IG259" s="22"/>
      <c r="IH259" s="22"/>
      <c r="II259" s="22"/>
    </row>
    <row r="260" spans="1:243" s="21" customFormat="1" ht="30" customHeight="1">
      <c r="A260" s="34">
        <v>14.47</v>
      </c>
      <c r="B260" s="60" t="s">
        <v>100</v>
      </c>
      <c r="C260" s="35"/>
      <c r="D260" s="35">
        <v>14</v>
      </c>
      <c r="E260" s="66" t="s">
        <v>48</v>
      </c>
      <c r="F260" s="61">
        <v>466.46</v>
      </c>
      <c r="G260" s="48"/>
      <c r="H260" s="42"/>
      <c r="I260" s="43" t="s">
        <v>33</v>
      </c>
      <c r="J260" s="44">
        <f t="shared" si="16"/>
        <v>1</v>
      </c>
      <c r="K260" s="42" t="s">
        <v>34</v>
      </c>
      <c r="L260" s="42" t="s">
        <v>4</v>
      </c>
      <c r="M260" s="45"/>
      <c r="N260" s="54"/>
      <c r="O260" s="54"/>
      <c r="P260" s="55"/>
      <c r="Q260" s="54"/>
      <c r="R260" s="54"/>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7">
        <f t="shared" si="17"/>
        <v>6530.44</v>
      </c>
      <c r="BB260" s="56">
        <f t="shared" si="18"/>
        <v>6530.44</v>
      </c>
      <c r="BC260" s="58" t="str">
        <f t="shared" si="19"/>
        <v>INR  Six Thousand Five Hundred &amp; Thirty  and Paise Forty Four Only</v>
      </c>
      <c r="IA260" s="21">
        <v>14.47</v>
      </c>
      <c r="IB260" s="21" t="s">
        <v>100</v>
      </c>
      <c r="ID260" s="21">
        <v>14</v>
      </c>
      <c r="IE260" s="22" t="s">
        <v>48</v>
      </c>
      <c r="IF260" s="22"/>
      <c r="IG260" s="22"/>
      <c r="IH260" s="22"/>
      <c r="II260" s="22"/>
    </row>
    <row r="261" spans="1:243" s="21" customFormat="1" ht="54" customHeight="1">
      <c r="A261" s="34">
        <v>14.48</v>
      </c>
      <c r="B261" s="60" t="s">
        <v>101</v>
      </c>
      <c r="C261" s="35"/>
      <c r="D261" s="35">
        <v>20</v>
      </c>
      <c r="E261" s="66" t="s">
        <v>48</v>
      </c>
      <c r="F261" s="61">
        <v>53.7</v>
      </c>
      <c r="G261" s="48"/>
      <c r="H261" s="42"/>
      <c r="I261" s="43" t="s">
        <v>33</v>
      </c>
      <c r="J261" s="44">
        <f t="shared" si="16"/>
        <v>1</v>
      </c>
      <c r="K261" s="42" t="s">
        <v>34</v>
      </c>
      <c r="L261" s="42" t="s">
        <v>4</v>
      </c>
      <c r="M261" s="45"/>
      <c r="N261" s="54"/>
      <c r="O261" s="54"/>
      <c r="P261" s="55"/>
      <c r="Q261" s="54"/>
      <c r="R261" s="54"/>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7">
        <f t="shared" si="17"/>
        <v>1074</v>
      </c>
      <c r="BB261" s="56">
        <f t="shared" si="18"/>
        <v>1074</v>
      </c>
      <c r="BC261" s="58" t="str">
        <f t="shared" si="19"/>
        <v>INR  One Thousand  &amp;Seventy Four  Only</v>
      </c>
      <c r="IA261" s="21">
        <v>14.48</v>
      </c>
      <c r="IB261" s="21" t="s">
        <v>101</v>
      </c>
      <c r="ID261" s="21">
        <v>20</v>
      </c>
      <c r="IE261" s="22" t="s">
        <v>48</v>
      </c>
      <c r="IF261" s="22"/>
      <c r="IG261" s="22"/>
      <c r="IH261" s="22"/>
      <c r="II261" s="22"/>
    </row>
    <row r="262" spans="1:243" s="21" customFormat="1" ht="51" customHeight="1">
      <c r="A262" s="34">
        <v>14.49</v>
      </c>
      <c r="B262" s="60" t="s">
        <v>275</v>
      </c>
      <c r="C262" s="35"/>
      <c r="D262" s="72"/>
      <c r="E262" s="72"/>
      <c r="F262" s="72"/>
      <c r="G262" s="72"/>
      <c r="H262" s="72"/>
      <c r="I262" s="72"/>
      <c r="J262" s="72"/>
      <c r="K262" s="72"/>
      <c r="L262" s="72"/>
      <c r="M262" s="72"/>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IA262" s="21">
        <v>14.49</v>
      </c>
      <c r="IB262" s="21" t="s">
        <v>275</v>
      </c>
      <c r="IE262" s="22"/>
      <c r="IF262" s="22"/>
      <c r="IG262" s="22"/>
      <c r="IH262" s="22"/>
      <c r="II262" s="22"/>
    </row>
    <row r="263" spans="1:243" s="21" customFormat="1" ht="30" customHeight="1">
      <c r="A263" s="59">
        <v>14.5</v>
      </c>
      <c r="B263" s="60" t="s">
        <v>276</v>
      </c>
      <c r="C263" s="35"/>
      <c r="D263" s="35">
        <v>1</v>
      </c>
      <c r="E263" s="66" t="s">
        <v>48</v>
      </c>
      <c r="F263" s="61">
        <v>3135.55</v>
      </c>
      <c r="G263" s="48"/>
      <c r="H263" s="42"/>
      <c r="I263" s="43" t="s">
        <v>33</v>
      </c>
      <c r="J263" s="44">
        <f>IF(I263="Less(-)",-1,1)</f>
        <v>1</v>
      </c>
      <c r="K263" s="42" t="s">
        <v>34</v>
      </c>
      <c r="L263" s="42" t="s">
        <v>4</v>
      </c>
      <c r="M263" s="45"/>
      <c r="N263" s="54"/>
      <c r="O263" s="54"/>
      <c r="P263" s="55"/>
      <c r="Q263" s="54"/>
      <c r="R263" s="54"/>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7">
        <f>total_amount_ba($B$2,$D$2,D263,F263,J263,K263,M263)</f>
        <v>3135.55</v>
      </c>
      <c r="BB263" s="56">
        <f>BA263+SUM(N263:AZ263)</f>
        <v>3135.55</v>
      </c>
      <c r="BC263" s="58" t="str">
        <f>SpellNumber(L263,BB263)</f>
        <v>INR  Three Thousand One Hundred &amp; Thirty Five  and Paise Fifty Five Only</v>
      </c>
      <c r="IA263" s="21">
        <v>14.5</v>
      </c>
      <c r="IB263" s="21" t="s">
        <v>276</v>
      </c>
      <c r="ID263" s="21">
        <v>1</v>
      </c>
      <c r="IE263" s="22" t="s">
        <v>48</v>
      </c>
      <c r="IF263" s="22"/>
      <c r="IG263" s="22"/>
      <c r="IH263" s="22"/>
      <c r="II263" s="22"/>
    </row>
    <row r="264" spans="1:243" s="21" customFormat="1" ht="36" customHeight="1">
      <c r="A264" s="34">
        <v>14.51</v>
      </c>
      <c r="B264" s="60" t="s">
        <v>277</v>
      </c>
      <c r="C264" s="35"/>
      <c r="D264" s="72"/>
      <c r="E264" s="72"/>
      <c r="F264" s="72"/>
      <c r="G264" s="72"/>
      <c r="H264" s="72"/>
      <c r="I264" s="72"/>
      <c r="J264" s="72"/>
      <c r="K264" s="72"/>
      <c r="L264" s="72"/>
      <c r="M264" s="72"/>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IA264" s="21">
        <v>14.51</v>
      </c>
      <c r="IB264" s="21" t="s">
        <v>277</v>
      </c>
      <c r="IE264" s="22"/>
      <c r="IF264" s="22"/>
      <c r="IG264" s="22"/>
      <c r="IH264" s="22"/>
      <c r="II264" s="22"/>
    </row>
    <row r="265" spans="1:243" s="21" customFormat="1" ht="30" customHeight="1">
      <c r="A265" s="34">
        <v>14.52</v>
      </c>
      <c r="B265" s="60" t="s">
        <v>102</v>
      </c>
      <c r="C265" s="35"/>
      <c r="D265" s="35">
        <v>4</v>
      </c>
      <c r="E265" s="66" t="s">
        <v>48</v>
      </c>
      <c r="F265" s="61">
        <v>286.94</v>
      </c>
      <c r="G265" s="48"/>
      <c r="H265" s="42"/>
      <c r="I265" s="43" t="s">
        <v>33</v>
      </c>
      <c r="J265" s="44">
        <f>IF(I265="Less(-)",-1,1)</f>
        <v>1</v>
      </c>
      <c r="K265" s="42" t="s">
        <v>34</v>
      </c>
      <c r="L265" s="42" t="s">
        <v>4</v>
      </c>
      <c r="M265" s="45"/>
      <c r="N265" s="54"/>
      <c r="O265" s="54"/>
      <c r="P265" s="55"/>
      <c r="Q265" s="54"/>
      <c r="R265" s="54"/>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7">
        <f>total_amount_ba($B$2,$D$2,D265,F265,J265,K265,M265)</f>
        <v>1147.76</v>
      </c>
      <c r="BB265" s="56">
        <f>BA265+SUM(N265:AZ265)</f>
        <v>1147.76</v>
      </c>
      <c r="BC265" s="58" t="str">
        <f>SpellNumber(L265,BB265)</f>
        <v>INR  One Thousand One Hundred &amp; Forty Seven  and Paise Seventy Six Only</v>
      </c>
      <c r="IA265" s="21">
        <v>14.52</v>
      </c>
      <c r="IB265" s="21" t="s">
        <v>102</v>
      </c>
      <c r="ID265" s="21">
        <v>4</v>
      </c>
      <c r="IE265" s="22" t="s">
        <v>48</v>
      </c>
      <c r="IF265" s="22"/>
      <c r="IG265" s="22"/>
      <c r="IH265" s="22"/>
      <c r="II265" s="22"/>
    </row>
    <row r="266" spans="1:243" s="21" customFormat="1" ht="30" customHeight="1">
      <c r="A266" s="34">
        <v>14.53</v>
      </c>
      <c r="B266" s="60" t="s">
        <v>103</v>
      </c>
      <c r="C266" s="35"/>
      <c r="D266" s="35">
        <v>10</v>
      </c>
      <c r="E266" s="66" t="s">
        <v>44</v>
      </c>
      <c r="F266" s="61">
        <v>135.16</v>
      </c>
      <c r="G266" s="48"/>
      <c r="H266" s="42"/>
      <c r="I266" s="43" t="s">
        <v>33</v>
      </c>
      <c r="J266" s="44">
        <f>IF(I266="Less(-)",-1,1)</f>
        <v>1</v>
      </c>
      <c r="K266" s="42" t="s">
        <v>34</v>
      </c>
      <c r="L266" s="42" t="s">
        <v>4</v>
      </c>
      <c r="M266" s="45"/>
      <c r="N266" s="54"/>
      <c r="O266" s="54"/>
      <c r="P266" s="55"/>
      <c r="Q266" s="54"/>
      <c r="R266" s="54"/>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7">
        <f>total_amount_ba($B$2,$D$2,D266,F266,J266,K266,M266)</f>
        <v>1351.6</v>
      </c>
      <c r="BB266" s="56">
        <f>BA266+SUM(N266:AZ266)</f>
        <v>1351.6</v>
      </c>
      <c r="BC266" s="58" t="str">
        <f>SpellNumber(L266,BB266)</f>
        <v>INR  One Thousand Three Hundred &amp; Fifty One  and Paise Sixty Only</v>
      </c>
      <c r="IA266" s="21">
        <v>14.53</v>
      </c>
      <c r="IB266" s="21" t="s">
        <v>103</v>
      </c>
      <c r="ID266" s="21">
        <v>10</v>
      </c>
      <c r="IE266" s="22" t="s">
        <v>44</v>
      </c>
      <c r="IF266" s="22"/>
      <c r="IG266" s="22"/>
      <c r="IH266" s="22"/>
      <c r="II266" s="22"/>
    </row>
    <row r="267" spans="1:243" s="21" customFormat="1" ht="30" customHeight="1">
      <c r="A267" s="59">
        <v>15</v>
      </c>
      <c r="B267" s="60" t="s">
        <v>278</v>
      </c>
      <c r="C267" s="35"/>
      <c r="D267" s="72"/>
      <c r="E267" s="72"/>
      <c r="F267" s="72"/>
      <c r="G267" s="72"/>
      <c r="H267" s="72"/>
      <c r="I267" s="72"/>
      <c r="J267" s="72"/>
      <c r="K267" s="72"/>
      <c r="L267" s="72"/>
      <c r="M267" s="72"/>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IA267" s="21">
        <v>15</v>
      </c>
      <c r="IB267" s="21" t="s">
        <v>278</v>
      </c>
      <c r="IE267" s="22"/>
      <c r="IF267" s="22"/>
      <c r="IG267" s="22"/>
      <c r="IH267" s="22"/>
      <c r="II267" s="22"/>
    </row>
    <row r="268" spans="1:243" s="21" customFormat="1" ht="30" customHeight="1">
      <c r="A268" s="34">
        <v>15.01</v>
      </c>
      <c r="B268" s="60" t="s">
        <v>279</v>
      </c>
      <c r="C268" s="35"/>
      <c r="D268" s="72"/>
      <c r="E268" s="72"/>
      <c r="F268" s="72"/>
      <c r="G268" s="72"/>
      <c r="H268" s="72"/>
      <c r="I268" s="72"/>
      <c r="J268" s="72"/>
      <c r="K268" s="72"/>
      <c r="L268" s="72"/>
      <c r="M268" s="72"/>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IA268" s="21">
        <v>15.01</v>
      </c>
      <c r="IB268" s="21" t="s">
        <v>279</v>
      </c>
      <c r="IE268" s="22"/>
      <c r="IF268" s="22"/>
      <c r="IG268" s="22"/>
      <c r="IH268" s="22"/>
      <c r="II268" s="22"/>
    </row>
    <row r="269" spans="1:243" s="21" customFormat="1" ht="30" customHeight="1">
      <c r="A269" s="34">
        <v>15.02</v>
      </c>
      <c r="B269" s="60" t="s">
        <v>280</v>
      </c>
      <c r="C269" s="35"/>
      <c r="D269" s="35">
        <v>4</v>
      </c>
      <c r="E269" s="66" t="s">
        <v>44</v>
      </c>
      <c r="F269" s="61">
        <v>277.99</v>
      </c>
      <c r="G269" s="48"/>
      <c r="H269" s="42"/>
      <c r="I269" s="43" t="s">
        <v>33</v>
      </c>
      <c r="J269" s="44">
        <f>IF(I269="Less(-)",-1,1)</f>
        <v>1</v>
      </c>
      <c r="K269" s="42" t="s">
        <v>34</v>
      </c>
      <c r="L269" s="42" t="s">
        <v>4</v>
      </c>
      <c r="M269" s="45"/>
      <c r="N269" s="54"/>
      <c r="O269" s="54"/>
      <c r="P269" s="55"/>
      <c r="Q269" s="54"/>
      <c r="R269" s="54"/>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7">
        <f>total_amount_ba($B$2,$D$2,D269,F269,J269,K269,M269)</f>
        <v>1111.96</v>
      </c>
      <c r="BB269" s="56">
        <f>BA269+SUM(N269:AZ269)</f>
        <v>1111.96</v>
      </c>
      <c r="BC269" s="58" t="str">
        <f>SpellNumber(L269,BB269)</f>
        <v>INR  One Thousand One Hundred &amp; Eleven  and Paise Ninety Six Only</v>
      </c>
      <c r="IA269" s="21">
        <v>15.02</v>
      </c>
      <c r="IB269" s="21" t="s">
        <v>280</v>
      </c>
      <c r="ID269" s="21">
        <v>4</v>
      </c>
      <c r="IE269" s="22" t="s">
        <v>44</v>
      </c>
      <c r="IF269" s="22"/>
      <c r="IG269" s="22"/>
      <c r="IH269" s="22"/>
      <c r="II269" s="22"/>
    </row>
    <row r="270" spans="1:243" s="21" customFormat="1" ht="30" customHeight="1">
      <c r="A270" s="34">
        <v>15.03</v>
      </c>
      <c r="B270" s="60" t="s">
        <v>281</v>
      </c>
      <c r="C270" s="35"/>
      <c r="D270" s="72"/>
      <c r="E270" s="72"/>
      <c r="F270" s="72"/>
      <c r="G270" s="72"/>
      <c r="H270" s="72"/>
      <c r="I270" s="72"/>
      <c r="J270" s="72"/>
      <c r="K270" s="72"/>
      <c r="L270" s="72"/>
      <c r="M270" s="72"/>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IA270" s="21">
        <v>15.03</v>
      </c>
      <c r="IB270" s="21" t="s">
        <v>281</v>
      </c>
      <c r="IE270" s="22"/>
      <c r="IF270" s="22"/>
      <c r="IG270" s="22"/>
      <c r="IH270" s="22"/>
      <c r="II270" s="22"/>
    </row>
    <row r="271" spans="1:243" s="21" customFormat="1" ht="30" customHeight="1">
      <c r="A271" s="34">
        <v>15.04</v>
      </c>
      <c r="B271" s="60" t="s">
        <v>282</v>
      </c>
      <c r="C271" s="35"/>
      <c r="D271" s="35">
        <v>4</v>
      </c>
      <c r="E271" s="66" t="s">
        <v>44</v>
      </c>
      <c r="F271" s="61">
        <v>716.35</v>
      </c>
      <c r="G271" s="48"/>
      <c r="H271" s="42"/>
      <c r="I271" s="43" t="s">
        <v>33</v>
      </c>
      <c r="J271" s="44">
        <f>IF(I271="Less(-)",-1,1)</f>
        <v>1</v>
      </c>
      <c r="K271" s="42" t="s">
        <v>34</v>
      </c>
      <c r="L271" s="42" t="s">
        <v>4</v>
      </c>
      <c r="M271" s="45"/>
      <c r="N271" s="54"/>
      <c r="O271" s="54"/>
      <c r="P271" s="55"/>
      <c r="Q271" s="54"/>
      <c r="R271" s="54"/>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7">
        <f>total_amount_ba($B$2,$D$2,D271,F271,J271,K271,M271)</f>
        <v>2865.4</v>
      </c>
      <c r="BB271" s="56">
        <f>BA271+SUM(N271:AZ271)</f>
        <v>2865.4</v>
      </c>
      <c r="BC271" s="58" t="str">
        <f>SpellNumber(L271,BB271)</f>
        <v>INR  Two Thousand Eight Hundred &amp; Sixty Five  and Paise Forty Only</v>
      </c>
      <c r="IA271" s="21">
        <v>15.04</v>
      </c>
      <c r="IB271" s="21" t="s">
        <v>282</v>
      </c>
      <c r="ID271" s="21">
        <v>4</v>
      </c>
      <c r="IE271" s="22" t="s">
        <v>44</v>
      </c>
      <c r="IF271" s="22"/>
      <c r="IG271" s="22"/>
      <c r="IH271" s="22"/>
      <c r="II271" s="22"/>
    </row>
    <row r="272" spans="1:243" s="21" customFormat="1" ht="141.75">
      <c r="A272" s="34">
        <v>15.05</v>
      </c>
      <c r="B272" s="60" t="s">
        <v>283</v>
      </c>
      <c r="C272" s="35"/>
      <c r="D272" s="72"/>
      <c r="E272" s="72"/>
      <c r="F272" s="72"/>
      <c r="G272" s="72"/>
      <c r="H272" s="72"/>
      <c r="I272" s="72"/>
      <c r="J272" s="72"/>
      <c r="K272" s="72"/>
      <c r="L272" s="72"/>
      <c r="M272" s="72"/>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IA272" s="21">
        <v>15.05</v>
      </c>
      <c r="IB272" s="21" t="s">
        <v>283</v>
      </c>
      <c r="IE272" s="22"/>
      <c r="IF272" s="22"/>
      <c r="IG272" s="22"/>
      <c r="IH272" s="22"/>
      <c r="II272" s="22"/>
    </row>
    <row r="273" spans="1:243" s="21" customFormat="1" ht="30" customHeight="1">
      <c r="A273" s="59">
        <v>15.06</v>
      </c>
      <c r="B273" s="60" t="s">
        <v>284</v>
      </c>
      <c r="C273" s="35"/>
      <c r="D273" s="72"/>
      <c r="E273" s="72"/>
      <c r="F273" s="72"/>
      <c r="G273" s="72"/>
      <c r="H273" s="72"/>
      <c r="I273" s="72"/>
      <c r="J273" s="72"/>
      <c r="K273" s="72"/>
      <c r="L273" s="72"/>
      <c r="M273" s="72"/>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IA273" s="21">
        <v>15.06</v>
      </c>
      <c r="IB273" s="21" t="s">
        <v>284</v>
      </c>
      <c r="IE273" s="22"/>
      <c r="IF273" s="22"/>
      <c r="IG273" s="22"/>
      <c r="IH273" s="22"/>
      <c r="II273" s="22"/>
    </row>
    <row r="274" spans="1:243" s="21" customFormat="1" ht="54.75" customHeight="1">
      <c r="A274" s="34">
        <v>15.07</v>
      </c>
      <c r="B274" s="60" t="s">
        <v>285</v>
      </c>
      <c r="C274" s="35"/>
      <c r="D274" s="35">
        <v>3</v>
      </c>
      <c r="E274" s="66" t="s">
        <v>48</v>
      </c>
      <c r="F274" s="61">
        <v>2022.8</v>
      </c>
      <c r="G274" s="48"/>
      <c r="H274" s="42"/>
      <c r="I274" s="43" t="s">
        <v>33</v>
      </c>
      <c r="J274" s="44">
        <f>IF(I274="Less(-)",-1,1)</f>
        <v>1</v>
      </c>
      <c r="K274" s="42" t="s">
        <v>34</v>
      </c>
      <c r="L274" s="42" t="s">
        <v>4</v>
      </c>
      <c r="M274" s="45"/>
      <c r="N274" s="54"/>
      <c r="O274" s="54"/>
      <c r="P274" s="55"/>
      <c r="Q274" s="54"/>
      <c r="R274" s="54"/>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7">
        <f>total_amount_ba($B$2,$D$2,D274,F274,J274,K274,M274)</f>
        <v>6068.4</v>
      </c>
      <c r="BB274" s="56">
        <f>BA274+SUM(N274:AZ274)</f>
        <v>6068.4</v>
      </c>
      <c r="BC274" s="58" t="str">
        <f>SpellNumber(L274,BB274)</f>
        <v>INR  Six Thousand  &amp;Sixty Eight  and Paise Forty Only</v>
      </c>
      <c r="IA274" s="21">
        <v>15.07</v>
      </c>
      <c r="IB274" s="21" t="s">
        <v>285</v>
      </c>
      <c r="ID274" s="21">
        <v>3</v>
      </c>
      <c r="IE274" s="22" t="s">
        <v>48</v>
      </c>
      <c r="IF274" s="22"/>
      <c r="IG274" s="22"/>
      <c r="IH274" s="22"/>
      <c r="II274" s="22"/>
    </row>
    <row r="275" spans="1:243" s="21" customFormat="1" ht="80.25" customHeight="1">
      <c r="A275" s="34">
        <v>15.08</v>
      </c>
      <c r="B275" s="60" t="s">
        <v>286</v>
      </c>
      <c r="C275" s="35"/>
      <c r="D275" s="72"/>
      <c r="E275" s="72"/>
      <c r="F275" s="72"/>
      <c r="G275" s="72"/>
      <c r="H275" s="72"/>
      <c r="I275" s="72"/>
      <c r="J275" s="72"/>
      <c r="K275" s="72"/>
      <c r="L275" s="72"/>
      <c r="M275" s="72"/>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IA275" s="21">
        <v>15.08</v>
      </c>
      <c r="IB275" s="21" t="s">
        <v>286</v>
      </c>
      <c r="IE275" s="22"/>
      <c r="IF275" s="22"/>
      <c r="IG275" s="22"/>
      <c r="IH275" s="22"/>
      <c r="II275" s="22"/>
    </row>
    <row r="276" spans="1:243" s="21" customFormat="1" ht="30" customHeight="1">
      <c r="A276" s="34">
        <v>15.09</v>
      </c>
      <c r="B276" s="60" t="s">
        <v>287</v>
      </c>
      <c r="C276" s="35"/>
      <c r="D276" s="35">
        <v>3</v>
      </c>
      <c r="E276" s="66" t="s">
        <v>48</v>
      </c>
      <c r="F276" s="61">
        <v>546.69</v>
      </c>
      <c r="G276" s="48"/>
      <c r="H276" s="42"/>
      <c r="I276" s="43" t="s">
        <v>33</v>
      </c>
      <c r="J276" s="44">
        <f>IF(I276="Less(-)",-1,1)</f>
        <v>1</v>
      </c>
      <c r="K276" s="42" t="s">
        <v>34</v>
      </c>
      <c r="L276" s="42" t="s">
        <v>4</v>
      </c>
      <c r="M276" s="45"/>
      <c r="N276" s="54"/>
      <c r="O276" s="54"/>
      <c r="P276" s="55"/>
      <c r="Q276" s="54"/>
      <c r="R276" s="54"/>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7">
        <f>total_amount_ba($B$2,$D$2,D276,F276,J276,K276,M276)</f>
        <v>1640.07</v>
      </c>
      <c r="BB276" s="56">
        <f>BA276+SUM(N276:AZ276)</f>
        <v>1640.07</v>
      </c>
      <c r="BC276" s="58" t="str">
        <f>SpellNumber(L276,BB276)</f>
        <v>INR  One Thousand Six Hundred &amp; Forty  and Paise Seven Only</v>
      </c>
      <c r="IA276" s="21">
        <v>15.09</v>
      </c>
      <c r="IB276" s="21" t="s">
        <v>287</v>
      </c>
      <c r="ID276" s="21">
        <v>3</v>
      </c>
      <c r="IE276" s="22" t="s">
        <v>48</v>
      </c>
      <c r="IF276" s="22"/>
      <c r="IG276" s="22"/>
      <c r="IH276" s="22"/>
      <c r="II276" s="22"/>
    </row>
    <row r="277" spans="1:243" s="21" customFormat="1" ht="20.25" customHeight="1">
      <c r="A277" s="59">
        <v>15.1</v>
      </c>
      <c r="B277" s="60" t="s">
        <v>288</v>
      </c>
      <c r="C277" s="35"/>
      <c r="D277" s="72"/>
      <c r="E277" s="72"/>
      <c r="F277" s="72"/>
      <c r="G277" s="72"/>
      <c r="H277" s="72"/>
      <c r="I277" s="72"/>
      <c r="J277" s="72"/>
      <c r="K277" s="72"/>
      <c r="L277" s="72"/>
      <c r="M277" s="72"/>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IA277" s="21">
        <v>15.1</v>
      </c>
      <c r="IB277" s="21" t="s">
        <v>288</v>
      </c>
      <c r="IE277" s="22"/>
      <c r="IF277" s="22"/>
      <c r="IG277" s="22"/>
      <c r="IH277" s="22"/>
      <c r="II277" s="22"/>
    </row>
    <row r="278" spans="1:243" s="21" customFormat="1" ht="30" customHeight="1">
      <c r="A278" s="34">
        <v>15.11</v>
      </c>
      <c r="B278" s="60" t="s">
        <v>289</v>
      </c>
      <c r="C278" s="35"/>
      <c r="D278" s="72"/>
      <c r="E278" s="72"/>
      <c r="F278" s="72"/>
      <c r="G278" s="72"/>
      <c r="H278" s="72"/>
      <c r="I278" s="72"/>
      <c r="J278" s="72"/>
      <c r="K278" s="72"/>
      <c r="L278" s="72"/>
      <c r="M278" s="72"/>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IA278" s="21">
        <v>15.11</v>
      </c>
      <c r="IB278" s="21" t="s">
        <v>289</v>
      </c>
      <c r="IE278" s="22"/>
      <c r="IF278" s="22"/>
      <c r="IG278" s="22"/>
      <c r="IH278" s="22"/>
      <c r="II278" s="22"/>
    </row>
    <row r="279" spans="1:243" s="21" customFormat="1" ht="33.75" customHeight="1">
      <c r="A279" s="59">
        <v>15.12</v>
      </c>
      <c r="B279" s="60" t="s">
        <v>119</v>
      </c>
      <c r="C279" s="35"/>
      <c r="D279" s="35">
        <v>136</v>
      </c>
      <c r="E279" s="66" t="s">
        <v>43</v>
      </c>
      <c r="F279" s="61">
        <v>1226.22</v>
      </c>
      <c r="G279" s="48"/>
      <c r="H279" s="42"/>
      <c r="I279" s="43" t="s">
        <v>33</v>
      </c>
      <c r="J279" s="44">
        <f>IF(I279="Less(-)",-1,1)</f>
        <v>1</v>
      </c>
      <c r="K279" s="42" t="s">
        <v>34</v>
      </c>
      <c r="L279" s="42" t="s">
        <v>4</v>
      </c>
      <c r="M279" s="45"/>
      <c r="N279" s="54"/>
      <c r="O279" s="54"/>
      <c r="P279" s="55"/>
      <c r="Q279" s="54"/>
      <c r="R279" s="54"/>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7">
        <f>total_amount_ba($B$2,$D$2,D279,F279,J279,K279,M279)</f>
        <v>166765.92</v>
      </c>
      <c r="BB279" s="56">
        <f>BA279+SUM(N279:AZ279)</f>
        <v>166765.92</v>
      </c>
      <c r="BC279" s="58" t="str">
        <f>SpellNumber(L279,BB279)</f>
        <v>INR  One Lakh Sixty Six Thousand Seven Hundred &amp; Sixty Five  and Paise Ninety Two Only</v>
      </c>
      <c r="IA279" s="21">
        <v>15.12</v>
      </c>
      <c r="IB279" s="21" t="s">
        <v>119</v>
      </c>
      <c r="ID279" s="21">
        <v>136</v>
      </c>
      <c r="IE279" s="22" t="s">
        <v>43</v>
      </c>
      <c r="IF279" s="22"/>
      <c r="IG279" s="22"/>
      <c r="IH279" s="22"/>
      <c r="II279" s="22"/>
    </row>
    <row r="280" spans="1:243" s="21" customFormat="1" ht="31.5">
      <c r="A280" s="34">
        <v>16</v>
      </c>
      <c r="B280" s="60" t="s">
        <v>290</v>
      </c>
      <c r="C280" s="35"/>
      <c r="D280" s="72"/>
      <c r="E280" s="72"/>
      <c r="F280" s="72"/>
      <c r="G280" s="72"/>
      <c r="H280" s="72"/>
      <c r="I280" s="72"/>
      <c r="J280" s="72"/>
      <c r="K280" s="72"/>
      <c r="L280" s="72"/>
      <c r="M280" s="72"/>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IA280" s="21">
        <v>16</v>
      </c>
      <c r="IB280" s="21" t="s">
        <v>290</v>
      </c>
      <c r="IE280" s="22"/>
      <c r="IF280" s="22"/>
      <c r="IG280" s="22"/>
      <c r="IH280" s="22"/>
      <c r="II280" s="22"/>
    </row>
    <row r="281" spans="1:243" s="21" customFormat="1" ht="94.5">
      <c r="A281" s="34">
        <v>16.01</v>
      </c>
      <c r="B281" s="60" t="s">
        <v>291</v>
      </c>
      <c r="C281" s="35"/>
      <c r="D281" s="72"/>
      <c r="E281" s="72"/>
      <c r="F281" s="72"/>
      <c r="G281" s="72"/>
      <c r="H281" s="72"/>
      <c r="I281" s="72"/>
      <c r="J281" s="72"/>
      <c r="K281" s="72"/>
      <c r="L281" s="72"/>
      <c r="M281" s="72"/>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IA281" s="21">
        <v>16.01</v>
      </c>
      <c r="IB281" s="21" t="s">
        <v>291</v>
      </c>
      <c r="IE281" s="22"/>
      <c r="IF281" s="22"/>
      <c r="IG281" s="22"/>
      <c r="IH281" s="22"/>
      <c r="II281" s="22"/>
    </row>
    <row r="282" spans="1:243" s="21" customFormat="1" ht="47.25">
      <c r="A282" s="34">
        <v>16.02</v>
      </c>
      <c r="B282" s="60" t="s">
        <v>58</v>
      </c>
      <c r="C282" s="35"/>
      <c r="D282" s="35">
        <v>2.5</v>
      </c>
      <c r="E282" s="66" t="s">
        <v>43</v>
      </c>
      <c r="F282" s="61">
        <v>340.64</v>
      </c>
      <c r="G282" s="48"/>
      <c r="H282" s="42"/>
      <c r="I282" s="43" t="s">
        <v>33</v>
      </c>
      <c r="J282" s="44">
        <f aca="true" t="shared" si="20" ref="J282:J294">IF(I282="Less(-)",-1,1)</f>
        <v>1</v>
      </c>
      <c r="K282" s="42" t="s">
        <v>34</v>
      </c>
      <c r="L282" s="42" t="s">
        <v>4</v>
      </c>
      <c r="M282" s="45"/>
      <c r="N282" s="54"/>
      <c r="O282" s="54"/>
      <c r="P282" s="55"/>
      <c r="Q282" s="54"/>
      <c r="R282" s="54"/>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7">
        <f aca="true" t="shared" si="21" ref="BA282:BA294">total_amount_ba($B$2,$D$2,D282,F282,J282,K282,M282)</f>
        <v>851.6</v>
      </c>
      <c r="BB282" s="56">
        <f aca="true" t="shared" si="22" ref="BB282:BB294">BA282+SUM(N282:AZ282)</f>
        <v>851.6</v>
      </c>
      <c r="BC282" s="58" t="str">
        <f aca="true" t="shared" si="23" ref="BC282:BC294">SpellNumber(L282,BB282)</f>
        <v>INR  Eight Hundred &amp; Fifty One  and Paise Sixty Only</v>
      </c>
      <c r="IA282" s="21">
        <v>16.02</v>
      </c>
      <c r="IB282" s="21" t="s">
        <v>58</v>
      </c>
      <c r="ID282" s="21">
        <v>2.5</v>
      </c>
      <c r="IE282" s="22" t="s">
        <v>43</v>
      </c>
      <c r="IF282" s="22"/>
      <c r="IG282" s="22"/>
      <c r="IH282" s="22"/>
      <c r="II282" s="22"/>
    </row>
    <row r="283" spans="1:243" s="21" customFormat="1" ht="15.75">
      <c r="A283" s="34">
        <v>17</v>
      </c>
      <c r="B283" s="60" t="s">
        <v>292</v>
      </c>
      <c r="C283" s="35"/>
      <c r="D283" s="72"/>
      <c r="E283" s="72"/>
      <c r="F283" s="72"/>
      <c r="G283" s="72"/>
      <c r="H283" s="72"/>
      <c r="I283" s="72"/>
      <c r="J283" s="72"/>
      <c r="K283" s="72"/>
      <c r="L283" s="72"/>
      <c r="M283" s="72"/>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IA283" s="21">
        <v>17</v>
      </c>
      <c r="IB283" s="21" t="s">
        <v>292</v>
      </c>
      <c r="IE283" s="22"/>
      <c r="IF283" s="22"/>
      <c r="IG283" s="22"/>
      <c r="IH283" s="22"/>
      <c r="II283" s="22"/>
    </row>
    <row r="284" spans="1:243" s="21" customFormat="1" ht="82.5" customHeight="1">
      <c r="A284" s="34">
        <v>17.01</v>
      </c>
      <c r="B284" s="60" t="s">
        <v>293</v>
      </c>
      <c r="C284" s="35"/>
      <c r="D284" s="35">
        <v>18</v>
      </c>
      <c r="E284" s="66" t="s">
        <v>304</v>
      </c>
      <c r="F284" s="61">
        <v>4492.77</v>
      </c>
      <c r="G284" s="48"/>
      <c r="H284" s="42"/>
      <c r="I284" s="43" t="s">
        <v>33</v>
      </c>
      <c r="J284" s="44">
        <f t="shared" si="20"/>
        <v>1</v>
      </c>
      <c r="K284" s="42" t="s">
        <v>34</v>
      </c>
      <c r="L284" s="42" t="s">
        <v>4</v>
      </c>
      <c r="M284" s="45"/>
      <c r="N284" s="54"/>
      <c r="O284" s="54"/>
      <c r="P284" s="55"/>
      <c r="Q284" s="54"/>
      <c r="R284" s="54"/>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7">
        <f t="shared" si="21"/>
        <v>80869.86</v>
      </c>
      <c r="BB284" s="56">
        <f t="shared" si="22"/>
        <v>80869.86</v>
      </c>
      <c r="BC284" s="58" t="str">
        <f t="shared" si="23"/>
        <v>INR  Eighty Thousand Eight Hundred &amp; Sixty Nine  and Paise Eighty Six Only</v>
      </c>
      <c r="IA284" s="21">
        <v>17.01</v>
      </c>
      <c r="IB284" s="36" t="s">
        <v>293</v>
      </c>
      <c r="ID284" s="21">
        <v>18</v>
      </c>
      <c r="IE284" s="22" t="s">
        <v>304</v>
      </c>
      <c r="IF284" s="22"/>
      <c r="IG284" s="22"/>
      <c r="IH284" s="22"/>
      <c r="II284" s="22"/>
    </row>
    <row r="285" spans="1:243" s="21" customFormat="1" ht="63.75" customHeight="1">
      <c r="A285" s="34">
        <v>17.02</v>
      </c>
      <c r="B285" s="60" t="s">
        <v>104</v>
      </c>
      <c r="C285" s="35"/>
      <c r="D285" s="35">
        <v>2</v>
      </c>
      <c r="E285" s="66" t="s">
        <v>109</v>
      </c>
      <c r="F285" s="61">
        <v>422.32</v>
      </c>
      <c r="G285" s="48"/>
      <c r="H285" s="42"/>
      <c r="I285" s="43" t="s">
        <v>33</v>
      </c>
      <c r="J285" s="44">
        <f t="shared" si="20"/>
        <v>1</v>
      </c>
      <c r="K285" s="42" t="s">
        <v>34</v>
      </c>
      <c r="L285" s="42" t="s">
        <v>4</v>
      </c>
      <c r="M285" s="45"/>
      <c r="N285" s="54"/>
      <c r="O285" s="54"/>
      <c r="P285" s="55"/>
      <c r="Q285" s="54"/>
      <c r="R285" s="54"/>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7">
        <f t="shared" si="21"/>
        <v>844.64</v>
      </c>
      <c r="BB285" s="56">
        <f t="shared" si="22"/>
        <v>844.64</v>
      </c>
      <c r="BC285" s="58" t="str">
        <f t="shared" si="23"/>
        <v>INR  Eight Hundred &amp; Forty Four  and Paise Sixty Four Only</v>
      </c>
      <c r="IA285" s="21">
        <v>17.02</v>
      </c>
      <c r="IB285" s="36" t="s">
        <v>104</v>
      </c>
      <c r="ID285" s="21">
        <v>2</v>
      </c>
      <c r="IE285" s="22" t="s">
        <v>109</v>
      </c>
      <c r="IF285" s="22"/>
      <c r="IG285" s="22"/>
      <c r="IH285" s="22"/>
      <c r="II285" s="22"/>
    </row>
    <row r="286" spans="1:243" s="21" customFormat="1" ht="63" customHeight="1">
      <c r="A286" s="34">
        <v>17.03</v>
      </c>
      <c r="B286" s="60" t="s">
        <v>105</v>
      </c>
      <c r="C286" s="35"/>
      <c r="D286" s="35">
        <v>10</v>
      </c>
      <c r="E286" s="66" t="s">
        <v>109</v>
      </c>
      <c r="F286" s="61">
        <v>58.66</v>
      </c>
      <c r="G286" s="48"/>
      <c r="H286" s="42"/>
      <c r="I286" s="43" t="s">
        <v>33</v>
      </c>
      <c r="J286" s="44">
        <f t="shared" si="20"/>
        <v>1</v>
      </c>
      <c r="K286" s="42" t="s">
        <v>34</v>
      </c>
      <c r="L286" s="42" t="s">
        <v>4</v>
      </c>
      <c r="M286" s="45"/>
      <c r="N286" s="54"/>
      <c r="O286" s="54"/>
      <c r="P286" s="55"/>
      <c r="Q286" s="54"/>
      <c r="R286" s="54"/>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7">
        <f t="shared" si="21"/>
        <v>586.6</v>
      </c>
      <c r="BB286" s="56">
        <f t="shared" si="22"/>
        <v>586.6</v>
      </c>
      <c r="BC286" s="58" t="str">
        <f t="shared" si="23"/>
        <v>INR  Five Hundred &amp; Eighty Six  and Paise Sixty Only</v>
      </c>
      <c r="IA286" s="21">
        <v>17.03</v>
      </c>
      <c r="IB286" s="36" t="s">
        <v>105</v>
      </c>
      <c r="ID286" s="21">
        <v>10</v>
      </c>
      <c r="IE286" s="22" t="s">
        <v>109</v>
      </c>
      <c r="IF286" s="22"/>
      <c r="IG286" s="22"/>
      <c r="IH286" s="22"/>
      <c r="II286" s="22"/>
    </row>
    <row r="287" spans="1:243" s="21" customFormat="1" ht="33.75" customHeight="1">
      <c r="A287" s="34">
        <v>17.04</v>
      </c>
      <c r="B287" s="60" t="s">
        <v>106</v>
      </c>
      <c r="C287" s="35"/>
      <c r="D287" s="35">
        <v>20</v>
      </c>
      <c r="E287" s="66" t="s">
        <v>109</v>
      </c>
      <c r="F287" s="61">
        <v>29.33</v>
      </c>
      <c r="G287" s="48"/>
      <c r="H287" s="42"/>
      <c r="I287" s="43" t="s">
        <v>33</v>
      </c>
      <c r="J287" s="44">
        <f t="shared" si="20"/>
        <v>1</v>
      </c>
      <c r="K287" s="42" t="s">
        <v>34</v>
      </c>
      <c r="L287" s="42" t="s">
        <v>4</v>
      </c>
      <c r="M287" s="45"/>
      <c r="N287" s="54"/>
      <c r="O287" s="54"/>
      <c r="P287" s="55"/>
      <c r="Q287" s="54"/>
      <c r="R287" s="54"/>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7">
        <f t="shared" si="21"/>
        <v>586.6</v>
      </c>
      <c r="BB287" s="56">
        <f t="shared" si="22"/>
        <v>586.6</v>
      </c>
      <c r="BC287" s="58" t="str">
        <f t="shared" si="23"/>
        <v>INR  Five Hundred &amp; Eighty Six  and Paise Sixty Only</v>
      </c>
      <c r="IA287" s="21">
        <v>17.04</v>
      </c>
      <c r="IB287" s="36" t="s">
        <v>106</v>
      </c>
      <c r="ID287" s="21">
        <v>20</v>
      </c>
      <c r="IE287" s="22" t="s">
        <v>109</v>
      </c>
      <c r="IF287" s="22"/>
      <c r="IG287" s="22"/>
      <c r="IH287" s="22"/>
      <c r="II287" s="22"/>
    </row>
    <row r="288" spans="1:243" s="21" customFormat="1" ht="51" customHeight="1">
      <c r="A288" s="59">
        <v>17.05</v>
      </c>
      <c r="B288" s="60" t="s">
        <v>294</v>
      </c>
      <c r="C288" s="35"/>
      <c r="D288" s="35">
        <v>2</v>
      </c>
      <c r="E288" s="66" t="s">
        <v>109</v>
      </c>
      <c r="F288" s="61">
        <v>504.44</v>
      </c>
      <c r="G288" s="48"/>
      <c r="H288" s="42"/>
      <c r="I288" s="43" t="s">
        <v>33</v>
      </c>
      <c r="J288" s="44">
        <f t="shared" si="20"/>
        <v>1</v>
      </c>
      <c r="K288" s="42" t="s">
        <v>34</v>
      </c>
      <c r="L288" s="42" t="s">
        <v>4</v>
      </c>
      <c r="M288" s="45"/>
      <c r="N288" s="54"/>
      <c r="O288" s="54"/>
      <c r="P288" s="55"/>
      <c r="Q288" s="54"/>
      <c r="R288" s="54"/>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7">
        <f t="shared" si="21"/>
        <v>1008.88</v>
      </c>
      <c r="BB288" s="56">
        <f t="shared" si="22"/>
        <v>1008.88</v>
      </c>
      <c r="BC288" s="58" t="str">
        <f t="shared" si="23"/>
        <v>INR  One Thousand  &amp;Eight  and Paise Eighty Eight Only</v>
      </c>
      <c r="IA288" s="21">
        <v>17.05</v>
      </c>
      <c r="IB288" s="36" t="s">
        <v>294</v>
      </c>
      <c r="ID288" s="21">
        <v>2</v>
      </c>
      <c r="IE288" s="22" t="s">
        <v>109</v>
      </c>
      <c r="IF288" s="22"/>
      <c r="IG288" s="22"/>
      <c r="IH288" s="22"/>
      <c r="II288" s="22"/>
    </row>
    <row r="289" spans="1:243" s="21" customFormat="1" ht="142.5" customHeight="1">
      <c r="A289" s="34">
        <v>17.06</v>
      </c>
      <c r="B289" s="60" t="s">
        <v>295</v>
      </c>
      <c r="C289" s="35"/>
      <c r="D289" s="35">
        <v>6</v>
      </c>
      <c r="E289" s="66" t="s">
        <v>108</v>
      </c>
      <c r="F289" s="61">
        <v>2019.25</v>
      </c>
      <c r="G289" s="48"/>
      <c r="H289" s="42"/>
      <c r="I289" s="43" t="s">
        <v>33</v>
      </c>
      <c r="J289" s="44">
        <f t="shared" si="20"/>
        <v>1</v>
      </c>
      <c r="K289" s="42" t="s">
        <v>34</v>
      </c>
      <c r="L289" s="42" t="s">
        <v>4</v>
      </c>
      <c r="M289" s="45"/>
      <c r="N289" s="54"/>
      <c r="O289" s="54"/>
      <c r="P289" s="55"/>
      <c r="Q289" s="54"/>
      <c r="R289" s="54"/>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7">
        <f t="shared" si="21"/>
        <v>12115.5</v>
      </c>
      <c r="BB289" s="56">
        <f t="shared" si="22"/>
        <v>12115.5</v>
      </c>
      <c r="BC289" s="58" t="str">
        <f t="shared" si="23"/>
        <v>INR  Twelve Thousand One Hundred &amp; Fifteen  and Paise Fifty Only</v>
      </c>
      <c r="IA289" s="21">
        <v>17.06</v>
      </c>
      <c r="IB289" s="36" t="s">
        <v>295</v>
      </c>
      <c r="ID289" s="21">
        <v>6</v>
      </c>
      <c r="IE289" s="22" t="s">
        <v>108</v>
      </c>
      <c r="IF289" s="22"/>
      <c r="IG289" s="22"/>
      <c r="IH289" s="22"/>
      <c r="II289" s="22"/>
    </row>
    <row r="290" spans="1:243" s="21" customFormat="1" ht="48" customHeight="1">
      <c r="A290" s="34">
        <v>17.07</v>
      </c>
      <c r="B290" s="60" t="s">
        <v>296</v>
      </c>
      <c r="C290" s="35"/>
      <c r="D290" s="35">
        <v>2</v>
      </c>
      <c r="E290" s="66" t="s">
        <v>109</v>
      </c>
      <c r="F290" s="61">
        <v>1629.46</v>
      </c>
      <c r="G290" s="48"/>
      <c r="H290" s="42"/>
      <c r="I290" s="43" t="s">
        <v>33</v>
      </c>
      <c r="J290" s="44">
        <f t="shared" si="20"/>
        <v>1</v>
      </c>
      <c r="K290" s="42" t="s">
        <v>34</v>
      </c>
      <c r="L290" s="42" t="s">
        <v>4</v>
      </c>
      <c r="M290" s="45"/>
      <c r="N290" s="54"/>
      <c r="O290" s="54"/>
      <c r="P290" s="55"/>
      <c r="Q290" s="54"/>
      <c r="R290" s="54"/>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7">
        <f t="shared" si="21"/>
        <v>3258.92</v>
      </c>
      <c r="BB290" s="56">
        <f t="shared" si="22"/>
        <v>3258.92</v>
      </c>
      <c r="BC290" s="58" t="str">
        <f t="shared" si="23"/>
        <v>INR  Three Thousand Two Hundred &amp; Fifty Eight  and Paise Ninety Two Only</v>
      </c>
      <c r="IA290" s="21">
        <v>17.07</v>
      </c>
      <c r="IB290" s="36" t="s">
        <v>296</v>
      </c>
      <c r="ID290" s="21">
        <v>2</v>
      </c>
      <c r="IE290" s="22" t="s">
        <v>109</v>
      </c>
      <c r="IF290" s="22"/>
      <c r="IG290" s="22"/>
      <c r="IH290" s="22"/>
      <c r="II290" s="22"/>
    </row>
    <row r="291" spans="1:243" s="21" customFormat="1" ht="47.25" customHeight="1">
      <c r="A291" s="34">
        <v>17.08</v>
      </c>
      <c r="B291" s="60" t="s">
        <v>297</v>
      </c>
      <c r="C291" s="35"/>
      <c r="D291" s="35">
        <v>4.5</v>
      </c>
      <c r="E291" s="66" t="s">
        <v>304</v>
      </c>
      <c r="F291" s="61">
        <v>2284.88</v>
      </c>
      <c r="G291" s="48"/>
      <c r="H291" s="42"/>
      <c r="I291" s="43" t="s">
        <v>33</v>
      </c>
      <c r="J291" s="44">
        <f t="shared" si="20"/>
        <v>1</v>
      </c>
      <c r="K291" s="42" t="s">
        <v>34</v>
      </c>
      <c r="L291" s="42" t="s">
        <v>4</v>
      </c>
      <c r="M291" s="45"/>
      <c r="N291" s="54"/>
      <c r="O291" s="54"/>
      <c r="P291" s="55"/>
      <c r="Q291" s="54"/>
      <c r="R291" s="54"/>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7">
        <f t="shared" si="21"/>
        <v>10281.96</v>
      </c>
      <c r="BB291" s="56">
        <f t="shared" si="22"/>
        <v>10281.96</v>
      </c>
      <c r="BC291" s="58" t="str">
        <f t="shared" si="23"/>
        <v>INR  Ten Thousand Two Hundred &amp; Eighty One  and Paise Ninety Six Only</v>
      </c>
      <c r="IA291" s="21">
        <v>17.08</v>
      </c>
      <c r="IB291" s="36" t="s">
        <v>297</v>
      </c>
      <c r="ID291" s="21">
        <v>4.5</v>
      </c>
      <c r="IE291" s="22" t="s">
        <v>304</v>
      </c>
      <c r="IF291" s="22"/>
      <c r="IG291" s="22"/>
      <c r="IH291" s="22"/>
      <c r="II291" s="22"/>
    </row>
    <row r="292" spans="1:243" s="21" customFormat="1" ht="49.5" customHeight="1">
      <c r="A292" s="59">
        <v>17.09</v>
      </c>
      <c r="B292" s="60" t="s">
        <v>298</v>
      </c>
      <c r="C292" s="35"/>
      <c r="D292" s="35">
        <v>2</v>
      </c>
      <c r="E292" s="66" t="s">
        <v>109</v>
      </c>
      <c r="F292" s="61">
        <v>290.25</v>
      </c>
      <c r="G292" s="48"/>
      <c r="H292" s="42"/>
      <c r="I292" s="43" t="s">
        <v>33</v>
      </c>
      <c r="J292" s="44">
        <f t="shared" si="20"/>
        <v>1</v>
      </c>
      <c r="K292" s="42" t="s">
        <v>34</v>
      </c>
      <c r="L292" s="42" t="s">
        <v>4</v>
      </c>
      <c r="M292" s="45"/>
      <c r="N292" s="54"/>
      <c r="O292" s="54"/>
      <c r="P292" s="55"/>
      <c r="Q292" s="54"/>
      <c r="R292" s="54"/>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7">
        <f t="shared" si="21"/>
        <v>580.5</v>
      </c>
      <c r="BB292" s="56">
        <f t="shared" si="22"/>
        <v>580.5</v>
      </c>
      <c r="BC292" s="58" t="str">
        <f t="shared" si="23"/>
        <v>INR  Five Hundred &amp; Eighty  and Paise Fifty Only</v>
      </c>
      <c r="IA292" s="21">
        <v>17.09</v>
      </c>
      <c r="IB292" s="36" t="s">
        <v>298</v>
      </c>
      <c r="ID292" s="21">
        <v>2</v>
      </c>
      <c r="IE292" s="22" t="s">
        <v>109</v>
      </c>
      <c r="IF292" s="22"/>
      <c r="IG292" s="22"/>
      <c r="IH292" s="22"/>
      <c r="II292" s="22"/>
    </row>
    <row r="293" spans="1:243" s="21" customFormat="1" ht="409.5">
      <c r="A293" s="59">
        <v>17.1</v>
      </c>
      <c r="B293" s="60" t="s">
        <v>299</v>
      </c>
      <c r="C293" s="35"/>
      <c r="D293" s="35">
        <v>1</v>
      </c>
      <c r="E293" s="66" t="s">
        <v>109</v>
      </c>
      <c r="F293" s="61">
        <v>130289.99</v>
      </c>
      <c r="G293" s="48"/>
      <c r="H293" s="42"/>
      <c r="I293" s="43" t="s">
        <v>33</v>
      </c>
      <c r="J293" s="44">
        <f t="shared" si="20"/>
        <v>1</v>
      </c>
      <c r="K293" s="42" t="s">
        <v>34</v>
      </c>
      <c r="L293" s="42" t="s">
        <v>4</v>
      </c>
      <c r="M293" s="45"/>
      <c r="N293" s="54"/>
      <c r="O293" s="54"/>
      <c r="P293" s="55"/>
      <c r="Q293" s="54"/>
      <c r="R293" s="54"/>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7">
        <f t="shared" si="21"/>
        <v>130289.99</v>
      </c>
      <c r="BB293" s="56">
        <f t="shared" si="22"/>
        <v>130289.99</v>
      </c>
      <c r="BC293" s="58" t="str">
        <f t="shared" si="23"/>
        <v>INR  One Lakh Thirty Thousand Two Hundred &amp; Eighty Nine  and Paise Ninety Nine Only</v>
      </c>
      <c r="IA293" s="21">
        <v>17.1</v>
      </c>
      <c r="IB293" s="36" t="s">
        <v>299</v>
      </c>
      <c r="ID293" s="21">
        <v>1</v>
      </c>
      <c r="IE293" s="22" t="s">
        <v>109</v>
      </c>
      <c r="IF293" s="22"/>
      <c r="IG293" s="22"/>
      <c r="IH293" s="22"/>
      <c r="II293" s="22"/>
    </row>
    <row r="294" spans="1:243" s="21" customFormat="1" ht="66" customHeight="1">
      <c r="A294" s="34">
        <v>17.11</v>
      </c>
      <c r="B294" s="60" t="s">
        <v>300</v>
      </c>
      <c r="C294" s="35"/>
      <c r="D294" s="35">
        <v>2</v>
      </c>
      <c r="E294" s="66" t="s">
        <v>48</v>
      </c>
      <c r="F294" s="61">
        <v>776.55</v>
      </c>
      <c r="G294" s="48"/>
      <c r="H294" s="42"/>
      <c r="I294" s="43" t="s">
        <v>33</v>
      </c>
      <c r="J294" s="44">
        <f t="shared" si="20"/>
        <v>1</v>
      </c>
      <c r="K294" s="42" t="s">
        <v>34</v>
      </c>
      <c r="L294" s="42" t="s">
        <v>4</v>
      </c>
      <c r="M294" s="45"/>
      <c r="N294" s="54"/>
      <c r="O294" s="54"/>
      <c r="P294" s="55"/>
      <c r="Q294" s="54"/>
      <c r="R294" s="54"/>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7">
        <f t="shared" si="21"/>
        <v>1553.1</v>
      </c>
      <c r="BB294" s="56">
        <f t="shared" si="22"/>
        <v>1553.1</v>
      </c>
      <c r="BC294" s="58" t="str">
        <f t="shared" si="23"/>
        <v>INR  One Thousand Five Hundred &amp; Fifty Three  and Paise Ten Only</v>
      </c>
      <c r="IA294" s="21">
        <v>17.11</v>
      </c>
      <c r="IB294" s="21" t="s">
        <v>300</v>
      </c>
      <c r="ID294" s="21">
        <v>2</v>
      </c>
      <c r="IE294" s="22" t="s">
        <v>48</v>
      </c>
      <c r="IF294" s="22"/>
      <c r="IG294" s="22"/>
      <c r="IH294" s="22"/>
      <c r="II294" s="22"/>
    </row>
    <row r="295" spans="1:55" ht="57">
      <c r="A295" s="49" t="s">
        <v>35</v>
      </c>
      <c r="B295" s="50"/>
      <c r="C295" s="51"/>
      <c r="D295" s="37"/>
      <c r="E295" s="37"/>
      <c r="F295" s="37"/>
      <c r="G295" s="37"/>
      <c r="H295" s="52"/>
      <c r="I295" s="52"/>
      <c r="J295" s="52"/>
      <c r="K295" s="52"/>
      <c r="L295" s="53"/>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64">
        <f>SUM(BA13:BA294)</f>
        <v>1775182.75</v>
      </c>
      <c r="BB295" s="64">
        <f>SUM(BB13:BB294)</f>
        <v>1775182.75</v>
      </c>
      <c r="BC295" s="65" t="str">
        <f>SpellNumber($E$2,BB295)</f>
        <v>INR  Seventeen Lakh Seventy Five Thousand One Hundred &amp; Eighty Two  and Paise Seventy Five Only</v>
      </c>
    </row>
    <row r="296" spans="1:55" ht="46.5" customHeight="1">
      <c r="A296" s="24" t="s">
        <v>36</v>
      </c>
      <c r="B296" s="25"/>
      <c r="C296" s="26"/>
      <c r="D296" s="27"/>
      <c r="E296" s="38" t="s">
        <v>45</v>
      </c>
      <c r="F296" s="39"/>
      <c r="G296" s="28"/>
      <c r="H296" s="29"/>
      <c r="I296" s="29"/>
      <c r="J296" s="29"/>
      <c r="K296" s="30"/>
      <c r="L296" s="31"/>
      <c r="M296" s="32"/>
      <c r="N296" s="33"/>
      <c r="O296" s="21"/>
      <c r="P296" s="21"/>
      <c r="Q296" s="21"/>
      <c r="R296" s="21"/>
      <c r="S296" s="21"/>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62">
        <f>IF(ISBLANK(F296),0,IF(E296="Excess (+)",ROUND(BA295+(BA295*F296),2),IF(E296="Less (-)",ROUND(BA295+(BA295*F296*(-1)),2),IF(E296="At Par",BA295,0))))</f>
        <v>0</v>
      </c>
      <c r="BB296" s="63">
        <f>ROUND(BA296,0)</f>
        <v>0</v>
      </c>
      <c r="BC296" s="41" t="str">
        <f>SpellNumber($E$2,BB296)</f>
        <v>INR Zero Only</v>
      </c>
    </row>
    <row r="297" spans="1:55" ht="45.75" customHeight="1">
      <c r="A297" s="23" t="s">
        <v>37</v>
      </c>
      <c r="B297" s="23"/>
      <c r="C297" s="67" t="str">
        <f>SpellNumber($E$2,BB296)</f>
        <v>INR Zero Only</v>
      </c>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row>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6" ht="15"/>
    <row r="1447" ht="15"/>
    <row r="1448" ht="15"/>
  </sheetData>
  <sheetProtection password="8F23" sheet="1"/>
  <mergeCells count="134">
    <mergeCell ref="D280:BC280"/>
    <mergeCell ref="D281:BC281"/>
    <mergeCell ref="D283:BC283"/>
    <mergeCell ref="D270:BC270"/>
    <mergeCell ref="D272:BC272"/>
    <mergeCell ref="D273:BC273"/>
    <mergeCell ref="D275:BC275"/>
    <mergeCell ref="D277:BC277"/>
    <mergeCell ref="D278:BC278"/>
    <mergeCell ref="D255:BC255"/>
    <mergeCell ref="D257:BC257"/>
    <mergeCell ref="D259:BC259"/>
    <mergeCell ref="D262:BC262"/>
    <mergeCell ref="D264:BC264"/>
    <mergeCell ref="D268:BC268"/>
    <mergeCell ref="D267:BC267"/>
    <mergeCell ref="D234:BC234"/>
    <mergeCell ref="D236:BC236"/>
    <mergeCell ref="D238:BC238"/>
    <mergeCell ref="D243:BC243"/>
    <mergeCell ref="D248:BC248"/>
    <mergeCell ref="D253:BC253"/>
    <mergeCell ref="D219:BC219"/>
    <mergeCell ref="D224:BC224"/>
    <mergeCell ref="D226:BC226"/>
    <mergeCell ref="D229:BC229"/>
    <mergeCell ref="D231:BC231"/>
    <mergeCell ref="D233:BC233"/>
    <mergeCell ref="D208:BC208"/>
    <mergeCell ref="D209:BC209"/>
    <mergeCell ref="D211:BC211"/>
    <mergeCell ref="D213:BC213"/>
    <mergeCell ref="D214:BC214"/>
    <mergeCell ref="D217:BC217"/>
    <mergeCell ref="D197:BC197"/>
    <mergeCell ref="D198:BC198"/>
    <mergeCell ref="D200:BC200"/>
    <mergeCell ref="D201:BC201"/>
    <mergeCell ref="D203:BC203"/>
    <mergeCell ref="D205:BC205"/>
    <mergeCell ref="D186:BC186"/>
    <mergeCell ref="D189:BC189"/>
    <mergeCell ref="D190:BC190"/>
    <mergeCell ref="D192:BC192"/>
    <mergeCell ref="D194:BC194"/>
    <mergeCell ref="D195:BC195"/>
    <mergeCell ref="D173:BC173"/>
    <mergeCell ref="D175:BC175"/>
    <mergeCell ref="D177:BC177"/>
    <mergeCell ref="D179:BC179"/>
    <mergeCell ref="D180:BC180"/>
    <mergeCell ref="D185:BC185"/>
    <mergeCell ref="D157:BC157"/>
    <mergeCell ref="D162:BC162"/>
    <mergeCell ref="D164:BC164"/>
    <mergeCell ref="D166:BC166"/>
    <mergeCell ref="D168:BC168"/>
    <mergeCell ref="D172:BC172"/>
    <mergeCell ref="D145:BC145"/>
    <mergeCell ref="D147:BC147"/>
    <mergeCell ref="D149:BC149"/>
    <mergeCell ref="D150:BC150"/>
    <mergeCell ref="D152:BC152"/>
    <mergeCell ref="D155:BC155"/>
    <mergeCell ref="D131:BC131"/>
    <mergeCell ref="D133:BC133"/>
    <mergeCell ref="D135:BC135"/>
    <mergeCell ref="D137:BC137"/>
    <mergeCell ref="D139:BC139"/>
    <mergeCell ref="D142:BC142"/>
    <mergeCell ref="D119:BC119"/>
    <mergeCell ref="D122:BC122"/>
    <mergeCell ref="D124:BC124"/>
    <mergeCell ref="D125:BC125"/>
    <mergeCell ref="D127:BC127"/>
    <mergeCell ref="D129:BC129"/>
    <mergeCell ref="D105:BC105"/>
    <mergeCell ref="D107:BC107"/>
    <mergeCell ref="D110:BC110"/>
    <mergeCell ref="D112:BC112"/>
    <mergeCell ref="D115:BC115"/>
    <mergeCell ref="D116:BC116"/>
    <mergeCell ref="D94:BC94"/>
    <mergeCell ref="D96:BC96"/>
    <mergeCell ref="D98:BC98"/>
    <mergeCell ref="D100:BC100"/>
    <mergeCell ref="D102:BC102"/>
    <mergeCell ref="D103:BC103"/>
    <mergeCell ref="D85:BC85"/>
    <mergeCell ref="D87:BC87"/>
    <mergeCell ref="D88:BC88"/>
    <mergeCell ref="D89:BC89"/>
    <mergeCell ref="D91:BC91"/>
    <mergeCell ref="D93:BC93"/>
    <mergeCell ref="D69:BC69"/>
    <mergeCell ref="D72:BC72"/>
    <mergeCell ref="D74:BC74"/>
    <mergeCell ref="D78:BC78"/>
    <mergeCell ref="D81:BC81"/>
    <mergeCell ref="D83:BC83"/>
    <mergeCell ref="D57:BC57"/>
    <mergeCell ref="D58:BC58"/>
    <mergeCell ref="D60:BC60"/>
    <mergeCell ref="D61:BC61"/>
    <mergeCell ref="D64:BC64"/>
    <mergeCell ref="D66:BC66"/>
    <mergeCell ref="D44:BC44"/>
    <mergeCell ref="D46:BC46"/>
    <mergeCell ref="D49:BC49"/>
    <mergeCell ref="D50:BC50"/>
    <mergeCell ref="D51:BC51"/>
    <mergeCell ref="D53:BC53"/>
    <mergeCell ref="D27:BC27"/>
    <mergeCell ref="D30:BC30"/>
    <mergeCell ref="D36:BC36"/>
    <mergeCell ref="D38:BC38"/>
    <mergeCell ref="D41:BC41"/>
    <mergeCell ref="D42:BC42"/>
    <mergeCell ref="D16:BC16"/>
    <mergeCell ref="D17:BC17"/>
    <mergeCell ref="D21:BC21"/>
    <mergeCell ref="D20:BC20"/>
    <mergeCell ref="D23:BC23"/>
    <mergeCell ref="D26:BC26"/>
    <mergeCell ref="C297:BC297"/>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6">
      <formula1>IF(E296="Select",-1,IF(E296="At Par",0,0))</formula1>
      <formula2>IF(E296="Select",-1,IF(E296="At Par",0,0.99))</formula2>
    </dataValidation>
    <dataValidation type="list" allowBlank="1" showErrorMessage="1" sqref="E2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6">
      <formula1>0</formula1>
      <formula2>IF(#REF!&lt;&gt;"Select",99.9,0)</formula2>
    </dataValidation>
    <dataValidation allowBlank="1" showInputMessage="1" showErrorMessage="1" promptTitle="Units" prompt="Please enter Units in text" sqref="D15:E15 D18:E19 D22:E22 D24:E25 D28:E29 D31:E35 D37:E37 D39:E40 D43:E43 D45:E45 D47:E48 D52:E52 D54:E56 D59:E59 D62:E63 D65:E65 D67:E68 D70:E71 D73:E73 D75:E77 D79:E80 D82:E82 D84:E84 D86:E86 D90:E90 D92:E92 D95:E95 D97:E97 D99:E99 D101:E101 D104:E104 D106:E106 D108:E109 D111:E111 D113:E114 D117:E118 D120:E121 D123:E123 D126:E126 D128:E128 D130:E130 D132:E132 D134:E134 D136:E136 D138:E138 D140:E141 D143:E144 D146:E146 D148:E148 D151:E151 D153:E154 D156:E156 D158:E161 D163:E163 D165:E165 D167:E167 D169:E171 D174:E174 D176:E176 D178:E178 D181:E184 D187:E188 D191:E191 D193:E193 D196:E196 D199:E199 D202:E202 D204:E204 D206:E207 D210:E210 D212:E212 D215:E216 D218:E218 D220:E223 D225:E225 D227:E228 D230:E230 D232:E232 D235:E235 D237:E237 D239:E242 D244:E247 D249:E252 D254:E254 D256:E256 D258:E258 D260:E261 D263:E263 D265:E266 D269:E269 D271:E271 D274:E274 D276:E276 D279:E279 D282:E282 D284:E294">
      <formula1>0</formula1>
      <formula2>0</formula2>
    </dataValidation>
    <dataValidation type="decimal" allowBlank="1" showInputMessage="1" showErrorMessage="1" promptTitle="Quantity" prompt="Please enter the Quantity for this item. " errorTitle="Invalid Entry" error="Only Numeric Values are allowed. " sqref="F15 F18:F19 F22 F24:F25 F28:F29 F31:F35 F37 F39:F40 F43 F45 F47:F48 F52 F54:F56 F59 F62:F63 F65 F67:F68 F70:F71 F73 F75:F77 F79:F80 F82 F84 F86 F90 F92 F95 F97 F99 F101 F104 F106 F108:F109 F111 F113:F114 F117:F118 F120:F121 F123 F126 F128 F130 F132 F134 F136 F138 F140:F141 F143:F144 F146 F148 F151 F153:F154 F156 F158:F161 F163 F165 F167 F169:F171 F174 F176 F178 F181:F184 F187:F188 F191 F193 F196 F199 F202 F204 F206:F207 F210 F212 F215:F216 F218 F220:F223 F225 F227:F228 F230 F232 F235 F237 F239:F242 F244:F247 F249:F252 F254 F256 F258 F260:F261 F263 F265:F266 F269 F271 F274 F276 F279 F282 F284:F294">
      <formula1>0</formula1>
      <formula2>999999999999999</formula2>
    </dataValidation>
    <dataValidation type="list" allowBlank="1" showErrorMessage="1" sqref="D13:D14 K15 D16:D17 D20:D21 K18:K19 K22 D23 K24:K25 D26:D27 K28:K29 D30 K31:K35 D36 K37 D38 K39:K40 D41:D42 K43 D44 K45 D46 K47:K48 D49:D51 K52 D53 K54:K56 D57:D58 K59 D60:D61 K62:K63 D64 K65 D66 K67:K68 D69 K70:K71 D72 K73 D74 K75:K77 D78 K79:K80 D81 K82 D83 K84 D85 K86 D87:D89 K90 D91 K92 D93:D94 K95 D96 K97 D98 K99 D100 K101 D102:D103 K104 D105 K106 D107 K108:K109 D110 K111 D112 K113:K114 D115:D116 K117:K118 D119 K120:K121 D122 K123 D124:D125 K126 D127 K128 D129 K130 D131 K132 D133 K134 D135 K136 D137 K138 D139 K140:K141 D142 K143:K144 D145 K146 D147 K148 D149:D150 K151">
      <formula1>"Partial Conversion,Full Conversion"</formula1>
      <formula2>0</formula2>
    </dataValidation>
    <dataValidation type="list" allowBlank="1" showErrorMessage="1" sqref="D152 K153:K154 D155 K156 D157 K158:K161 D162 K163 D164 K165 D166 K167 D168 K169:K171 D172:D173 K174 D175 K176 D177 K178 D179:D180 K181:K184 D185:D186 K187:K188 D189:D190 K191 D192 K193 D194:D195 K196 D197:D198 K199 D200:D201 K202 D203 K204 D205 K206:K207 D208:D209 K210 D211 K212 D213:D214 K215:K216 D217 K218 D219 K220:K223 D224 K225 D226 K227:K228 D229 K230 D231 K232 D233:D234 K235 D236 K237 D238 K239:K242 D243 K244:K247 D248 K249:K252 D253 K254 D255 K256 D257 K258 D259 K260:K261 D262 K263 D264 D267:D268 K265:K266 K269 D270 K271 D272:D273 K274 D275 K276 D277:D278 K279 D280:D281 K282 K284:K294 D28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4:H25 G28:H29 G31:H35 G37:H37 G39:H40 G43:H43 G45:H45 G47:H48 G52:H52 G54:H56 G59:H59 G62:H63 G65:H65 G67:H68 G70:H71 G73:H73 G75:H77 G79:H80 G82:H82 G84:H84 G86:H86 G90:H90 G92:H92 G95:H95 G97:H97 G99:H99 G101:H101 G104:H104 G106:H106 G108:H109 G111:H111 G113:H114 G117:H118 G120:H121 G123:H123 G126:H126 G128:H128 G130:H130 G132:H132 G134:H134 G136:H136 G138:H138 G140:H141 G143:H144 G146:H146 G148:H148 G151:H151 G153:H154 G156:H156 G158:H161 G163:H163 G165:H165 G167:H167 G169:H171 G174:H174 G176:H176 G178:H178 G181:H184 G187:H188 G191:H191 G193:H193 G196:H196 G199:H199 G202:H202 G204:H204 G206:H207 G210:H210 G212:H212 G215:H216 G218:H218 G220:H223 G225:H225 G227:H228 G230:H230 G232:H232 G235:H235 G237:H237 G239:H242 G244:H247 G249:H252 G254:H254 G256:H256 G258:H258 G260:H261 G263:H263 G265:H266 G269:H269 G271:H271 G274:H274 G276:H276 G279:H279 G282:H282 G284:H294">
      <formula1>0</formula1>
      <formula2>999999999999999</formula2>
    </dataValidation>
    <dataValidation allowBlank="1" showInputMessage="1" showErrorMessage="1" promptTitle="Addition / Deduction" prompt="Please Choose the correct One" sqref="J15 J18:J19 J22 J24:J25 J28:J29 J31:J35 J37 J39:J40 J43 J45 J47:J48 J52 J54:J56 J59 J62:J63 J65 J67:J68 J70:J71 J73 J75:J77 J79:J80 J82 J84 J86 J90 J92 J95 J97 J99 J101 J104 J106 J108:J109 J111 J113:J114 J117:J118 J120:J121 J123 J126 J128 J130 J132 J134 J136 J138 J140:J141 J143:J144 J146 J148 J151 J153:J154 J156 J158:J161 J163 J165 J167 J169:J171 J174 J176 J178 J181:J184 J187:J188 J191 J193 J196 J199 J202 J204 J206:J207 J210 J212 J215:J216 J218 J220:J223 J225 J227:J228 J230 J232 J235 J237 J239:J242 J244:J247 J249:J252 J254 J256 J258 J260:J261 J263 J265:J266 J269 J271 J274 J276 J279 J282 J284:J294">
      <formula1>0</formula1>
      <formula2>0</formula2>
    </dataValidation>
    <dataValidation type="list" showErrorMessage="1" sqref="I15 I18:I19 I22 I24:I25 I28:I29 I31:I35 I37 I39:I40 I43 I45 I47:I48 I52 I54:I56 I59 I62:I63 I65 I67:I68 I70:I71 I73 I75:I77 I79:I80 I82 I84 I86 I90 I92 I95 I97 I99 I101 I104 I106 I108:I109 I111 I113:I114 I117:I118 I120:I121 I123 I126 I128 I130 I132 I134 I136 I138 I140:I141 I143:I144 I146 I148 I151 I153:I154 I156 I158:I161 I163 I165 I167 I169:I171 I174 I176 I178 I181:I184 I187:I188 I191 I193 I196 I199 I202 I204 I206:I207 I210 I212 I215:I216 I218 I220:I223 I225 I227:I228 I230 I232 I235 I237 I239:I242 I244:I247 I249:I252 I254 I256 I258 I260:I261 I263 I265:I266 I269 I271 I274 I276 I279 I282 I284:I2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4:O25 N28:O29 N31:O35 N37:O37 N39:O40 N43:O43 N45:O45 N47:O48 N52:O52 N54:O56 N59:O59 N62:O63 N65:O65 N67:O68 N70:O71 N73:O73 N75:O77 N79:O80 N82:O82 N84:O84 N86:O86 N90:O90 N92:O92 N95:O95 N97:O97 N99:O99 N101:O101 N104:O104 N106:O106 N108:O109 N111:O111 N113:O114 N117:O118 N120:O121 N123:O123 N126:O126 N128:O128 N130:O130 N132:O132 N134:O134 N136:O136 N138:O138 N140:O141 N143:O144 N146:O146 N148:O148 N151:O151 N153:O154 N156:O156 N158:O161 N163:O163 N165:O165 N167:O167 N169:O171 N174:O174 N176:O176 N178:O178 N181:O184 N187:O188 N191:O191 N193:O193 N196:O196 N199:O199 N202:O202 N204:O204 N206:O207 N210:O210 N212:O212 N215:O216 N218:O218 N220:O223 N225:O225 N227:O228 N230:O230 N232:O232 N235:O235 N237:O237 N239:O242 N244:O247 N249:O252 N254:O254 N256:O256 N258:O258 N260:O261 N263:O263 N265:O266 N269:O269 N271:O271 N274:O274 N276:O276 N279:O279 N282:O282 N284:O2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4:R25 R28:R29 R31:R35 R37 R39:R40 R43 R45 R47:R48 R52 R54:R56 R59 R62:R63 R65 R67:R68 R70:R71 R73 R75:R77 R79:R80 R82 R84 R86 R90 R92 R95 R97 R99 R101 R104 R106 R108:R109 R111 R113:R114 R117:R118 R120:R121 R123 R126 R128 R130 R132 R134 R136 R138 R140:R141 R143:R144 R146 R148 R151 R153:R154 R156 R158:R161 R163 R165 R167 R169:R171 R174 R176 R178 R181:R184 R187:R188 R191 R193 R196 R199 R202 R204 R206:R207 R210 R212 R215:R216 R218 R220:R223 R225 R227:R228 R230 R232 R235 R237 R239:R242 R244:R247 R249:R252 R254 R256 R258 R260:R261 R263 R265:R266 R269 R271 R274 R276 R279 R282 R284:R2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4:Q25 Q28:Q29 Q31:Q35 Q37 Q39:Q40 Q43 Q45 Q47:Q48 Q52 Q54:Q56 Q59 Q62:Q63 Q65 Q67:Q68 Q70:Q71 Q73 Q75:Q77 Q79:Q80 Q82 Q84 Q86 Q90 Q92 Q95 Q97 Q99 Q101 Q104 Q106 Q108:Q109 Q111 Q113:Q114 Q117:Q118 Q120:Q121 Q123 Q126 Q128 Q130 Q132 Q134 Q136 Q138 Q140:Q141 Q143:Q144 Q146 Q148 Q151 Q153:Q154 Q156 Q158:Q161 Q163 Q165 Q167 Q169:Q171 Q174 Q176 Q178 Q181:Q184 Q187:Q188 Q191 Q193 Q196 Q199 Q202 Q204 Q206:Q207 Q210 Q212 Q215:Q216 Q218 Q220:Q223 Q225 Q227:Q228 Q230 Q232 Q235 Q237 Q239:Q242 Q244:Q247 Q249:Q252 Q254 Q256 Q258 Q260:Q261 Q263 Q265:Q266 Q269 Q271 Q274 Q276 Q279 Q282 Q284:Q2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4:M25 M28:M29 M31:M35 M37 M39:M40 M43 M45 M47:M48 M52 M54:M56 M59 M62:M63 M65 M67:M68 M70:M71 M73 M75:M77 M79:M80 M82 M84 M86 M90 M92 M95 M97 M99 M101 M104 M106 M108:M109 M111 M113:M114 M117:M118 M120:M121 M123 M126 M128 M130 M132 M134 M136 M138 M140:M141 M143:M144 M146 M148 M151 M153:M154 M156 M158:M161 M163 M165 M167 M169:M171 M174 M176 M178 M181:M184 M187:M188 M191 M193 M196 M199 M202 M204 M206:M207 M210 M212 M215:M216 M218 M220:M223 M225 M227:M228 M230 M232 M235 M237 M239:M242 M244:M247 M249:M252 M254 M256 M258 M260:M261 M263 M265:M266 M269 M271 M274 M276 M279 M282 M284:M294">
      <formula1>0</formula1>
      <formula2>999999999999999</formula2>
    </dataValidation>
    <dataValidation type="list" allowBlank="1" showInputMessage="1" showErrorMessage="1" sqref="L126 L2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4 L29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94">
      <formula1>0</formula1>
      <formula2>0</formula2>
    </dataValidation>
    <dataValidation type="decimal" allowBlank="1" showErrorMessage="1" errorTitle="Invalid Entry" error="Only Numeric Values are allowed. " sqref="A13:A29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2" manualBreakCount="2">
    <brk id="99" max="54" man="1"/>
    <brk id="110"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8" t="s">
        <v>38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2020-06-15T06:53:48Z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