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2960" windowHeight="77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'BoQ1'!$A$11:$BC$213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<sst xmlns="http://schemas.openxmlformats.org/spreadsheetml/2006/main" count="1520" uniqueCount="461">
  <si>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</si>
  <si>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</si>
  <si>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</si>
  <si>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</si>
  <si>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</si>
  <si>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</si>
  <si>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</si>
  <si>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</si>
  <si>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</si>
  <si>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</si>
  <si>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</si>
  <si>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</si>
  <si>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</si>
  <si>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</si>
  <si>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</si>
  <si>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</si>
  <si>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</si>
  <si>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</si>
  <si>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</si>
  <si>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</si>
  <si>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</si>
  <si>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</si>
  <si>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</si>
  <si>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</si>
  <si>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</si>
  <si>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</si>
  <si>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</si>
  <si>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</si>
  <si>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</si>
  <si>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</si>
  <si>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</si>
  <si>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</si>
  <si>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</si>
  <si>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</si>
  <si>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</si>
  <si>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</si>
  <si>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</si>
  <si>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</si>
  <si>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</si>
  <si>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</si>
  <si>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</si>
  <si>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</si>
  <si>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</si>
  <si>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</si>
  <si>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</si>
  <si>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</si>
  <si>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</si>
  <si>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</si>
  <si>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</si>
  <si>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</si>
  <si>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</si>
  <si>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</si>
  <si>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</si>
  <si>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</si>
  <si>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</si>
  <si>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</si>
  <si>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</si>
  <si>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</si>
  <si>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</si>
  <si>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</si>
  <si>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</si>
  <si>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</si>
  <si>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</si>
  <si>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</si>
  <si>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</si>
  <si>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</si>
  <si>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</si>
  <si>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</si>
  <si>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</si>
  <si>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</si>
  <si>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</si>
  <si>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</si>
  <si>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</si>
  <si>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</si>
  <si>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</si>
  <si>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</si>
  <si>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</si>
  <si>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</si>
  <si>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</si>
  <si>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</si>
  <si>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</si>
  <si>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</si>
  <si>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</si>
  <si>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</si>
  <si>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</si>
  <si>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</si>
  <si>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</si>
  <si>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</si>
  <si>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</si>
  <si>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</si>
  <si>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</si>
  <si>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</si>
  <si>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</si>
  <si>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</si>
  <si>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</si>
  <si>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</si>
  <si>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</si>
  <si>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</si>
  <si>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</si>
  <si>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</si>
  <si>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</si>
  <si>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</si>
  <si>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</si>
  <si>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</si>
  <si>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</si>
  <si>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</si>
  <si>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</si>
  <si>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</si>
  <si>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</si>
  <si>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</si>
  <si>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</si>
  <si>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</si>
  <si>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</si>
  <si>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</si>
  <si>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</si>
  <si>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</si>
  <si>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</si>
  <si>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</si>
  <si>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</si>
  <si>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</si>
  <si>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</si>
  <si>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</si>
  <si>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</si>
  <si>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</si>
  <si>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</si>
  <si>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</si>
  <si>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</si>
  <si>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</si>
  <si>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</si>
  <si>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</si>
  <si>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</si>
  <si>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</si>
  <si>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</si>
  <si>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</si>
  <si>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</si>
  <si>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</si>
  <si>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</si>
  <si>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</si>
  <si>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</si>
  <si>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</si>
  <si>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</si>
  <si>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</si>
  <si>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</si>
  <si>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</si>
  <si>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</si>
  <si>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</si>
  <si>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</si>
  <si>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</si>
  <si>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</si>
  <si>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</si>
  <si>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</si>
  <si>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</si>
  <si>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</si>
  <si>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</si>
  <si>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</si>
  <si>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</si>
  <si>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</si>
  <si>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</si>
  <si>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</si>
  <si>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</si>
  <si>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</si>
  <si>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</si>
  <si>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</si>
  <si>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</si>
  <si>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</si>
  <si>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</si>
  <si>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</si>
  <si>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</si>
  <si>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</si>
  <si>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</si>
  <si>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</si>
  <si>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</si>
  <si>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</si>
  <si>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</si>
  <si>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</si>
  <si>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</si>
  <si>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</si>
  <si>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</si>
  <si>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</si>
  <si>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</si>
  <si>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</si>
  <si>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</si>
  <si>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</si>
  <si>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</si>
  <si>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</si>
  <si>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</si>
  <si>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</si>
  <si>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</si>
  <si>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</si>
  <si>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</si>
  <si>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</si>
  <si>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</si>
  <si>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</si>
  <si>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</si>
  <si>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</si>
  <si>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</si>
  <si>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</si>
  <si>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</si>
  <si>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</si>
  <si>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</si>
  <si>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</si>
  <si>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</si>
  <si>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</si>
  <si>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</si>
  <si>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</si>
  <si>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</si>
  <si>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</si>
  <si>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</si>
  <si>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</si>
  <si>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</si>
  <si>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</si>
  <si>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</si>
  <si>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</si>
  <si>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</si>
  <si>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</si>
  <si>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</si>
  <si>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</si>
  <si>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</si>
  <si>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</si>
  <si>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</si>
  <si>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</si>
  <si>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</si>
  <si>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</si>
  <si>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</si>
  <si>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</si>
  <si>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</si>
  <si>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</si>
  <si>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</si>
  <si>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</si>
  <si>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</si>
  <si>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</si>
  <si>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</si>
  <si>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</si>
  <si>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</si>
  <si>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</si>
  <si>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</si>
  <si>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</si>
  <si>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</si>
  <si>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</si>
  <si>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</si>
  <si>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</si>
  <si>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</si>
  <si>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</si>
  <si>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</si>
  <si>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</si>
  <si>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</si>
  <si>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</si>
  <si>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</si>
  <si>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</si>
  <si>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</si>
  <si>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</si>
  <si>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</si>
  <si>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Providing and laying in position cement concrete of specified grade excluding the cost of centering and shuttering - All work up to plinth level :</t>
  </si>
  <si>
    <t>Mtr.</t>
  </si>
  <si>
    <t>Nos.</t>
  </si>
  <si>
    <t>sqm</t>
  </si>
  <si>
    <t>each</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</si>
  <si>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</si>
  <si>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</si>
  <si>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</si>
  <si>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</si>
  <si>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CEMENT CONCRETE (CAST IN SITU)</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</si>
  <si>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</si>
  <si>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</si>
  <si>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</si>
  <si>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</si>
  <si>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</si>
  <si>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</si>
  <si>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</si>
  <si>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</si>
  <si>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Centering and shuttering including strutting, propping etc. and removal of form for</t>
  </si>
  <si>
    <t>Suspended floors, roofs, landings, balconies and access platform</t>
  </si>
  <si>
    <t>Lintels, beams, plinth beams, girders, bressumers and cantilevers</t>
  </si>
  <si>
    <t>Edges of slabs and breaks in floors and walls</t>
  </si>
  <si>
    <t>Under 20 cm wide</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</si>
  <si>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</si>
  <si>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</si>
  <si>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Steel reinforcement for R.C.C. work including straightening, cutting, bending, placing in position and binding all complete above plinth level.</t>
  </si>
  <si>
    <t>Thermo-Mechanically Treated bars of grade Fe-500D or more.</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</si>
  <si>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
</t>
  </si>
  <si>
    <t>All works above plinth level upto floor V level</t>
  </si>
  <si>
    <t>Concrete of M25 grade with  minimum cement content of 330 kg /cum</t>
  </si>
  <si>
    <t>Add for using extra cement in the items of design mix over and above the specified cement content therein.</t>
  </si>
  <si>
    <t>MASONRY WORK</t>
  </si>
  <si>
    <t>Brick work with common burnt clay F.P.S. (non modular) bricks of class designation 7.5 in superstructure above plinth level up to floor V level in all shapes and sizes in :</t>
  </si>
  <si>
    <t>Cement mortar 1:6 (1 cement : 6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</si>
  <si>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</si>
  <si>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</si>
  <si>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</si>
  <si>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 V. C. WORK</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</si>
  <si>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</si>
  <si>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</si>
  <si>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sliding door bolts with nuts and screws etc. complete :</t>
  </si>
  <si>
    <t>300x16 mm</t>
  </si>
  <si>
    <t>Providing and fixing ISI marked oxidised M.S. handles conforming to IS:4992 with necessary screws etc. complete :</t>
  </si>
  <si>
    <t>125 mm</t>
  </si>
  <si>
    <t>100 mm</t>
  </si>
  <si>
    <t>Providing and fixing oxidised M.S. casement stays (straight peg type) with necessary screws etc. complete.</t>
  </si>
  <si>
    <t>250 mm weighing not less than 150 grams</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</si>
  <si>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</si>
  <si>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</si>
  <si>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</si>
  <si>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</si>
  <si>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</si>
  <si>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</si>
  <si>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</si>
  <si>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</si>
  <si>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</si>
  <si>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FLOORING</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</si>
  <si>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</si>
  <si>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Cement plaster skirting up to 30 cm height, with cement mortar 1:3 (1 cement : 3 coarse sand), finished with a floating coat of neat cement.</t>
  </si>
  <si>
    <t>18 mm thick</t>
  </si>
  <si>
    <t>Cement concrete pavement with 1:2:4 (1 cement : 2 coarse sand : 4 graded stone aggregate 20 mm nominal size), including finishing complete.</t>
  </si>
  <si>
    <t>Providing and fixing glass strips in joints of terrazo/ cement concrete floors.</t>
  </si>
  <si>
    <t>40 mm wide and 4 mm thick</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</si>
  <si>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</si>
  <si>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</si>
  <si>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</si>
  <si>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</si>
  <si>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</si>
  <si>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</si>
  <si>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</si>
  <si>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</si>
  <si>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</si>
  <si>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</si>
  <si>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</si>
  <si>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FINISHING</t>
  </si>
  <si>
    <t>15 mm cement plaster on rough side of single or half brick wall of mix:</t>
  </si>
  <si>
    <t>1:6 (1 cement: 6 coarse sand)</t>
  </si>
  <si>
    <t>6 mm cement plaster of mix :</t>
  </si>
  <si>
    <t>1:3 (1 cement : 3 fine sand)</t>
  </si>
  <si>
    <t>6 mm cement plaster 1:3 (1 cement : 3 fine sand) finished with a floating coat of neat cement and thick coat of Lime wash on top of walls when dry for bearing of R.C.C. slabs and beams.</t>
  </si>
  <si>
    <t>Pointing on brick work or brick flooring with cement mortar 1:3 (1 cement : 3 fine sand):</t>
  </si>
  <si>
    <t>Flush / Ruled/ Struck or weathered pointing</t>
  </si>
  <si>
    <t>Distempering with 1st quality acrylic distemper (ready mixed) having VOC content less than 50 gms/litre, of approved manufacturer, of required shade and colour complete, as per manufacturer's specification.</t>
  </si>
  <si>
    <t>Two or more coats on new work</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</si>
  <si>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</si>
  <si>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</si>
  <si>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</si>
  <si>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</si>
  <si>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REPAIRS TO BUILDING</t>
  </si>
  <si>
    <t>Cutting holes of required size in brick masonry wall for fixing of exhaust fan including providing and fixing 300 mm dia PVC pipe conforming BIS-12818 and making good the same etc. complete as per direction of Engineer-in-charge.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</si>
  <si>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</si>
  <si>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</si>
  <si>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</si>
  <si>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</si>
  <si>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</si>
  <si>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</si>
  <si>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</si>
  <si>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</si>
  <si>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Grading roof for water proofing treatment with</t>
  </si>
  <si>
    <t>Cement mortar 1:3 (1 cement : 3 coarse sand)</t>
  </si>
  <si>
    <t>cum</t>
  </si>
  <si>
    <t>per 50kg
cement</t>
  </si>
  <si>
    <t>metre</t>
  </si>
  <si>
    <t>kg</t>
  </si>
  <si>
    <t>quintal</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</si>
  <si>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</si>
  <si>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</si>
  <si>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Point</t>
  </si>
  <si>
    <t xml:space="preserve">Supplying and drawing following sizes of FRLS PVC insulated copper conductor, single core cable in the existing surface/ recessed steel/ PVC conduit as required. </t>
  </si>
  <si>
    <t xml:space="preserve">3 x 1.5 sq. mm </t>
  </si>
  <si>
    <t>Metre</t>
  </si>
  <si>
    <t xml:space="preserve">3 x 4 sq. mm </t>
  </si>
  <si>
    <t>4 x 10 sq.mm.</t>
  </si>
  <si>
    <t>Meter</t>
  </si>
  <si>
    <t>4 x 16 sq.mm.</t>
  </si>
  <si>
    <t>4 x 25 sq.mm.</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</si>
  <si>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</si>
  <si>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</si>
  <si>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</si>
  <si>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</si>
  <si>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</si>
  <si>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</si>
  <si>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Supplying of one no. following size PVC insulated, XLPE steel armoured aluminium conductor power cable of grade 1.1 kV  as required complete in following manners.</t>
  </si>
  <si>
    <t>4 X 16 Sqmm</t>
  </si>
  <si>
    <t xml:space="preserve">3½ X 25 sq. mm </t>
  </si>
  <si>
    <t xml:space="preserve">3½ X 50 sq. mm </t>
  </si>
  <si>
    <t xml:space="preserve">3½ X 95 sq. mm </t>
  </si>
  <si>
    <t xml:space="preserve">3½ X 150 sq. mm </t>
  </si>
  <si>
    <t xml:space="preserve">3½ X 185 sq. mm </t>
  </si>
  <si>
    <t xml:space="preserve">3½ X 400 sq. mm </t>
  </si>
  <si>
    <t xml:space="preserve">Supplying and installing of following size of hot dip GI ladder type cable tray, joined with connectors, suspended from the ceiling with G.I. suspenders including bolts &amp; nuts, painting suspenders etc as required complete. </t>
  </si>
  <si>
    <t xml:space="preserve">300 mm width X 100 mm depth X 2.0 mm thickness </t>
  </si>
  <si>
    <t xml:space="preserve">600 mm width X 100 mm depth X 2.0 mm thickness </t>
  </si>
  <si>
    <t>Supplying &amp; fixing  Connecting , testing &amp; commisning, of cubical type LT panel suitable for 440V, 3 Phase, 4 wire 50 Hz AC supply system fabricated in compartmentalized ( preferable) design from CRCA sheet steel of 2 mm thick for frame work and covers. 3 mm thick  gland plate i/c cleaning &amp; finishing complete with 7 tank process for powder coating in apptoved shade, having suitable capacity extensible type FP Aluminium alloy Bus bars of high conductivity. DMC.SMC bus bar supports. botton base chanel of MS section not less than 100mm x 50m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half.make in Milestones. as equivalant etc.</t>
  </si>
  <si>
    <t>Incomer</t>
  </si>
  <si>
    <t>800A, FP, 36kA, MCCB with microprocessor based O/C,S/C &amp; E/F protection with rotary handle. And should have suitable arrangements for connecting 2 Nos 3 1/2 C X 400 Sq.mm  cables.-2 Nos then 800A 4P change over 1 No. Multifunction meter with V, A, F, PF, kW, kVA, Run hours, kWh (EB and DG), Old energy, site selectable kWh/kVAh parameter. RYB LED indication.</t>
  </si>
  <si>
    <t>Out goings</t>
  </si>
  <si>
    <t xml:space="preserve">A- 125 A TP, 35 kA, MCCB with microprocessor based O/C, S/S, Protection with rotary handle.-16 Nos.       B- 160 A, TP, 35 kA, MCCB with microprocessor based O/C, S/C protection with rotary handle,-34 Nos.       C-250 A, TP, 35 kA, MCCB with microprocessor based O/C, S/C protection with rotary handle,-04 Nos.          D-400 A, TP, 35 kA, MCCB with microprocessor based O/C, S/C protection with rotary handle,-02 Nos.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</si>
  <si>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</si>
  <si>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8 way , Double door </t>
  </si>
  <si>
    <t xml:space="preserve">No.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</si>
  <si>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</si>
  <si>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</si>
  <si>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Single Pole (40A-63A)</t>
  </si>
  <si>
    <t>Double Pole (40A-63A)</t>
  </si>
  <si>
    <t>Supply and fixing of following LED light fixture with efficiency &gt;100 lumen/ watt, P.F. &gt;0.95, THD&lt;10%,  Electronic driver,  LED lamp, reflector, diffuser, MS body/housing holder etc. complete with all fixing accessories and lamp as required complete.</t>
  </si>
  <si>
    <t>36 watt surface mounting LED light fixture 300 x 1200 mm</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</si>
  <si>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 350 RPM (tolerance as per IS : 374-2019),THD less than 10%, remote or electronic regulator unit for speed control and all remaining accessories including safety pin, nut bolts, washers, temperature rise=75 degree C (max.), insulation resistance more than 2 mega ohm, suitable for 230 V, 50 Hz, single phase ACSupply, earthing etc. complete as required.</t>
  </si>
  <si>
    <t>Supply, Installation testing and commissioning of following seep, copper wound, 900 RPM, 220 volt AC, 50 Hz exhaust fan in the existing opening  etc as required complete.</t>
  </si>
  <si>
    <t>450 mm / 18" sweep</t>
  </si>
  <si>
    <t>Supplying and fixing exhaust fan shutter for following sizes exhaust fan on rag bolts as reqd complete.</t>
  </si>
  <si>
    <t>for 450 mm / 18" sweep</t>
  </si>
  <si>
    <t xml:space="preserve">Supplying and fixing following modular switch/ socket on the existing modular plate &amp; switch box including connections but excluding modular plate etc. as required. </t>
  </si>
  <si>
    <t xml:space="preserve">15/16 A switch </t>
  </si>
  <si>
    <t xml:space="preserve">6 pin 15/16 A socket outlet </t>
  </si>
  <si>
    <t xml:space="preserve">Supplying and fixing following Modular base &amp; cover plate on existing modular metal boxes etc. as required. </t>
  </si>
  <si>
    <t xml:space="preserve">6 Module </t>
  </si>
  <si>
    <t>Supplying and fixing following size/ modules, plastic box  for modular switches in recess etc as required.</t>
  </si>
  <si>
    <t>Lifting removing cable of following size from trench/clamps, making roll &amp; depositing the same in store I/c cartage.</t>
  </si>
  <si>
    <t>Up to 35 Sq.mm.</t>
  </si>
  <si>
    <t>above 35  up to 95 Sq.mm.</t>
  </si>
  <si>
    <t>above to 95  up to 185 Sq.mm.</t>
  </si>
  <si>
    <t>above 185 up to 400 Sq.mm</t>
  </si>
  <si>
    <t>S&amp;F, Copper tube / reducer/ lug  terminals suitable for following size of conductor.</t>
  </si>
  <si>
    <t>6 /10/16 Sq.mm.</t>
  </si>
  <si>
    <t>25/35/50 Sq.mm.</t>
  </si>
  <si>
    <t>Digging  trench for taking out cable up to 400 Sq.mm. and refilling , watering ,ramming the same after taking out cable as reqd complete.</t>
  </si>
  <si>
    <t xml:space="preserve">Laying and fixing of one number PVC insulated and PVC sheathed / XLPE power cable of 1.1 KV grade of following size on cable tray as required. </t>
  </si>
  <si>
    <t xml:space="preserve">Upto 35 sq. mm (clamped with 1mm thick saddle) </t>
  </si>
  <si>
    <t xml:space="preserve">Above 35 sq. mm and upto 95 sq. mm (clamped with 25x3mm MS flat clamp) </t>
  </si>
  <si>
    <t xml:space="preserve">Above 95 sq. mm and upto 185 sq. mm (clamped with 25/40x3mm MS flat clamp) </t>
  </si>
  <si>
    <t xml:space="preserve">Above 185 sq. mm and upto 400 sq. mm (clamped with 40x3mm MS flat clamp) </t>
  </si>
  <si>
    <t xml:space="preserve">Laying of one number PVC insulated and PVC sheathed / XLPE power cable of 1.1 KV grade of following size in the existing RCC/ HUME/ METAL pipe as required. </t>
  </si>
  <si>
    <t xml:space="preserve">Above 185 sq. mm and upto 400 sq. mm </t>
  </si>
  <si>
    <t xml:space="preserve">Laying and fixing of one number PVC insulated and PVC sheathed / XLPE power cable of 1.1 KV grade of following size on wall surface as required. </t>
  </si>
  <si>
    <t xml:space="preserve">Supplying and making straight through joint with heat shrinkable kit including ferrules and other jointing materials for following size of PVC insulated and PVC sheathed / XLPE aluminium conductor cable of 1.1 KV grade as required. </t>
  </si>
  <si>
    <t xml:space="preserve">3½X400 sq. mm </t>
  </si>
  <si>
    <t xml:space="preserve">Supplying and making end termination with brass compression gland and aluminium lugs for following size of PVC insulated and PVC sheathed / XLPE aluminium conductor cable of 1.1 KV grade as required. </t>
  </si>
  <si>
    <t xml:space="preserve">2 X16 sq. mm (22mm) </t>
  </si>
  <si>
    <t xml:space="preserve">3½ X 25 sq. mm (28mm) </t>
  </si>
  <si>
    <t xml:space="preserve">3½ X 35 sq. mm (32mm) </t>
  </si>
  <si>
    <t xml:space="preserve">3½ X 50 sq. mm (35mm) </t>
  </si>
  <si>
    <t xml:space="preserve">3½ X 70 sq. mm (38mm) </t>
  </si>
  <si>
    <t xml:space="preserve">3½ X 95 sq. mm (45mm) </t>
  </si>
  <si>
    <t xml:space="preserve">3½ X 400 sq. mm (82mm) </t>
  </si>
  <si>
    <t xml:space="preserve">Providing, laying and fixing following dia G.l. pipe (medium class) in ground complete with G.l. fittings including trenching (75 cm deep)and re-filling etc as required </t>
  </si>
  <si>
    <t xml:space="preserve">100 mm dia </t>
  </si>
  <si>
    <t>Supplying and fixing 'C' Channel of size 100 x 50 mm ISMC in cut sizes i/c cutting/ welding including painting in black colour after two under coats of red oxide primer as required complete.</t>
  </si>
  <si>
    <t>Supplying and laynig chequered plate in cut pcs of 6mm thick with handle cutting/ welding including painting in black colour after two under coats of red oxide primer as required complete.</t>
  </si>
  <si>
    <t>Sq.Mtr</t>
  </si>
  <si>
    <t>Supplying and laying  Insulating mat "Shock safe"  in front of electrical panels,  ISI marked as required somplete.</t>
  </si>
  <si>
    <t xml:space="preserve"> 3.0 mm thick for upto 33.0 kV class C</t>
  </si>
  <si>
    <t xml:space="preserve">Earthing with G.l. earth plate 600 mm X 600 mm X 6 mm thick including accessories, and providing masonry enclosure with cover plate having locking arrangement and watering pipe of 2.7 metre long etc. with charcoal/coke and salt as required. </t>
  </si>
  <si>
    <t xml:space="preserve">Set  </t>
  </si>
  <si>
    <t xml:space="preserve">Providing and fixing 25 mm X 5 mm G.l. strip on surface or in recess for connections etc. as required.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</si>
  <si>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</si>
  <si>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25 mm </t>
  </si>
  <si>
    <t xml:space="preserve">32 mm </t>
  </si>
  <si>
    <t xml:space="preserve">Laying of FRLS / PVC/ Flexiable wire of size upto 25 sqmm in existing steel conduit pipe/GI pipe/ raceway / RCC pipe as complete. (wire will be supplied by dept) </t>
  </si>
  <si>
    <t>Supplying and fixing four pole 125 amp  connector for extension of wire connection complete with connections, testing and commissioning etc. as required.( cat No. TB 4108 Powermat make or equivalent.</t>
  </si>
  <si>
    <t>Fabricating, supplying &amp; fixing of box of required size made out of 2mm thick CRCA sheet duly powder coated &amp; openable from top - bottom or front as required &amp; fixing the same complete as required.</t>
  </si>
  <si>
    <t>Kg</t>
  </si>
  <si>
    <t>S &amp; F following size of steel flexible pipe along with the accessories on surface etc as required</t>
  </si>
  <si>
    <t>25 mm</t>
  </si>
  <si>
    <t>32 mm</t>
  </si>
  <si>
    <t xml:space="preserve">Supplying and fixing 3 pin, 5 A ceiling rose on the existing junction box/ wooden block including connections etc. as required. </t>
  </si>
  <si>
    <t>Name of Work: Construction of electrical panel room for Southern Lab including upgradation of electrical panel and associated works in IIT Kanpur</t>
  </si>
  <si>
    <t>Tender Inviting Authority: DOIP, IIT Kanpur</t>
  </si>
  <si>
    <t>NIT No:  Composite/24/11/2023-1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</si>
</sst>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name val="Calibri"/>
      <family val="2"/>
    </font>
    <font>
      <sz val="10"/>
      <color indexed="8"/>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bottom style="thin"/>
    </border>
    <border>
      <left style="thin">
        <color indexed="8"/>
      </left>
      <right style="thin"/>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6" xfId="56" applyNumberFormat="1" applyFont="1" applyFill="1" applyBorder="1" applyAlignment="1">
      <alignment horizontal="center" vertical="top" wrapText="1"/>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20" xfId="56" applyNumberFormat="1" applyFont="1" applyFill="1" applyBorder="1" applyAlignment="1">
      <alignment horizontal="center" vertical="top" wrapText="1"/>
      <protection/>
    </xf>
    <xf numFmtId="0" fontId="23" fillId="0" borderId="20" xfId="56" applyNumberFormat="1" applyFont="1" applyFill="1" applyBorder="1" applyAlignment="1">
      <alignment horizontal="center" vertical="top" wrapText="1"/>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2" fontId="7" fillId="0" borderId="20" xfId="56" applyNumberFormat="1" applyFont="1" applyFill="1" applyBorder="1" applyAlignment="1" applyProtection="1">
      <alignment horizontal="center" vertical="center"/>
      <protection locked="0"/>
    </xf>
    <xf numFmtId="2" fontId="4" fillId="0" borderId="20" xfId="59" applyNumberFormat="1" applyFont="1" applyFill="1" applyBorder="1" applyAlignment="1">
      <alignment horizontal="center" vertical="center"/>
      <protection/>
    </xf>
    <xf numFmtId="2" fontId="4" fillId="0" borderId="20" xfId="56" applyNumberFormat="1" applyFont="1" applyFill="1" applyBorder="1" applyAlignment="1">
      <alignment horizontal="center" vertical="center"/>
      <protection/>
    </xf>
    <xf numFmtId="2" fontId="7" fillId="33" borderId="20" xfId="56" applyNumberFormat="1" applyFont="1" applyFill="1" applyBorder="1" applyAlignment="1" applyProtection="1">
      <alignment horizontal="center" vertical="center"/>
      <protection locked="0"/>
    </xf>
    <xf numFmtId="2" fontId="7" fillId="0" borderId="20" xfId="56" applyNumberFormat="1" applyFont="1" applyFill="1" applyBorder="1" applyAlignment="1" applyProtection="1">
      <alignment horizontal="center" vertical="center" wrapText="1"/>
      <protection locked="0"/>
    </xf>
    <xf numFmtId="2" fontId="7" fillId="0" borderId="20" xfId="59" applyNumberFormat="1" applyFont="1" applyFill="1" applyBorder="1" applyAlignment="1">
      <alignment horizontal="center" vertical="center"/>
      <protection/>
    </xf>
    <xf numFmtId="0" fontId="64" fillId="0" borderId="20" xfId="0" applyFont="1" applyFill="1" applyBorder="1" applyAlignment="1">
      <alignment horizontal="center" vertical="center"/>
    </xf>
    <xf numFmtId="2" fontId="7" fillId="0" borderId="20" xfId="58" applyNumberFormat="1" applyFont="1" applyFill="1" applyBorder="1" applyAlignment="1">
      <alignment horizontal="left" vertical="center"/>
      <protection/>
    </xf>
    <xf numFmtId="0" fontId="4" fillId="0" borderId="20" xfId="59" applyNumberFormat="1" applyFont="1" applyFill="1" applyBorder="1" applyAlignment="1">
      <alignment horizontal="left" vertical="center" wrapText="1"/>
      <protection/>
    </xf>
    <xf numFmtId="1" fontId="43" fillId="0" borderId="20" xfId="55" applyNumberFormat="1" applyFont="1" applyFill="1" applyBorder="1" applyAlignment="1">
      <alignment horizontal="center" vertical="center" wrapText="1"/>
      <protection/>
    </xf>
    <xf numFmtId="2" fontId="43" fillId="0" borderId="20" xfId="55" applyNumberFormat="1" applyFont="1" applyFill="1" applyBorder="1" applyAlignment="1">
      <alignment horizontal="center" vertical="center" wrapText="1"/>
      <protection/>
    </xf>
    <xf numFmtId="0" fontId="65" fillId="0" borderId="20" xfId="0" applyFont="1" applyFill="1" applyBorder="1" applyAlignment="1">
      <alignment horizontal="center" vertical="center" wrapText="1"/>
    </xf>
    <xf numFmtId="0" fontId="65" fillId="0" borderId="20" xfId="0" applyFont="1" applyFill="1" applyBorder="1" applyAlignment="1">
      <alignment horizontal="justify" vertical="top" wrapText="1"/>
    </xf>
    <xf numFmtId="2" fontId="7" fillId="0" borderId="20" xfId="56" applyNumberFormat="1" applyFont="1" applyBorder="1" applyAlignment="1" applyProtection="1">
      <alignment horizontal="center" vertical="center"/>
      <protection locked="0"/>
    </xf>
    <xf numFmtId="2" fontId="7" fillId="0" borderId="20" xfId="56" applyNumberFormat="1" applyFont="1" applyBorder="1" applyAlignment="1" applyProtection="1">
      <alignment horizontal="center" vertical="center" wrapText="1"/>
      <protection locked="0"/>
    </xf>
    <xf numFmtId="2" fontId="7" fillId="0" borderId="20" xfId="59" applyNumberFormat="1" applyFont="1" applyBorder="1" applyAlignment="1">
      <alignment horizontal="center" vertical="center"/>
      <protection/>
    </xf>
    <xf numFmtId="2" fontId="7" fillId="0" borderId="20" xfId="58" applyNumberFormat="1" applyFont="1" applyBorder="1" applyAlignment="1">
      <alignment horizontal="left" vertical="center"/>
      <protection/>
    </xf>
    <xf numFmtId="0" fontId="4" fillId="0" borderId="20" xfId="59" applyFont="1" applyBorder="1" applyAlignment="1">
      <alignment horizontal="left" vertical="center" wrapText="1"/>
      <protection/>
    </xf>
    <xf numFmtId="0" fontId="65" fillId="0" borderId="20" xfId="0" applyFont="1" applyFill="1" applyBorder="1" applyAlignment="1">
      <alignment horizontal="center" vertical="center"/>
    </xf>
    <xf numFmtId="0" fontId="25" fillId="0" borderId="20" xfId="0" applyFont="1" applyFill="1" applyBorder="1" applyAlignment="1">
      <alignment horizontal="justify" vertical="top" wrapText="1"/>
    </xf>
    <xf numFmtId="2" fontId="25" fillId="0" borderId="20" xfId="0" applyNumberFormat="1" applyFont="1" applyFill="1" applyBorder="1" applyAlignment="1">
      <alignment horizontal="center" vertical="center"/>
    </xf>
    <xf numFmtId="0" fontId="25" fillId="0" borderId="20" xfId="0" applyFont="1" applyFill="1" applyBorder="1" applyAlignment="1">
      <alignment horizontal="center" vertical="center"/>
    </xf>
    <xf numFmtId="0" fontId="66" fillId="0" borderId="20" xfId="0" applyFont="1" applyFill="1" applyBorder="1" applyAlignment="1">
      <alignment horizontal="justify" vertical="justify" wrapText="1"/>
    </xf>
    <xf numFmtId="2" fontId="66" fillId="0" borderId="20" xfId="0" applyNumberFormat="1" applyFont="1" applyFill="1" applyBorder="1" applyAlignment="1">
      <alignment horizontal="center" vertical="center"/>
    </xf>
    <xf numFmtId="0" fontId="66" fillId="0" borderId="20" xfId="0" applyFont="1" applyFill="1" applyBorder="1" applyAlignment="1">
      <alignment horizontal="center" vertical="center"/>
    </xf>
    <xf numFmtId="0" fontId="0" fillId="0" borderId="20" xfId="0" applyFill="1" applyBorder="1" applyAlignment="1">
      <alignment horizontal="justify" vertical="justify" wrapText="1"/>
    </xf>
    <xf numFmtId="0" fontId="62" fillId="0" borderId="20" xfId="0" applyFont="1" applyFill="1" applyBorder="1" applyAlignment="1">
      <alignment/>
    </xf>
    <xf numFmtId="0" fontId="5" fillId="0" borderId="0" xfId="56" applyNumberFormat="1" applyFont="1" applyFill="1" applyAlignment="1">
      <alignment vertical="top" wrapText="1"/>
      <protection/>
    </xf>
    <xf numFmtId="0" fontId="7" fillId="0" borderId="24" xfId="56" applyNumberFormat="1" applyFont="1" applyFill="1" applyBorder="1" applyAlignment="1">
      <alignment horizontal="center" vertical="top" wrapText="1"/>
      <protection/>
    </xf>
    <xf numFmtId="0" fontId="4" fillId="0" borderId="20" xfId="0" applyFont="1" applyFill="1" applyBorder="1" applyAlignment="1">
      <alignment horizontal="center" vertical="top"/>
    </xf>
    <xf numFmtId="0" fontId="4" fillId="0" borderId="20" xfId="56" applyNumberFormat="1" applyFont="1" applyFill="1" applyBorder="1" applyAlignment="1">
      <alignment horizontal="center" vertical="top" wrapText="1"/>
      <protection/>
    </xf>
    <xf numFmtId="2" fontId="65" fillId="0" borderId="20" xfId="0" applyNumberFormat="1" applyFont="1" applyFill="1" applyBorder="1" applyAlignment="1">
      <alignment horizontal="center" vertical="center"/>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7" fillId="0" borderId="25" xfId="56" applyFont="1" applyFill="1" applyBorder="1" applyAlignment="1">
      <alignment horizontal="center" vertical="top"/>
      <protection/>
    </xf>
    <xf numFmtId="0" fontId="7" fillId="0" borderId="26" xfId="56" applyFont="1" applyFill="1" applyBorder="1" applyAlignment="1">
      <alignment horizontal="center" vertical="top"/>
      <protection/>
    </xf>
    <xf numFmtId="0" fontId="7" fillId="0" borderId="26" xfId="56" applyFont="1" applyBorder="1" applyAlignment="1">
      <alignment horizontal="center" vertical="top"/>
      <protection/>
    </xf>
    <xf numFmtId="0" fontId="7" fillId="0" borderId="27" xfId="56" applyFont="1" applyBorder="1" applyAlignment="1">
      <alignment horizontal="center" vertical="top"/>
      <protection/>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3"/>
  <sheetViews>
    <sheetView showGridLines="0" zoomScale="75" zoomScaleNormal="75" zoomScalePageLayoutView="0" workbookViewId="0" topLeftCell="A1">
      <selection activeCell="B15" sqref="B15"/>
    </sheetView>
  </sheetViews>
  <sheetFormatPr defaultColWidth="9.140625" defaultRowHeight="15"/>
  <cols>
    <col min="1" max="1" width="9.57421875" style="1" customWidth="1"/>
    <col min="2" max="2" width="59.57421875" style="1" customWidth="1"/>
    <col min="3" max="3" width="17.14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93" t="str">
        <f>B2&amp;" BoQ"</f>
        <v>Percentage BoQ</v>
      </c>
      <c r="B1" s="93"/>
      <c r="C1" s="93"/>
      <c r="D1" s="93"/>
      <c r="E1" s="93"/>
      <c r="F1" s="93"/>
      <c r="G1" s="93"/>
      <c r="H1" s="93"/>
      <c r="I1" s="93"/>
      <c r="J1" s="93"/>
      <c r="K1" s="93"/>
      <c r="L1" s="9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94" t="s">
        <v>459</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10"/>
      <c r="IF4" s="10"/>
      <c r="IG4" s="10"/>
      <c r="IH4" s="10"/>
      <c r="II4" s="10"/>
    </row>
    <row r="5" spans="1:243" s="9" customFormat="1" ht="38.25" customHeight="1">
      <c r="A5" s="94" t="s">
        <v>458</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10"/>
      <c r="IF5" s="10"/>
      <c r="IG5" s="10"/>
      <c r="IH5" s="10"/>
      <c r="II5" s="10"/>
    </row>
    <row r="6" spans="1:243" s="9" customFormat="1" ht="30.75" customHeight="1">
      <c r="A6" s="94" t="s">
        <v>460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10"/>
      <c r="IF6" s="10"/>
      <c r="IG6" s="10"/>
      <c r="IH6" s="10"/>
      <c r="II6" s="10"/>
    </row>
    <row r="7" spans="1:243" s="9" customFormat="1" ht="29.25" customHeight="1" hidden="1">
      <c r="A7" s="95" t="s">
        <v>7</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10"/>
      <c r="IF7" s="10"/>
      <c r="IG7" s="10"/>
      <c r="IH7" s="10"/>
      <c r="II7" s="10"/>
    </row>
    <row r="8" spans="1:243" s="12" customFormat="1" ht="58.5" customHeight="1">
      <c r="A8" s="11" t="s">
        <v>50</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13"/>
      <c r="IF8" s="13"/>
      <c r="IG8" s="13"/>
      <c r="IH8" s="13"/>
      <c r="II8" s="13"/>
    </row>
    <row r="9" spans="1:243" s="14" customFormat="1" ht="61.5" customHeight="1">
      <c r="A9" s="92" t="s">
        <v>8</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16">
        <v>1</v>
      </c>
      <c r="B12" s="16">
        <v>2</v>
      </c>
      <c r="C12" s="80">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7">
        <v>7</v>
      </c>
      <c r="BB12" s="47">
        <v>54</v>
      </c>
      <c r="BC12" s="47">
        <v>8</v>
      </c>
      <c r="IE12" s="18"/>
      <c r="IF12" s="18"/>
      <c r="IG12" s="18"/>
      <c r="IH12" s="18"/>
      <c r="II12" s="18"/>
    </row>
    <row r="13" spans="1:243" s="17" customFormat="1" ht="18">
      <c r="A13" s="47">
        <v>1</v>
      </c>
      <c r="B13" s="48" t="s">
        <v>72</v>
      </c>
      <c r="C13" s="46"/>
      <c r="D13" s="84"/>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6"/>
      <c r="IA13" s="17">
        <v>1</v>
      </c>
      <c r="IB13" s="17" t="s">
        <v>72</v>
      </c>
      <c r="IE13" s="18"/>
      <c r="IF13" s="18"/>
      <c r="IG13" s="18"/>
      <c r="IH13" s="18"/>
      <c r="II13" s="18"/>
    </row>
    <row r="14" spans="1:243" s="22" customFormat="1" ht="15.75">
      <c r="A14" s="81">
        <v>1.01</v>
      </c>
      <c r="B14" s="64" t="s">
        <v>257</v>
      </c>
      <c r="C14" s="58" t="s">
        <v>53</v>
      </c>
      <c r="D14" s="84"/>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6"/>
      <c r="IA14" s="22">
        <v>1.01</v>
      </c>
      <c r="IB14" s="22" t="s">
        <v>257</v>
      </c>
      <c r="IC14" s="22" t="s">
        <v>53</v>
      </c>
      <c r="IE14" s="23"/>
      <c r="IF14" s="23" t="s">
        <v>34</v>
      </c>
      <c r="IG14" s="23" t="s">
        <v>35</v>
      </c>
      <c r="IH14" s="23">
        <v>10</v>
      </c>
      <c r="II14" s="23" t="s">
        <v>36</v>
      </c>
    </row>
    <row r="15" spans="1:243" s="22" customFormat="1" ht="76.5">
      <c r="A15" s="82">
        <v>1.02</v>
      </c>
      <c r="B15" s="64" t="s">
        <v>258</v>
      </c>
      <c r="C15" s="58" t="s">
        <v>54</v>
      </c>
      <c r="D15" s="84"/>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6"/>
      <c r="IA15" s="22">
        <v>1.02</v>
      </c>
      <c r="IB15" s="22" t="s">
        <v>258</v>
      </c>
      <c r="IC15" s="22" t="s">
        <v>54</v>
      </c>
      <c r="IE15" s="23"/>
      <c r="IF15" s="23" t="s">
        <v>40</v>
      </c>
      <c r="IG15" s="23" t="s">
        <v>35</v>
      </c>
      <c r="IH15" s="23">
        <v>123.223</v>
      </c>
      <c r="II15" s="23" t="s">
        <v>37</v>
      </c>
    </row>
    <row r="16" spans="1:243" s="22" customFormat="1" ht="28.5">
      <c r="A16" s="81">
        <v>1.03</v>
      </c>
      <c r="B16" s="64" t="s">
        <v>259</v>
      </c>
      <c r="C16" s="58" t="s">
        <v>55</v>
      </c>
      <c r="D16" s="70">
        <v>22.5</v>
      </c>
      <c r="E16" s="63" t="s">
        <v>352</v>
      </c>
      <c r="F16" s="70">
        <v>251.51</v>
      </c>
      <c r="G16" s="52"/>
      <c r="H16" s="52"/>
      <c r="I16" s="53" t="s">
        <v>38</v>
      </c>
      <c r="J16" s="54">
        <f aca="true" t="shared" si="0" ref="J16:J79">IF(I16="Less(-)",-1,1)</f>
        <v>1</v>
      </c>
      <c r="K16" s="52" t="s">
        <v>39</v>
      </c>
      <c r="L16" s="52" t="s">
        <v>4</v>
      </c>
      <c r="M16" s="55"/>
      <c r="N16" s="52"/>
      <c r="O16" s="52"/>
      <c r="P16" s="56"/>
      <c r="Q16" s="52"/>
      <c r="R16" s="52"/>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7">
        <f aca="true" t="shared" si="1" ref="BA16:BA79">ROUND(total_amount_ba($B$2,$D$2,D16,F16,J16,K16,M16),0)</f>
        <v>5659</v>
      </c>
      <c r="BB16" s="59">
        <f aca="true" t="shared" si="2" ref="BB16:BB79">BA16+SUM(N16:AZ16)</f>
        <v>5659</v>
      </c>
      <c r="BC16" s="60" t="str">
        <f aca="true" t="shared" si="3" ref="BC16:BC79">SpellNumber(L16,BB16)</f>
        <v>INR  Five Thousand Six Hundred &amp; Fifty Nine  Only</v>
      </c>
      <c r="IA16" s="22">
        <v>1.03</v>
      </c>
      <c r="IB16" s="22" t="s">
        <v>259</v>
      </c>
      <c r="IC16" s="22" t="s">
        <v>55</v>
      </c>
      <c r="ID16" s="22">
        <v>22.5</v>
      </c>
      <c r="IE16" s="23" t="s">
        <v>352</v>
      </c>
      <c r="IF16" s="23" t="s">
        <v>41</v>
      </c>
      <c r="IG16" s="23" t="s">
        <v>42</v>
      </c>
      <c r="IH16" s="23">
        <v>213</v>
      </c>
      <c r="II16" s="23" t="s">
        <v>37</v>
      </c>
    </row>
    <row r="17" spans="1:243" s="22" customFormat="1" ht="51">
      <c r="A17" s="81">
        <v>1.04</v>
      </c>
      <c r="B17" s="64" t="s">
        <v>260</v>
      </c>
      <c r="C17" s="58" t="s">
        <v>61</v>
      </c>
      <c r="D17" s="70">
        <v>22.5</v>
      </c>
      <c r="E17" s="63" t="s">
        <v>352</v>
      </c>
      <c r="F17" s="70">
        <v>222.66</v>
      </c>
      <c r="G17" s="52"/>
      <c r="H17" s="52"/>
      <c r="I17" s="53" t="s">
        <v>38</v>
      </c>
      <c r="J17" s="54">
        <f t="shared" si="0"/>
        <v>1</v>
      </c>
      <c r="K17" s="52" t="s">
        <v>39</v>
      </c>
      <c r="L17" s="52" t="s">
        <v>4</v>
      </c>
      <c r="M17" s="55"/>
      <c r="N17" s="52"/>
      <c r="O17" s="52"/>
      <c r="P17" s="56"/>
      <c r="Q17" s="52"/>
      <c r="R17" s="52"/>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7">
        <f t="shared" si="1"/>
        <v>5010</v>
      </c>
      <c r="BB17" s="59">
        <f t="shared" si="2"/>
        <v>5010</v>
      </c>
      <c r="BC17" s="60" t="str">
        <f t="shared" si="3"/>
        <v>INR  Five Thousand  &amp;Ten  Only</v>
      </c>
      <c r="IA17" s="22">
        <v>1.04</v>
      </c>
      <c r="IB17" s="22" t="s">
        <v>260</v>
      </c>
      <c r="IC17" s="22" t="s">
        <v>61</v>
      </c>
      <c r="ID17" s="22">
        <v>22.5</v>
      </c>
      <c r="IE17" s="23" t="s">
        <v>352</v>
      </c>
      <c r="IF17" s="23"/>
      <c r="IG17" s="23"/>
      <c r="IH17" s="23"/>
      <c r="II17" s="23"/>
    </row>
    <row r="18" spans="1:243" s="22" customFormat="1" ht="26.25" customHeight="1">
      <c r="A18" s="82">
        <v>1.05</v>
      </c>
      <c r="B18" s="64" t="s">
        <v>261</v>
      </c>
      <c r="C18" s="58" t="s">
        <v>56</v>
      </c>
      <c r="D18" s="84"/>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6"/>
      <c r="IA18" s="22">
        <v>1.05</v>
      </c>
      <c r="IB18" s="45" t="s">
        <v>261</v>
      </c>
      <c r="IC18" s="22" t="s">
        <v>56</v>
      </c>
      <c r="IE18" s="23"/>
      <c r="IF18" s="23"/>
      <c r="IG18" s="23"/>
      <c r="IH18" s="23"/>
      <c r="II18" s="23"/>
    </row>
    <row r="19" spans="1:243" s="22" customFormat="1" ht="38.25">
      <c r="A19" s="81">
        <v>1.06</v>
      </c>
      <c r="B19" s="64" t="s">
        <v>252</v>
      </c>
      <c r="C19" s="58" t="s">
        <v>62</v>
      </c>
      <c r="D19" s="8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6"/>
      <c r="IA19" s="22">
        <v>1.06</v>
      </c>
      <c r="IB19" s="22" t="s">
        <v>252</v>
      </c>
      <c r="IC19" s="22" t="s">
        <v>62</v>
      </c>
      <c r="IE19" s="23"/>
      <c r="IF19" s="23"/>
      <c r="IG19" s="23"/>
      <c r="IH19" s="23"/>
      <c r="II19" s="23"/>
    </row>
    <row r="20" spans="1:243" s="22" customFormat="1" ht="24" customHeight="1">
      <c r="A20" s="81">
        <v>1.07</v>
      </c>
      <c r="B20" s="64" t="s">
        <v>262</v>
      </c>
      <c r="C20" s="58" t="s">
        <v>63</v>
      </c>
      <c r="D20" s="70">
        <v>7.9</v>
      </c>
      <c r="E20" s="63" t="s">
        <v>352</v>
      </c>
      <c r="F20" s="70">
        <v>5546.73</v>
      </c>
      <c r="G20" s="52"/>
      <c r="H20" s="52"/>
      <c r="I20" s="53" t="s">
        <v>38</v>
      </c>
      <c r="J20" s="54">
        <f t="shared" si="0"/>
        <v>1</v>
      </c>
      <c r="K20" s="52" t="s">
        <v>39</v>
      </c>
      <c r="L20" s="52" t="s">
        <v>4</v>
      </c>
      <c r="M20" s="55"/>
      <c r="N20" s="52"/>
      <c r="O20" s="52"/>
      <c r="P20" s="56"/>
      <c r="Q20" s="52"/>
      <c r="R20" s="52"/>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7">
        <f t="shared" si="1"/>
        <v>43819</v>
      </c>
      <c r="BB20" s="59">
        <f t="shared" si="2"/>
        <v>43819</v>
      </c>
      <c r="BC20" s="60" t="str">
        <f t="shared" si="3"/>
        <v>INR  Forty Three Thousand Eight Hundred &amp; Nineteen  Only</v>
      </c>
      <c r="IA20" s="22">
        <v>1.07</v>
      </c>
      <c r="IB20" s="45" t="s">
        <v>262</v>
      </c>
      <c r="IC20" s="22" t="s">
        <v>63</v>
      </c>
      <c r="ID20" s="22">
        <v>7.9</v>
      </c>
      <c r="IE20" s="23" t="s">
        <v>352</v>
      </c>
      <c r="IF20" s="23"/>
      <c r="IG20" s="23"/>
      <c r="IH20" s="23"/>
      <c r="II20" s="23"/>
    </row>
    <row r="21" spans="1:243" s="22" customFormat="1" ht="89.25">
      <c r="A21" s="82">
        <v>1.08</v>
      </c>
      <c r="B21" s="64" t="s">
        <v>263</v>
      </c>
      <c r="C21" s="58" t="s">
        <v>57</v>
      </c>
      <c r="D21" s="84"/>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6"/>
      <c r="IA21" s="22">
        <v>1.08</v>
      </c>
      <c r="IB21" s="22" t="s">
        <v>263</v>
      </c>
      <c r="IC21" s="22" t="s">
        <v>57</v>
      </c>
      <c r="IE21" s="23"/>
      <c r="IF21" s="23" t="s">
        <v>34</v>
      </c>
      <c r="IG21" s="23" t="s">
        <v>43</v>
      </c>
      <c r="IH21" s="23">
        <v>10</v>
      </c>
      <c r="II21" s="23" t="s">
        <v>37</v>
      </c>
    </row>
    <row r="22" spans="1:243" s="22" customFormat="1" ht="38.25">
      <c r="A22" s="81">
        <v>1.09</v>
      </c>
      <c r="B22" s="64" t="s">
        <v>264</v>
      </c>
      <c r="C22" s="58" t="s">
        <v>64</v>
      </c>
      <c r="D22" s="70">
        <v>0.3</v>
      </c>
      <c r="E22" s="63" t="s">
        <v>352</v>
      </c>
      <c r="F22" s="70">
        <v>8587.24</v>
      </c>
      <c r="G22" s="52"/>
      <c r="H22" s="52"/>
      <c r="I22" s="53" t="s">
        <v>38</v>
      </c>
      <c r="J22" s="54">
        <f t="shared" si="0"/>
        <v>1</v>
      </c>
      <c r="K22" s="52" t="s">
        <v>39</v>
      </c>
      <c r="L22" s="52" t="s">
        <v>4</v>
      </c>
      <c r="M22" s="55"/>
      <c r="N22" s="52"/>
      <c r="O22" s="52"/>
      <c r="P22" s="56"/>
      <c r="Q22" s="52"/>
      <c r="R22" s="52"/>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7">
        <f t="shared" si="1"/>
        <v>2576</v>
      </c>
      <c r="BB22" s="59">
        <f t="shared" si="2"/>
        <v>2576</v>
      </c>
      <c r="BC22" s="60" t="str">
        <f t="shared" si="3"/>
        <v>INR  Two Thousand Five Hundred &amp; Seventy Six  Only</v>
      </c>
      <c r="IA22" s="22">
        <v>1.09</v>
      </c>
      <c r="IB22" s="22" t="s">
        <v>264</v>
      </c>
      <c r="IC22" s="22" t="s">
        <v>64</v>
      </c>
      <c r="ID22" s="22">
        <v>0.3</v>
      </c>
      <c r="IE22" s="23" t="s">
        <v>352</v>
      </c>
      <c r="IF22" s="23"/>
      <c r="IG22" s="23"/>
      <c r="IH22" s="23"/>
      <c r="II22" s="23"/>
    </row>
    <row r="23" spans="1:243" s="22" customFormat="1" ht="51">
      <c r="A23" s="81">
        <v>1.1</v>
      </c>
      <c r="B23" s="64" t="s">
        <v>265</v>
      </c>
      <c r="C23" s="58" t="s">
        <v>58</v>
      </c>
      <c r="D23" s="70">
        <v>5.27</v>
      </c>
      <c r="E23" s="63" t="s">
        <v>255</v>
      </c>
      <c r="F23" s="70">
        <v>325.16</v>
      </c>
      <c r="G23" s="52"/>
      <c r="H23" s="52"/>
      <c r="I23" s="53" t="s">
        <v>38</v>
      </c>
      <c r="J23" s="54">
        <f t="shared" si="0"/>
        <v>1</v>
      </c>
      <c r="K23" s="52" t="s">
        <v>39</v>
      </c>
      <c r="L23" s="52" t="s">
        <v>4</v>
      </c>
      <c r="M23" s="55"/>
      <c r="N23" s="52"/>
      <c r="O23" s="52"/>
      <c r="P23" s="56"/>
      <c r="Q23" s="52"/>
      <c r="R23" s="52"/>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7">
        <f t="shared" si="1"/>
        <v>1714</v>
      </c>
      <c r="BB23" s="59">
        <f t="shared" si="2"/>
        <v>1714</v>
      </c>
      <c r="BC23" s="60" t="str">
        <f t="shared" si="3"/>
        <v>INR  One Thousand Seven Hundred &amp; Fourteen  Only</v>
      </c>
      <c r="IA23" s="22">
        <v>1.1</v>
      </c>
      <c r="IB23" s="22" t="s">
        <v>265</v>
      </c>
      <c r="IC23" s="22" t="s">
        <v>58</v>
      </c>
      <c r="ID23" s="22">
        <v>5.27</v>
      </c>
      <c r="IE23" s="23" t="s">
        <v>255</v>
      </c>
      <c r="IF23" s="23" t="s">
        <v>40</v>
      </c>
      <c r="IG23" s="23" t="s">
        <v>35</v>
      </c>
      <c r="IH23" s="23">
        <v>123.223</v>
      </c>
      <c r="II23" s="23" t="s">
        <v>37</v>
      </c>
    </row>
    <row r="24" spans="1:243" s="22" customFormat="1" ht="42.75">
      <c r="A24" s="82">
        <v>1.11</v>
      </c>
      <c r="B24" s="64" t="s">
        <v>266</v>
      </c>
      <c r="C24" s="58" t="s">
        <v>65</v>
      </c>
      <c r="D24" s="70">
        <v>8</v>
      </c>
      <c r="E24" s="63" t="s">
        <v>353</v>
      </c>
      <c r="F24" s="83">
        <v>50.1</v>
      </c>
      <c r="G24" s="52"/>
      <c r="H24" s="52"/>
      <c r="I24" s="53" t="s">
        <v>38</v>
      </c>
      <c r="J24" s="54">
        <f t="shared" si="0"/>
        <v>1</v>
      </c>
      <c r="K24" s="52" t="s">
        <v>39</v>
      </c>
      <c r="L24" s="52" t="s">
        <v>4</v>
      </c>
      <c r="M24" s="55"/>
      <c r="N24" s="52"/>
      <c r="O24" s="52"/>
      <c r="P24" s="56"/>
      <c r="Q24" s="52"/>
      <c r="R24" s="52"/>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7">
        <f t="shared" si="1"/>
        <v>401</v>
      </c>
      <c r="BB24" s="59">
        <f t="shared" si="2"/>
        <v>401</v>
      </c>
      <c r="BC24" s="60" t="str">
        <f t="shared" si="3"/>
        <v>INR  Four Hundred &amp; One  Only</v>
      </c>
      <c r="IA24" s="22">
        <v>1.11</v>
      </c>
      <c r="IB24" s="22" t="s">
        <v>266</v>
      </c>
      <c r="IC24" s="22" t="s">
        <v>65</v>
      </c>
      <c r="ID24" s="22">
        <v>8</v>
      </c>
      <c r="IE24" s="79" t="s">
        <v>353</v>
      </c>
      <c r="IF24" s="23" t="s">
        <v>44</v>
      </c>
      <c r="IG24" s="23" t="s">
        <v>45</v>
      </c>
      <c r="IH24" s="23">
        <v>10</v>
      </c>
      <c r="II24" s="23" t="s">
        <v>37</v>
      </c>
    </row>
    <row r="25" spans="1:243" s="22" customFormat="1" ht="63.75">
      <c r="A25" s="81">
        <v>1.12</v>
      </c>
      <c r="B25" s="64" t="s">
        <v>267</v>
      </c>
      <c r="C25" s="58" t="s">
        <v>66</v>
      </c>
      <c r="D25" s="70">
        <v>5.3</v>
      </c>
      <c r="E25" s="63" t="s">
        <v>255</v>
      </c>
      <c r="F25" s="70">
        <v>99.82</v>
      </c>
      <c r="G25" s="52"/>
      <c r="H25" s="52"/>
      <c r="I25" s="53" t="s">
        <v>38</v>
      </c>
      <c r="J25" s="54">
        <f t="shared" si="0"/>
        <v>1</v>
      </c>
      <c r="K25" s="52" t="s">
        <v>39</v>
      </c>
      <c r="L25" s="52" t="s">
        <v>4</v>
      </c>
      <c r="M25" s="55"/>
      <c r="N25" s="52"/>
      <c r="O25" s="52"/>
      <c r="P25" s="56"/>
      <c r="Q25" s="52"/>
      <c r="R25" s="52"/>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7">
        <f t="shared" si="1"/>
        <v>529</v>
      </c>
      <c r="BB25" s="59">
        <f t="shared" si="2"/>
        <v>529</v>
      </c>
      <c r="BC25" s="60" t="str">
        <f t="shared" si="3"/>
        <v>INR  Five Hundred &amp; Twenty Nine  Only</v>
      </c>
      <c r="IA25" s="22">
        <v>1.12</v>
      </c>
      <c r="IB25" s="22" t="s">
        <v>267</v>
      </c>
      <c r="IC25" s="22" t="s">
        <v>66</v>
      </c>
      <c r="ID25" s="22">
        <v>5.3</v>
      </c>
      <c r="IE25" s="23" t="s">
        <v>255</v>
      </c>
      <c r="IF25" s="23" t="s">
        <v>41</v>
      </c>
      <c r="IG25" s="23" t="s">
        <v>42</v>
      </c>
      <c r="IH25" s="23">
        <v>213</v>
      </c>
      <c r="II25" s="23" t="s">
        <v>37</v>
      </c>
    </row>
    <row r="26" spans="1:243" s="22" customFormat="1" ht="89.25">
      <c r="A26" s="81">
        <v>1.13</v>
      </c>
      <c r="B26" s="64" t="s">
        <v>268</v>
      </c>
      <c r="C26" s="58" t="s">
        <v>67</v>
      </c>
      <c r="D26" s="70">
        <v>15.3</v>
      </c>
      <c r="E26" s="63" t="s">
        <v>255</v>
      </c>
      <c r="F26" s="70">
        <v>597.67</v>
      </c>
      <c r="G26" s="52"/>
      <c r="H26" s="52"/>
      <c r="I26" s="53" t="s">
        <v>38</v>
      </c>
      <c r="J26" s="54">
        <f t="shared" si="0"/>
        <v>1</v>
      </c>
      <c r="K26" s="52" t="s">
        <v>39</v>
      </c>
      <c r="L26" s="52" t="s">
        <v>4</v>
      </c>
      <c r="M26" s="55"/>
      <c r="N26" s="52"/>
      <c r="O26" s="52"/>
      <c r="P26" s="56"/>
      <c r="Q26" s="52"/>
      <c r="R26" s="52"/>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7">
        <f t="shared" si="1"/>
        <v>9144</v>
      </c>
      <c r="BB26" s="59">
        <f t="shared" si="2"/>
        <v>9144</v>
      </c>
      <c r="BC26" s="60" t="str">
        <f t="shared" si="3"/>
        <v>INR  Nine Thousand One Hundred &amp; Forty Four  Only</v>
      </c>
      <c r="IA26" s="22">
        <v>1.13</v>
      </c>
      <c r="IB26" s="22" t="s">
        <v>268</v>
      </c>
      <c r="IC26" s="22" t="s">
        <v>67</v>
      </c>
      <c r="ID26" s="22">
        <v>15.3</v>
      </c>
      <c r="IE26" s="23" t="s">
        <v>255</v>
      </c>
      <c r="IF26" s="23"/>
      <c r="IG26" s="23"/>
      <c r="IH26" s="23"/>
      <c r="II26" s="23"/>
    </row>
    <row r="27" spans="1:243" s="22" customFormat="1" ht="15.75">
      <c r="A27" s="82">
        <v>1.14</v>
      </c>
      <c r="B27" s="64" t="s">
        <v>269</v>
      </c>
      <c r="C27" s="58" t="s">
        <v>68</v>
      </c>
      <c r="D27" s="84"/>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6"/>
      <c r="IA27" s="22">
        <v>1.14</v>
      </c>
      <c r="IB27" s="22" t="s">
        <v>269</v>
      </c>
      <c r="IC27" s="22" t="s">
        <v>68</v>
      </c>
      <c r="IE27" s="23"/>
      <c r="IF27" s="23"/>
      <c r="IG27" s="23"/>
      <c r="IH27" s="23"/>
      <c r="II27" s="23"/>
    </row>
    <row r="28" spans="1:243" s="22" customFormat="1" ht="25.5">
      <c r="A28" s="81">
        <v>1.15</v>
      </c>
      <c r="B28" s="64" t="s">
        <v>270</v>
      </c>
      <c r="C28" s="58" t="s">
        <v>69</v>
      </c>
      <c r="D28" s="84"/>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6"/>
      <c r="IA28" s="22">
        <v>1.15</v>
      </c>
      <c r="IB28" s="22" t="s">
        <v>270</v>
      </c>
      <c r="IC28" s="22" t="s">
        <v>69</v>
      </c>
      <c r="IE28" s="23"/>
      <c r="IF28" s="23"/>
      <c r="IG28" s="23"/>
      <c r="IH28" s="23"/>
      <c r="II28" s="23"/>
    </row>
    <row r="29" spans="1:243" s="22" customFormat="1" ht="28.5">
      <c r="A29" s="81">
        <v>1.16</v>
      </c>
      <c r="B29" s="64" t="s">
        <v>271</v>
      </c>
      <c r="C29" s="58" t="s">
        <v>70</v>
      </c>
      <c r="D29" s="70">
        <v>24</v>
      </c>
      <c r="E29" s="63" t="s">
        <v>255</v>
      </c>
      <c r="F29" s="70">
        <v>672.11</v>
      </c>
      <c r="G29" s="52"/>
      <c r="H29" s="52"/>
      <c r="I29" s="53" t="s">
        <v>38</v>
      </c>
      <c r="J29" s="54">
        <f t="shared" si="0"/>
        <v>1</v>
      </c>
      <c r="K29" s="52" t="s">
        <v>39</v>
      </c>
      <c r="L29" s="52" t="s">
        <v>4</v>
      </c>
      <c r="M29" s="55"/>
      <c r="N29" s="52"/>
      <c r="O29" s="52"/>
      <c r="P29" s="56"/>
      <c r="Q29" s="52"/>
      <c r="R29" s="52"/>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7">
        <f t="shared" si="1"/>
        <v>16131</v>
      </c>
      <c r="BB29" s="59">
        <f t="shared" si="2"/>
        <v>16131</v>
      </c>
      <c r="BC29" s="60" t="str">
        <f t="shared" si="3"/>
        <v>INR  Sixteen Thousand One Hundred &amp; Thirty One  Only</v>
      </c>
      <c r="IA29" s="22">
        <v>1.16</v>
      </c>
      <c r="IB29" s="22" t="s">
        <v>271</v>
      </c>
      <c r="IC29" s="22" t="s">
        <v>70</v>
      </c>
      <c r="ID29" s="22">
        <v>24</v>
      </c>
      <c r="IE29" s="23" t="s">
        <v>255</v>
      </c>
      <c r="IF29" s="23"/>
      <c r="IG29" s="23"/>
      <c r="IH29" s="23"/>
      <c r="II29" s="23"/>
    </row>
    <row r="30" spans="1:243" s="22" customFormat="1" ht="28.5">
      <c r="A30" s="82">
        <v>1.17</v>
      </c>
      <c r="B30" s="64" t="s">
        <v>272</v>
      </c>
      <c r="C30" s="58" t="s">
        <v>71</v>
      </c>
      <c r="D30" s="70">
        <v>19</v>
      </c>
      <c r="E30" s="63" t="s">
        <v>255</v>
      </c>
      <c r="F30" s="70">
        <v>533.41</v>
      </c>
      <c r="G30" s="52"/>
      <c r="H30" s="52"/>
      <c r="I30" s="53" t="s">
        <v>38</v>
      </c>
      <c r="J30" s="54">
        <f t="shared" si="0"/>
        <v>1</v>
      </c>
      <c r="K30" s="52" t="s">
        <v>39</v>
      </c>
      <c r="L30" s="52" t="s">
        <v>4</v>
      </c>
      <c r="M30" s="55"/>
      <c r="N30" s="52"/>
      <c r="O30" s="52"/>
      <c r="P30" s="56"/>
      <c r="Q30" s="52"/>
      <c r="R30" s="52"/>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7">
        <f t="shared" si="1"/>
        <v>10135</v>
      </c>
      <c r="BB30" s="59">
        <f t="shared" si="2"/>
        <v>10135</v>
      </c>
      <c r="BC30" s="60" t="str">
        <f t="shared" si="3"/>
        <v>INR  Ten Thousand One Hundred &amp; Thirty Five  Only</v>
      </c>
      <c r="IA30" s="22">
        <v>1.17</v>
      </c>
      <c r="IB30" s="22" t="s">
        <v>272</v>
      </c>
      <c r="IC30" s="22" t="s">
        <v>71</v>
      </c>
      <c r="ID30" s="22">
        <v>19</v>
      </c>
      <c r="IE30" s="23" t="s">
        <v>255</v>
      </c>
      <c r="IF30" s="23"/>
      <c r="IG30" s="23"/>
      <c r="IH30" s="23"/>
      <c r="II30" s="23"/>
    </row>
    <row r="31" spans="1:243" s="22" customFormat="1" ht="15.75">
      <c r="A31" s="81">
        <v>1.18</v>
      </c>
      <c r="B31" s="64" t="s">
        <v>273</v>
      </c>
      <c r="C31" s="58" t="s">
        <v>59</v>
      </c>
      <c r="D31" s="84"/>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6"/>
      <c r="IA31" s="22">
        <v>1.18</v>
      </c>
      <c r="IB31" s="22" t="s">
        <v>273</v>
      </c>
      <c r="IC31" s="22" t="s">
        <v>59</v>
      </c>
      <c r="IE31" s="23"/>
      <c r="IF31" s="23"/>
      <c r="IG31" s="23"/>
      <c r="IH31" s="23"/>
      <c r="II31" s="23"/>
    </row>
    <row r="32" spans="1:243" s="22" customFormat="1" ht="28.5">
      <c r="A32" s="81">
        <v>1.19</v>
      </c>
      <c r="B32" s="64" t="s">
        <v>274</v>
      </c>
      <c r="C32" s="58" t="s">
        <v>73</v>
      </c>
      <c r="D32" s="70">
        <v>24</v>
      </c>
      <c r="E32" s="63" t="s">
        <v>354</v>
      </c>
      <c r="F32" s="70">
        <v>159.49</v>
      </c>
      <c r="G32" s="52"/>
      <c r="H32" s="52"/>
      <c r="I32" s="53" t="s">
        <v>38</v>
      </c>
      <c r="J32" s="54">
        <f t="shared" si="0"/>
        <v>1</v>
      </c>
      <c r="K32" s="52" t="s">
        <v>39</v>
      </c>
      <c r="L32" s="52" t="s">
        <v>4</v>
      </c>
      <c r="M32" s="55"/>
      <c r="N32" s="52"/>
      <c r="O32" s="52"/>
      <c r="P32" s="56"/>
      <c r="Q32" s="52"/>
      <c r="R32" s="52"/>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7">
        <f t="shared" si="1"/>
        <v>3828</v>
      </c>
      <c r="BB32" s="59">
        <f t="shared" si="2"/>
        <v>3828</v>
      </c>
      <c r="BC32" s="60" t="str">
        <f t="shared" si="3"/>
        <v>INR  Three Thousand Eight Hundred &amp; Twenty Eight  Only</v>
      </c>
      <c r="IA32" s="22">
        <v>1.19</v>
      </c>
      <c r="IB32" s="22" t="s">
        <v>274</v>
      </c>
      <c r="IC32" s="22" t="s">
        <v>73</v>
      </c>
      <c r="ID32" s="22">
        <v>24</v>
      </c>
      <c r="IE32" s="23" t="s">
        <v>354</v>
      </c>
      <c r="IF32" s="23"/>
      <c r="IG32" s="23"/>
      <c r="IH32" s="23"/>
      <c r="II32" s="23"/>
    </row>
    <row r="33" spans="1:243" s="22" customFormat="1" ht="63.75">
      <c r="A33" s="82">
        <v>1.2</v>
      </c>
      <c r="B33" s="64" t="s">
        <v>275</v>
      </c>
      <c r="C33" s="58" t="s">
        <v>74</v>
      </c>
      <c r="D33" s="84"/>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6"/>
      <c r="IA33" s="22">
        <v>1.2</v>
      </c>
      <c r="IB33" s="22" t="s">
        <v>275</v>
      </c>
      <c r="IC33" s="22" t="s">
        <v>74</v>
      </c>
      <c r="IE33" s="23"/>
      <c r="IF33" s="23"/>
      <c r="IG33" s="23"/>
      <c r="IH33" s="23"/>
      <c r="II33" s="23"/>
    </row>
    <row r="34" spans="1:243" s="22" customFormat="1" ht="28.5">
      <c r="A34" s="81">
        <v>1.21</v>
      </c>
      <c r="B34" s="64" t="s">
        <v>276</v>
      </c>
      <c r="C34" s="58" t="s">
        <v>75</v>
      </c>
      <c r="D34" s="70">
        <v>48</v>
      </c>
      <c r="E34" s="63" t="s">
        <v>255</v>
      </c>
      <c r="F34" s="70">
        <v>279.92</v>
      </c>
      <c r="G34" s="52"/>
      <c r="H34" s="52"/>
      <c r="I34" s="53" t="s">
        <v>38</v>
      </c>
      <c r="J34" s="54">
        <f t="shared" si="0"/>
        <v>1</v>
      </c>
      <c r="K34" s="52" t="s">
        <v>39</v>
      </c>
      <c r="L34" s="52" t="s">
        <v>4</v>
      </c>
      <c r="M34" s="55"/>
      <c r="N34" s="52"/>
      <c r="O34" s="52"/>
      <c r="P34" s="56"/>
      <c r="Q34" s="52"/>
      <c r="R34" s="52"/>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7">
        <f t="shared" si="1"/>
        <v>13436</v>
      </c>
      <c r="BB34" s="59">
        <f t="shared" si="2"/>
        <v>13436</v>
      </c>
      <c r="BC34" s="60" t="str">
        <f t="shared" si="3"/>
        <v>INR  Thirteen Thousand Four Hundred &amp; Thirty Six  Only</v>
      </c>
      <c r="IA34" s="22">
        <v>1.21</v>
      </c>
      <c r="IB34" s="22" t="s">
        <v>276</v>
      </c>
      <c r="IC34" s="22" t="s">
        <v>75</v>
      </c>
      <c r="ID34" s="22">
        <v>48</v>
      </c>
      <c r="IE34" s="23" t="s">
        <v>255</v>
      </c>
      <c r="IF34" s="23"/>
      <c r="IG34" s="23"/>
      <c r="IH34" s="23"/>
      <c r="II34" s="23"/>
    </row>
    <row r="35" spans="1:243" s="22" customFormat="1" ht="38.25">
      <c r="A35" s="81">
        <v>1.22</v>
      </c>
      <c r="B35" s="64" t="s">
        <v>277</v>
      </c>
      <c r="C35" s="58" t="s">
        <v>76</v>
      </c>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6"/>
      <c r="IA35" s="22">
        <v>1.22</v>
      </c>
      <c r="IB35" s="22" t="s">
        <v>277</v>
      </c>
      <c r="IC35" s="22" t="s">
        <v>76</v>
      </c>
      <c r="IE35" s="23"/>
      <c r="IF35" s="23"/>
      <c r="IG35" s="23"/>
      <c r="IH35" s="23"/>
      <c r="II35" s="23"/>
    </row>
    <row r="36" spans="1:243" s="22" customFormat="1" ht="28.5">
      <c r="A36" s="82">
        <v>1.23</v>
      </c>
      <c r="B36" s="64" t="s">
        <v>278</v>
      </c>
      <c r="C36" s="58" t="s">
        <v>77</v>
      </c>
      <c r="D36" s="70">
        <v>615</v>
      </c>
      <c r="E36" s="63" t="s">
        <v>355</v>
      </c>
      <c r="F36" s="70">
        <v>78.62</v>
      </c>
      <c r="G36" s="52"/>
      <c r="H36" s="52"/>
      <c r="I36" s="53" t="s">
        <v>38</v>
      </c>
      <c r="J36" s="54">
        <f t="shared" si="0"/>
        <v>1</v>
      </c>
      <c r="K36" s="52" t="s">
        <v>39</v>
      </c>
      <c r="L36" s="52" t="s">
        <v>4</v>
      </c>
      <c r="M36" s="55"/>
      <c r="N36" s="52"/>
      <c r="O36" s="52"/>
      <c r="P36" s="56"/>
      <c r="Q36" s="52"/>
      <c r="R36" s="52"/>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7">
        <f t="shared" si="1"/>
        <v>48351</v>
      </c>
      <c r="BB36" s="59">
        <f t="shared" si="2"/>
        <v>48351</v>
      </c>
      <c r="BC36" s="60" t="str">
        <f t="shared" si="3"/>
        <v>INR  Forty Eight Thousand Three Hundred &amp; Fifty One  Only</v>
      </c>
      <c r="IA36" s="22">
        <v>1.23</v>
      </c>
      <c r="IB36" s="22" t="s">
        <v>278</v>
      </c>
      <c r="IC36" s="22" t="s">
        <v>77</v>
      </c>
      <c r="ID36" s="22">
        <v>615</v>
      </c>
      <c r="IE36" s="23" t="s">
        <v>355</v>
      </c>
      <c r="IF36" s="23"/>
      <c r="IG36" s="23"/>
      <c r="IH36" s="23"/>
      <c r="II36" s="23"/>
    </row>
    <row r="37" spans="1:243" s="22" customFormat="1" ht="409.5">
      <c r="A37" s="81">
        <v>1.24</v>
      </c>
      <c r="B37" s="64" t="s">
        <v>279</v>
      </c>
      <c r="C37" s="58" t="s">
        <v>78</v>
      </c>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6"/>
      <c r="IA37" s="22">
        <v>1.24</v>
      </c>
      <c r="IB37" s="45" t="s">
        <v>279</v>
      </c>
      <c r="IC37" s="22" t="s">
        <v>78</v>
      </c>
      <c r="IE37" s="23"/>
      <c r="IF37" s="23"/>
      <c r="IG37" s="23"/>
      <c r="IH37" s="23"/>
      <c r="II37" s="23"/>
    </row>
    <row r="38" spans="1:243" s="22" customFormat="1" ht="15.75">
      <c r="A38" s="81">
        <v>1.25</v>
      </c>
      <c r="B38" s="64" t="s">
        <v>280</v>
      </c>
      <c r="C38" s="58" t="s">
        <v>79</v>
      </c>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6"/>
      <c r="IA38" s="22">
        <v>1.25</v>
      </c>
      <c r="IB38" s="22" t="s">
        <v>280</v>
      </c>
      <c r="IC38" s="22" t="s">
        <v>79</v>
      </c>
      <c r="IE38" s="23"/>
      <c r="IF38" s="23"/>
      <c r="IG38" s="23"/>
      <c r="IH38" s="23"/>
      <c r="II38" s="23"/>
    </row>
    <row r="39" spans="1:243" s="22" customFormat="1" ht="28.5">
      <c r="A39" s="82">
        <v>1.26</v>
      </c>
      <c r="B39" s="64" t="s">
        <v>281</v>
      </c>
      <c r="C39" s="58" t="s">
        <v>80</v>
      </c>
      <c r="D39" s="70">
        <v>6.26</v>
      </c>
      <c r="E39" s="63" t="s">
        <v>352</v>
      </c>
      <c r="F39" s="70">
        <v>8838.36</v>
      </c>
      <c r="G39" s="52"/>
      <c r="H39" s="52"/>
      <c r="I39" s="53" t="s">
        <v>38</v>
      </c>
      <c r="J39" s="54">
        <f t="shared" si="0"/>
        <v>1</v>
      </c>
      <c r="K39" s="52" t="s">
        <v>39</v>
      </c>
      <c r="L39" s="52" t="s">
        <v>4</v>
      </c>
      <c r="M39" s="55"/>
      <c r="N39" s="52"/>
      <c r="O39" s="52"/>
      <c r="P39" s="56"/>
      <c r="Q39" s="52"/>
      <c r="R39" s="52"/>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7">
        <f t="shared" si="1"/>
        <v>55328</v>
      </c>
      <c r="BB39" s="59">
        <f t="shared" si="2"/>
        <v>55328</v>
      </c>
      <c r="BC39" s="60" t="str">
        <f t="shared" si="3"/>
        <v>INR  Fifty Five Thousand Three Hundred &amp; Twenty Eight  Only</v>
      </c>
      <c r="IA39" s="22">
        <v>1.26</v>
      </c>
      <c r="IB39" s="22" t="s">
        <v>281</v>
      </c>
      <c r="IC39" s="22" t="s">
        <v>80</v>
      </c>
      <c r="ID39" s="22">
        <v>6.26</v>
      </c>
      <c r="IE39" s="23" t="s">
        <v>352</v>
      </c>
      <c r="IF39" s="23"/>
      <c r="IG39" s="23"/>
      <c r="IH39" s="23"/>
      <c r="II39" s="23"/>
    </row>
    <row r="40" spans="1:243" s="22" customFormat="1" ht="28.5">
      <c r="A40" s="81">
        <v>1.27</v>
      </c>
      <c r="B40" s="64" t="s">
        <v>282</v>
      </c>
      <c r="C40" s="58" t="s">
        <v>81</v>
      </c>
      <c r="D40" s="70">
        <v>2.5</v>
      </c>
      <c r="E40" s="63" t="s">
        <v>356</v>
      </c>
      <c r="F40" s="70">
        <v>603.63</v>
      </c>
      <c r="G40" s="52"/>
      <c r="H40" s="52"/>
      <c r="I40" s="53" t="s">
        <v>38</v>
      </c>
      <c r="J40" s="54">
        <f t="shared" si="0"/>
        <v>1</v>
      </c>
      <c r="K40" s="52" t="s">
        <v>39</v>
      </c>
      <c r="L40" s="52" t="s">
        <v>4</v>
      </c>
      <c r="M40" s="55"/>
      <c r="N40" s="52"/>
      <c r="O40" s="52"/>
      <c r="P40" s="56"/>
      <c r="Q40" s="52"/>
      <c r="R40" s="52"/>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7">
        <f t="shared" si="1"/>
        <v>1509</v>
      </c>
      <c r="BB40" s="59">
        <f t="shared" si="2"/>
        <v>1509</v>
      </c>
      <c r="BC40" s="60" t="str">
        <f t="shared" si="3"/>
        <v>INR  One Thousand Five Hundred &amp; Nine  Only</v>
      </c>
      <c r="IA40" s="22">
        <v>1.27</v>
      </c>
      <c r="IB40" s="22" t="s">
        <v>282</v>
      </c>
      <c r="IC40" s="22" t="s">
        <v>81</v>
      </c>
      <c r="ID40" s="22">
        <v>2.5</v>
      </c>
      <c r="IE40" s="23" t="s">
        <v>356</v>
      </c>
      <c r="IF40" s="23"/>
      <c r="IG40" s="23"/>
      <c r="IH40" s="23"/>
      <c r="II40" s="23"/>
    </row>
    <row r="41" spans="1:243" s="22" customFormat="1" ht="15.75">
      <c r="A41" s="81">
        <v>1.28</v>
      </c>
      <c r="B41" s="64" t="s">
        <v>283</v>
      </c>
      <c r="C41" s="58" t="s">
        <v>82</v>
      </c>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6"/>
      <c r="IA41" s="22">
        <v>1.28</v>
      </c>
      <c r="IB41" s="22" t="s">
        <v>283</v>
      </c>
      <c r="IC41" s="22" t="s">
        <v>82</v>
      </c>
      <c r="IE41" s="23"/>
      <c r="IF41" s="23"/>
      <c r="IG41" s="23"/>
      <c r="IH41" s="23"/>
      <c r="II41" s="23"/>
    </row>
    <row r="42" spans="1:243" s="22" customFormat="1" ht="38.25">
      <c r="A42" s="82">
        <v>1.29</v>
      </c>
      <c r="B42" s="64" t="s">
        <v>284</v>
      </c>
      <c r="C42" s="58" t="s">
        <v>83</v>
      </c>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6"/>
      <c r="IA42" s="22">
        <v>1.29</v>
      </c>
      <c r="IB42" s="22" t="s">
        <v>284</v>
      </c>
      <c r="IC42" s="22" t="s">
        <v>83</v>
      </c>
      <c r="IE42" s="23"/>
      <c r="IF42" s="23"/>
      <c r="IG42" s="23"/>
      <c r="IH42" s="23"/>
      <c r="II42" s="23"/>
    </row>
    <row r="43" spans="1:243" s="22" customFormat="1" ht="28.5">
      <c r="A43" s="81">
        <v>1.3</v>
      </c>
      <c r="B43" s="64" t="s">
        <v>285</v>
      </c>
      <c r="C43" s="58" t="s">
        <v>84</v>
      </c>
      <c r="D43" s="70">
        <v>12.25</v>
      </c>
      <c r="E43" s="63" t="s">
        <v>352</v>
      </c>
      <c r="F43" s="70">
        <v>7267.29</v>
      </c>
      <c r="G43" s="52"/>
      <c r="H43" s="52"/>
      <c r="I43" s="53" t="s">
        <v>38</v>
      </c>
      <c r="J43" s="54">
        <f t="shared" si="0"/>
        <v>1</v>
      </c>
      <c r="K43" s="52" t="s">
        <v>39</v>
      </c>
      <c r="L43" s="52" t="s">
        <v>4</v>
      </c>
      <c r="M43" s="55"/>
      <c r="N43" s="52"/>
      <c r="O43" s="52"/>
      <c r="P43" s="56"/>
      <c r="Q43" s="52"/>
      <c r="R43" s="52"/>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7">
        <f t="shared" si="1"/>
        <v>89024</v>
      </c>
      <c r="BB43" s="59">
        <f t="shared" si="2"/>
        <v>89024</v>
      </c>
      <c r="BC43" s="60" t="str">
        <f t="shared" si="3"/>
        <v>INR  Eighty Nine Thousand  &amp;Twenty Four  Only</v>
      </c>
      <c r="IA43" s="22">
        <v>1.3</v>
      </c>
      <c r="IB43" s="22" t="s">
        <v>285</v>
      </c>
      <c r="IC43" s="22" t="s">
        <v>84</v>
      </c>
      <c r="ID43" s="22">
        <v>12.25</v>
      </c>
      <c r="IE43" s="23" t="s">
        <v>352</v>
      </c>
      <c r="IF43" s="23"/>
      <c r="IG43" s="23"/>
      <c r="IH43" s="23"/>
      <c r="II43" s="23"/>
    </row>
    <row r="44" spans="1:243" s="22" customFormat="1" ht="63.75">
      <c r="A44" s="81">
        <v>1.31</v>
      </c>
      <c r="B44" s="64" t="s">
        <v>286</v>
      </c>
      <c r="C44" s="58" t="s">
        <v>85</v>
      </c>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6"/>
      <c r="IA44" s="22">
        <v>1.31</v>
      </c>
      <c r="IB44" s="22" t="s">
        <v>286</v>
      </c>
      <c r="IC44" s="22" t="s">
        <v>85</v>
      </c>
      <c r="IE44" s="23"/>
      <c r="IF44" s="23"/>
      <c r="IG44" s="23"/>
      <c r="IH44" s="23"/>
      <c r="II44" s="23"/>
    </row>
    <row r="45" spans="1:243" s="22" customFormat="1" ht="42.75">
      <c r="A45" s="82">
        <v>1.32</v>
      </c>
      <c r="B45" s="64" t="s">
        <v>287</v>
      </c>
      <c r="C45" s="58" t="s">
        <v>86</v>
      </c>
      <c r="D45" s="70">
        <v>22.5</v>
      </c>
      <c r="E45" s="63" t="s">
        <v>352</v>
      </c>
      <c r="F45" s="70">
        <v>7510.69</v>
      </c>
      <c r="G45" s="52"/>
      <c r="H45" s="52"/>
      <c r="I45" s="53" t="s">
        <v>38</v>
      </c>
      <c r="J45" s="54">
        <f t="shared" si="0"/>
        <v>1</v>
      </c>
      <c r="K45" s="52" t="s">
        <v>39</v>
      </c>
      <c r="L45" s="52" t="s">
        <v>4</v>
      </c>
      <c r="M45" s="55"/>
      <c r="N45" s="52"/>
      <c r="O45" s="52"/>
      <c r="P45" s="56"/>
      <c r="Q45" s="52"/>
      <c r="R45" s="52"/>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7">
        <f t="shared" si="1"/>
        <v>168991</v>
      </c>
      <c r="BB45" s="59">
        <f t="shared" si="2"/>
        <v>168991</v>
      </c>
      <c r="BC45" s="60" t="str">
        <f t="shared" si="3"/>
        <v>INR  One Lakh Sixty Eight Thousand Nine Hundred &amp; Ninety One  Only</v>
      </c>
      <c r="IA45" s="22">
        <v>1.32</v>
      </c>
      <c r="IB45" s="22" t="s">
        <v>287</v>
      </c>
      <c r="IC45" s="22" t="s">
        <v>86</v>
      </c>
      <c r="ID45" s="22">
        <v>22.5</v>
      </c>
      <c r="IE45" s="23" t="s">
        <v>352</v>
      </c>
      <c r="IF45" s="23"/>
      <c r="IG45" s="23"/>
      <c r="IH45" s="23"/>
      <c r="II45" s="23"/>
    </row>
    <row r="46" spans="1:243" s="22" customFormat="1" ht="51">
      <c r="A46" s="81">
        <v>1.33</v>
      </c>
      <c r="B46" s="64" t="s">
        <v>288</v>
      </c>
      <c r="C46" s="58" t="s">
        <v>87</v>
      </c>
      <c r="D46" s="70">
        <v>18.8</v>
      </c>
      <c r="E46" s="63" t="s">
        <v>354</v>
      </c>
      <c r="F46" s="70">
        <v>48.92</v>
      </c>
      <c r="G46" s="52"/>
      <c r="H46" s="52"/>
      <c r="I46" s="53" t="s">
        <v>38</v>
      </c>
      <c r="J46" s="54">
        <f t="shared" si="0"/>
        <v>1</v>
      </c>
      <c r="K46" s="52" t="s">
        <v>39</v>
      </c>
      <c r="L46" s="52" t="s">
        <v>4</v>
      </c>
      <c r="M46" s="55"/>
      <c r="N46" s="52"/>
      <c r="O46" s="52"/>
      <c r="P46" s="56"/>
      <c r="Q46" s="52"/>
      <c r="R46" s="52"/>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7">
        <f t="shared" si="1"/>
        <v>920</v>
      </c>
      <c r="BB46" s="59">
        <f t="shared" si="2"/>
        <v>920</v>
      </c>
      <c r="BC46" s="60" t="str">
        <f t="shared" si="3"/>
        <v>INR  Nine Hundred &amp; Twenty  Only</v>
      </c>
      <c r="IA46" s="22">
        <v>1.33</v>
      </c>
      <c r="IB46" s="22" t="s">
        <v>288</v>
      </c>
      <c r="IC46" s="22" t="s">
        <v>87</v>
      </c>
      <c r="ID46" s="22">
        <v>18.8</v>
      </c>
      <c r="IE46" s="23" t="s">
        <v>354</v>
      </c>
      <c r="IF46" s="23"/>
      <c r="IG46" s="23"/>
      <c r="IH46" s="23"/>
      <c r="II46" s="23"/>
    </row>
    <row r="47" spans="1:243" s="22" customFormat="1" ht="15.75">
      <c r="A47" s="81">
        <v>1.34</v>
      </c>
      <c r="B47" s="64" t="s">
        <v>289</v>
      </c>
      <c r="C47" s="58" t="s">
        <v>88</v>
      </c>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6"/>
      <c r="IA47" s="22">
        <v>1.34</v>
      </c>
      <c r="IB47" s="22" t="s">
        <v>289</v>
      </c>
      <c r="IC47" s="22" t="s">
        <v>88</v>
      </c>
      <c r="IE47" s="23"/>
      <c r="IF47" s="23"/>
      <c r="IG47" s="23"/>
      <c r="IH47" s="23"/>
      <c r="II47" s="23"/>
    </row>
    <row r="48" spans="1:243" s="22" customFormat="1" ht="51">
      <c r="A48" s="82">
        <v>1.35</v>
      </c>
      <c r="B48" s="64" t="s">
        <v>290</v>
      </c>
      <c r="C48" s="58" t="s">
        <v>89</v>
      </c>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6"/>
      <c r="IA48" s="22">
        <v>1.35</v>
      </c>
      <c r="IB48" s="22" t="s">
        <v>290</v>
      </c>
      <c r="IC48" s="22" t="s">
        <v>89</v>
      </c>
      <c r="IE48" s="23"/>
      <c r="IF48" s="23"/>
      <c r="IG48" s="23"/>
      <c r="IH48" s="23"/>
      <c r="II48" s="23"/>
    </row>
    <row r="49" spans="1:243" s="22" customFormat="1" ht="28.5">
      <c r="A49" s="81">
        <v>1.36</v>
      </c>
      <c r="B49" s="64" t="s">
        <v>291</v>
      </c>
      <c r="C49" s="58" t="s">
        <v>90</v>
      </c>
      <c r="D49" s="70">
        <v>31.2</v>
      </c>
      <c r="E49" s="63" t="s">
        <v>355</v>
      </c>
      <c r="F49" s="83">
        <v>158.7</v>
      </c>
      <c r="G49" s="52"/>
      <c r="H49" s="52"/>
      <c r="I49" s="53" t="s">
        <v>38</v>
      </c>
      <c r="J49" s="54">
        <f t="shared" si="0"/>
        <v>1</v>
      </c>
      <c r="K49" s="52" t="s">
        <v>39</v>
      </c>
      <c r="L49" s="52" t="s">
        <v>4</v>
      </c>
      <c r="M49" s="55"/>
      <c r="N49" s="52"/>
      <c r="O49" s="52"/>
      <c r="P49" s="56"/>
      <c r="Q49" s="52"/>
      <c r="R49" s="52"/>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7">
        <f t="shared" si="1"/>
        <v>4951</v>
      </c>
      <c r="BB49" s="59">
        <f t="shared" si="2"/>
        <v>4951</v>
      </c>
      <c r="BC49" s="60" t="str">
        <f t="shared" si="3"/>
        <v>INR  Four Thousand Nine Hundred &amp; Fifty One  Only</v>
      </c>
      <c r="IA49" s="22">
        <v>1.36</v>
      </c>
      <c r="IB49" s="22" t="s">
        <v>291</v>
      </c>
      <c r="IC49" s="22" t="s">
        <v>90</v>
      </c>
      <c r="ID49" s="22">
        <v>31.2</v>
      </c>
      <c r="IE49" s="23" t="s">
        <v>355</v>
      </c>
      <c r="IF49" s="23"/>
      <c r="IG49" s="23"/>
      <c r="IH49" s="23"/>
      <c r="II49" s="23"/>
    </row>
    <row r="50" spans="1:243" s="22" customFormat="1" ht="25.5">
      <c r="A50" s="81">
        <v>1.37</v>
      </c>
      <c r="B50" s="64" t="s">
        <v>292</v>
      </c>
      <c r="C50" s="58" t="s">
        <v>91</v>
      </c>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6"/>
      <c r="IA50" s="22">
        <v>1.37</v>
      </c>
      <c r="IB50" s="22" t="s">
        <v>292</v>
      </c>
      <c r="IC50" s="22" t="s">
        <v>91</v>
      </c>
      <c r="IE50" s="23"/>
      <c r="IF50" s="23"/>
      <c r="IG50" s="23"/>
      <c r="IH50" s="23"/>
      <c r="II50" s="23"/>
    </row>
    <row r="51" spans="1:243" s="22" customFormat="1" ht="28.5">
      <c r="A51" s="82">
        <v>1.38</v>
      </c>
      <c r="B51" s="64" t="s">
        <v>293</v>
      </c>
      <c r="C51" s="58" t="s">
        <v>92</v>
      </c>
      <c r="D51" s="70">
        <v>1</v>
      </c>
      <c r="E51" s="63" t="s">
        <v>256</v>
      </c>
      <c r="F51" s="70">
        <v>158.3</v>
      </c>
      <c r="G51" s="52"/>
      <c r="H51" s="52"/>
      <c r="I51" s="53" t="s">
        <v>38</v>
      </c>
      <c r="J51" s="54">
        <f t="shared" si="0"/>
        <v>1</v>
      </c>
      <c r="K51" s="52" t="s">
        <v>39</v>
      </c>
      <c r="L51" s="52" t="s">
        <v>4</v>
      </c>
      <c r="M51" s="55"/>
      <c r="N51" s="52"/>
      <c r="O51" s="52"/>
      <c r="P51" s="56"/>
      <c r="Q51" s="52"/>
      <c r="R51" s="52"/>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7">
        <f t="shared" si="1"/>
        <v>158</v>
      </c>
      <c r="BB51" s="59">
        <f t="shared" si="2"/>
        <v>158</v>
      </c>
      <c r="BC51" s="60" t="str">
        <f t="shared" si="3"/>
        <v>INR  One Hundred &amp; Fifty Eight  Only</v>
      </c>
      <c r="IA51" s="22">
        <v>1.38</v>
      </c>
      <c r="IB51" s="22" t="s">
        <v>293</v>
      </c>
      <c r="IC51" s="22" t="s">
        <v>92</v>
      </c>
      <c r="ID51" s="22">
        <v>1</v>
      </c>
      <c r="IE51" s="23" t="s">
        <v>256</v>
      </c>
      <c r="IF51" s="23"/>
      <c r="IG51" s="23"/>
      <c r="IH51" s="23"/>
      <c r="II51" s="23"/>
    </row>
    <row r="52" spans="1:243" s="22" customFormat="1" ht="25.5">
      <c r="A52" s="81">
        <v>1.39</v>
      </c>
      <c r="B52" s="64" t="s">
        <v>294</v>
      </c>
      <c r="C52" s="58" t="s">
        <v>93</v>
      </c>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6"/>
      <c r="IA52" s="22">
        <v>1.39</v>
      </c>
      <c r="IB52" s="22" t="s">
        <v>294</v>
      </c>
      <c r="IC52" s="22" t="s">
        <v>93</v>
      </c>
      <c r="IE52" s="23"/>
      <c r="IF52" s="23"/>
      <c r="IG52" s="23"/>
      <c r="IH52" s="23"/>
      <c r="II52" s="23"/>
    </row>
    <row r="53" spans="1:243" s="22" customFormat="1" ht="28.5">
      <c r="A53" s="81">
        <v>1.4</v>
      </c>
      <c r="B53" s="64" t="s">
        <v>295</v>
      </c>
      <c r="C53" s="58" t="s">
        <v>94</v>
      </c>
      <c r="D53" s="70">
        <v>4</v>
      </c>
      <c r="E53" s="63" t="s">
        <v>256</v>
      </c>
      <c r="F53" s="70">
        <v>30.86</v>
      </c>
      <c r="G53" s="52"/>
      <c r="H53" s="52"/>
      <c r="I53" s="53" t="s">
        <v>38</v>
      </c>
      <c r="J53" s="54">
        <f t="shared" si="0"/>
        <v>1</v>
      </c>
      <c r="K53" s="52" t="s">
        <v>39</v>
      </c>
      <c r="L53" s="52" t="s">
        <v>4</v>
      </c>
      <c r="M53" s="55"/>
      <c r="N53" s="52"/>
      <c r="O53" s="52"/>
      <c r="P53" s="56"/>
      <c r="Q53" s="52"/>
      <c r="R53" s="52"/>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7">
        <f t="shared" si="1"/>
        <v>123</v>
      </c>
      <c r="BB53" s="59">
        <f t="shared" si="2"/>
        <v>123</v>
      </c>
      <c r="BC53" s="60" t="str">
        <f t="shared" si="3"/>
        <v>INR  One Hundred &amp; Twenty Three  Only</v>
      </c>
      <c r="IA53" s="22">
        <v>1.4</v>
      </c>
      <c r="IB53" s="22" t="s">
        <v>295</v>
      </c>
      <c r="IC53" s="22" t="s">
        <v>94</v>
      </c>
      <c r="ID53" s="22">
        <v>4</v>
      </c>
      <c r="IE53" s="23" t="s">
        <v>256</v>
      </c>
      <c r="IF53" s="23"/>
      <c r="IG53" s="23"/>
      <c r="IH53" s="23"/>
      <c r="II53" s="23"/>
    </row>
    <row r="54" spans="1:243" s="22" customFormat="1" ht="15.75">
      <c r="A54" s="82">
        <v>1.41</v>
      </c>
      <c r="B54" s="64" t="s">
        <v>296</v>
      </c>
      <c r="C54" s="58" t="s">
        <v>95</v>
      </c>
      <c r="D54" s="70">
        <v>4</v>
      </c>
      <c r="E54" s="63" t="s">
        <v>256</v>
      </c>
      <c r="F54" s="70">
        <v>24.76</v>
      </c>
      <c r="G54" s="52"/>
      <c r="H54" s="52"/>
      <c r="I54" s="53" t="s">
        <v>38</v>
      </c>
      <c r="J54" s="54">
        <f t="shared" si="0"/>
        <v>1</v>
      </c>
      <c r="K54" s="52" t="s">
        <v>39</v>
      </c>
      <c r="L54" s="52" t="s">
        <v>4</v>
      </c>
      <c r="M54" s="55"/>
      <c r="N54" s="52"/>
      <c r="O54" s="52"/>
      <c r="P54" s="56"/>
      <c r="Q54" s="52"/>
      <c r="R54" s="52"/>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7">
        <f t="shared" si="1"/>
        <v>99</v>
      </c>
      <c r="BB54" s="59">
        <f t="shared" si="2"/>
        <v>99</v>
      </c>
      <c r="BC54" s="60" t="str">
        <f t="shared" si="3"/>
        <v>INR  Ninety Nine Only</v>
      </c>
      <c r="IA54" s="22">
        <v>1.41</v>
      </c>
      <c r="IB54" s="22" t="s">
        <v>296</v>
      </c>
      <c r="IC54" s="22" t="s">
        <v>95</v>
      </c>
      <c r="ID54" s="22">
        <v>4</v>
      </c>
      <c r="IE54" s="23" t="s">
        <v>256</v>
      </c>
      <c r="IF54" s="23"/>
      <c r="IG54" s="23"/>
      <c r="IH54" s="23"/>
      <c r="II54" s="23"/>
    </row>
    <row r="55" spans="1:243" s="22" customFormat="1" ht="25.5">
      <c r="A55" s="81">
        <v>1.42</v>
      </c>
      <c r="B55" s="64" t="s">
        <v>297</v>
      </c>
      <c r="C55" s="58" t="s">
        <v>96</v>
      </c>
      <c r="D55" s="84"/>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6"/>
      <c r="IA55" s="22">
        <v>1.42</v>
      </c>
      <c r="IB55" s="22" t="s">
        <v>297</v>
      </c>
      <c r="IC55" s="22" t="s">
        <v>96</v>
      </c>
      <c r="IE55" s="23"/>
      <c r="IF55" s="23"/>
      <c r="IG55" s="23"/>
      <c r="IH55" s="23"/>
      <c r="II55" s="23"/>
    </row>
    <row r="56" spans="1:243" s="22" customFormat="1" ht="28.5">
      <c r="A56" s="81">
        <v>1.43</v>
      </c>
      <c r="B56" s="64" t="s">
        <v>298</v>
      </c>
      <c r="C56" s="58" t="s">
        <v>97</v>
      </c>
      <c r="D56" s="70">
        <v>4</v>
      </c>
      <c r="E56" s="63" t="s">
        <v>256</v>
      </c>
      <c r="F56" s="83">
        <v>45.5</v>
      </c>
      <c r="G56" s="52"/>
      <c r="H56" s="52"/>
      <c r="I56" s="53" t="s">
        <v>38</v>
      </c>
      <c r="J56" s="54">
        <f t="shared" si="0"/>
        <v>1</v>
      </c>
      <c r="K56" s="52" t="s">
        <v>39</v>
      </c>
      <c r="L56" s="52" t="s">
        <v>4</v>
      </c>
      <c r="M56" s="55"/>
      <c r="N56" s="52"/>
      <c r="O56" s="52"/>
      <c r="P56" s="56"/>
      <c r="Q56" s="52"/>
      <c r="R56" s="52"/>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7">
        <f t="shared" si="1"/>
        <v>182</v>
      </c>
      <c r="BB56" s="59">
        <f t="shared" si="2"/>
        <v>182</v>
      </c>
      <c r="BC56" s="60" t="str">
        <f t="shared" si="3"/>
        <v>INR  One Hundred &amp; Eighty Two  Only</v>
      </c>
      <c r="IA56" s="22">
        <v>1.43</v>
      </c>
      <c r="IB56" s="22" t="s">
        <v>298</v>
      </c>
      <c r="IC56" s="22" t="s">
        <v>97</v>
      </c>
      <c r="ID56" s="22">
        <v>4</v>
      </c>
      <c r="IE56" s="23" t="s">
        <v>256</v>
      </c>
      <c r="IF56" s="23"/>
      <c r="IG56" s="23"/>
      <c r="IH56" s="23"/>
      <c r="II56" s="23"/>
    </row>
    <row r="57" spans="1:243" s="22" customFormat="1" ht="15.75">
      <c r="A57" s="82">
        <v>1.44</v>
      </c>
      <c r="B57" s="64" t="s">
        <v>299</v>
      </c>
      <c r="C57" s="58" t="s">
        <v>98</v>
      </c>
      <c r="D57" s="84"/>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6"/>
      <c r="IA57" s="22">
        <v>1.44</v>
      </c>
      <c r="IB57" s="22" t="s">
        <v>299</v>
      </c>
      <c r="IC57" s="22" t="s">
        <v>98</v>
      </c>
      <c r="IE57" s="23"/>
      <c r="IF57" s="23"/>
      <c r="IG57" s="23"/>
      <c r="IH57" s="23"/>
      <c r="II57" s="23"/>
    </row>
    <row r="58" spans="1:243" s="22" customFormat="1" ht="51">
      <c r="A58" s="81">
        <v>1.45</v>
      </c>
      <c r="B58" s="64" t="s">
        <v>300</v>
      </c>
      <c r="C58" s="58" t="s">
        <v>99</v>
      </c>
      <c r="D58" s="84"/>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6"/>
      <c r="IA58" s="22">
        <v>1.45</v>
      </c>
      <c r="IB58" s="22" t="s">
        <v>300</v>
      </c>
      <c r="IC58" s="22" t="s">
        <v>99</v>
      </c>
      <c r="IE58" s="23"/>
      <c r="IF58" s="23"/>
      <c r="IG58" s="23"/>
      <c r="IH58" s="23"/>
      <c r="II58" s="23"/>
    </row>
    <row r="59" spans="1:243" s="22" customFormat="1" ht="28.5">
      <c r="A59" s="81">
        <v>1.46</v>
      </c>
      <c r="B59" s="64" t="s">
        <v>301</v>
      </c>
      <c r="C59" s="58" t="s">
        <v>100</v>
      </c>
      <c r="D59" s="70">
        <v>4.32</v>
      </c>
      <c r="E59" s="63" t="s">
        <v>255</v>
      </c>
      <c r="F59" s="70">
        <v>4192.15</v>
      </c>
      <c r="G59" s="52"/>
      <c r="H59" s="52"/>
      <c r="I59" s="53" t="s">
        <v>38</v>
      </c>
      <c r="J59" s="54">
        <f t="shared" si="0"/>
        <v>1</v>
      </c>
      <c r="K59" s="52" t="s">
        <v>39</v>
      </c>
      <c r="L59" s="52" t="s">
        <v>4</v>
      </c>
      <c r="M59" s="55"/>
      <c r="N59" s="52"/>
      <c r="O59" s="52"/>
      <c r="P59" s="56"/>
      <c r="Q59" s="52"/>
      <c r="R59" s="52"/>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7">
        <f t="shared" si="1"/>
        <v>18110</v>
      </c>
      <c r="BB59" s="59">
        <f t="shared" si="2"/>
        <v>18110</v>
      </c>
      <c r="BC59" s="60" t="str">
        <f t="shared" si="3"/>
        <v>INR  Eighteen Thousand One Hundred &amp; Ten  Only</v>
      </c>
      <c r="IA59" s="22">
        <v>1.46</v>
      </c>
      <c r="IB59" s="22" t="s">
        <v>301</v>
      </c>
      <c r="IC59" s="22" t="s">
        <v>100</v>
      </c>
      <c r="ID59" s="22">
        <v>4.32</v>
      </c>
      <c r="IE59" s="23" t="s">
        <v>255</v>
      </c>
      <c r="IF59" s="23"/>
      <c r="IG59" s="23"/>
      <c r="IH59" s="23"/>
      <c r="II59" s="23"/>
    </row>
    <row r="60" spans="1:243" s="22" customFormat="1" ht="127.5">
      <c r="A60" s="82">
        <v>1.47</v>
      </c>
      <c r="B60" s="64" t="s">
        <v>302</v>
      </c>
      <c r="C60" s="58" t="s">
        <v>101</v>
      </c>
      <c r="D60" s="84"/>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6"/>
      <c r="IA60" s="22">
        <v>1.47</v>
      </c>
      <c r="IB60" s="22" t="s">
        <v>302</v>
      </c>
      <c r="IC60" s="22" t="s">
        <v>101</v>
      </c>
      <c r="IE60" s="23"/>
      <c r="IF60" s="23"/>
      <c r="IG60" s="23"/>
      <c r="IH60" s="23"/>
      <c r="II60" s="23"/>
    </row>
    <row r="61" spans="1:243" s="22" customFormat="1" ht="38.25">
      <c r="A61" s="81">
        <v>1.48</v>
      </c>
      <c r="B61" s="64" t="s">
        <v>303</v>
      </c>
      <c r="C61" s="58" t="s">
        <v>102</v>
      </c>
      <c r="D61" s="70">
        <v>45</v>
      </c>
      <c r="E61" s="63" t="s">
        <v>355</v>
      </c>
      <c r="F61" s="70">
        <v>154.01</v>
      </c>
      <c r="G61" s="52"/>
      <c r="H61" s="52"/>
      <c r="I61" s="53" t="s">
        <v>38</v>
      </c>
      <c r="J61" s="54">
        <f t="shared" si="0"/>
        <v>1</v>
      </c>
      <c r="K61" s="52" t="s">
        <v>39</v>
      </c>
      <c r="L61" s="52" t="s">
        <v>4</v>
      </c>
      <c r="M61" s="55"/>
      <c r="N61" s="52"/>
      <c r="O61" s="52"/>
      <c r="P61" s="56"/>
      <c r="Q61" s="52"/>
      <c r="R61" s="52"/>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7">
        <f t="shared" si="1"/>
        <v>6930</v>
      </c>
      <c r="BB61" s="59">
        <f t="shared" si="2"/>
        <v>6930</v>
      </c>
      <c r="BC61" s="60" t="str">
        <f t="shared" si="3"/>
        <v>INR  Six Thousand Nine Hundred &amp; Thirty  Only</v>
      </c>
      <c r="IA61" s="22">
        <v>1.48</v>
      </c>
      <c r="IB61" s="22" t="s">
        <v>303</v>
      </c>
      <c r="IC61" s="22" t="s">
        <v>102</v>
      </c>
      <c r="ID61" s="22">
        <v>45</v>
      </c>
      <c r="IE61" s="23" t="s">
        <v>355</v>
      </c>
      <c r="IF61" s="23"/>
      <c r="IG61" s="23"/>
      <c r="IH61" s="23"/>
      <c r="II61" s="23"/>
    </row>
    <row r="62" spans="1:243" s="22" customFormat="1" ht="51">
      <c r="A62" s="81">
        <v>1.49</v>
      </c>
      <c r="B62" s="64" t="s">
        <v>304</v>
      </c>
      <c r="C62" s="58" t="s">
        <v>103</v>
      </c>
      <c r="D62" s="84"/>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6"/>
      <c r="IA62" s="22">
        <v>1.49</v>
      </c>
      <c r="IB62" s="22" t="s">
        <v>304</v>
      </c>
      <c r="IC62" s="22" t="s">
        <v>103</v>
      </c>
      <c r="IE62" s="23"/>
      <c r="IF62" s="23"/>
      <c r="IG62" s="23"/>
      <c r="IH62" s="23"/>
      <c r="II62" s="23"/>
    </row>
    <row r="63" spans="1:243" s="22" customFormat="1" ht="51">
      <c r="A63" s="82">
        <v>1.5</v>
      </c>
      <c r="B63" s="64" t="s">
        <v>305</v>
      </c>
      <c r="C63" s="58" t="s">
        <v>104</v>
      </c>
      <c r="D63" s="70">
        <v>35</v>
      </c>
      <c r="E63" s="63" t="s">
        <v>355</v>
      </c>
      <c r="F63" s="70">
        <v>100.52</v>
      </c>
      <c r="G63" s="52"/>
      <c r="H63" s="52"/>
      <c r="I63" s="53" t="s">
        <v>38</v>
      </c>
      <c r="J63" s="54">
        <f t="shared" si="0"/>
        <v>1</v>
      </c>
      <c r="K63" s="52" t="s">
        <v>39</v>
      </c>
      <c r="L63" s="52" t="s">
        <v>4</v>
      </c>
      <c r="M63" s="55"/>
      <c r="N63" s="52"/>
      <c r="O63" s="52"/>
      <c r="P63" s="56"/>
      <c r="Q63" s="52"/>
      <c r="R63" s="52"/>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7">
        <f t="shared" si="1"/>
        <v>3518</v>
      </c>
      <c r="BB63" s="59">
        <f t="shared" si="2"/>
        <v>3518</v>
      </c>
      <c r="BC63" s="60" t="str">
        <f t="shared" si="3"/>
        <v>INR  Three Thousand Five Hundred &amp; Eighteen  Only</v>
      </c>
      <c r="IA63" s="22">
        <v>1.5</v>
      </c>
      <c r="IB63" s="22" t="s">
        <v>305</v>
      </c>
      <c r="IC63" s="22" t="s">
        <v>104</v>
      </c>
      <c r="ID63" s="22">
        <v>35</v>
      </c>
      <c r="IE63" s="23" t="s">
        <v>355</v>
      </c>
      <c r="IF63" s="23"/>
      <c r="IG63" s="23"/>
      <c r="IH63" s="23"/>
      <c r="II63" s="23"/>
    </row>
    <row r="64" spans="1:243" s="22" customFormat="1" ht="25.5">
      <c r="A64" s="81">
        <v>1.51</v>
      </c>
      <c r="B64" s="64" t="s">
        <v>306</v>
      </c>
      <c r="C64" s="58" t="s">
        <v>105</v>
      </c>
      <c r="D64" s="84"/>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6"/>
      <c r="IA64" s="22">
        <v>1.51</v>
      </c>
      <c r="IB64" s="22" t="s">
        <v>306</v>
      </c>
      <c r="IC64" s="22" t="s">
        <v>105</v>
      </c>
      <c r="IE64" s="23"/>
      <c r="IF64" s="23"/>
      <c r="IG64" s="23"/>
      <c r="IH64" s="23"/>
      <c r="II64" s="23"/>
    </row>
    <row r="65" spans="1:243" s="22" customFormat="1" ht="28.5">
      <c r="A65" s="81">
        <v>1.52</v>
      </c>
      <c r="B65" s="64" t="s">
        <v>307</v>
      </c>
      <c r="C65" s="58" t="s">
        <v>106</v>
      </c>
      <c r="D65" s="70">
        <v>2.88</v>
      </c>
      <c r="E65" s="63" t="s">
        <v>255</v>
      </c>
      <c r="F65" s="70">
        <v>824.46</v>
      </c>
      <c r="G65" s="52"/>
      <c r="H65" s="52"/>
      <c r="I65" s="53" t="s">
        <v>38</v>
      </c>
      <c r="J65" s="54">
        <f t="shared" si="0"/>
        <v>1</v>
      </c>
      <c r="K65" s="52" t="s">
        <v>39</v>
      </c>
      <c r="L65" s="52" t="s">
        <v>4</v>
      </c>
      <c r="M65" s="55"/>
      <c r="N65" s="52"/>
      <c r="O65" s="52"/>
      <c r="P65" s="56"/>
      <c r="Q65" s="52"/>
      <c r="R65" s="52"/>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7">
        <f t="shared" si="1"/>
        <v>2374</v>
      </c>
      <c r="BB65" s="59">
        <f t="shared" si="2"/>
        <v>2374</v>
      </c>
      <c r="BC65" s="60" t="str">
        <f t="shared" si="3"/>
        <v>INR  Two Thousand Three Hundred &amp; Seventy Four  Only</v>
      </c>
      <c r="IA65" s="22">
        <v>1.52</v>
      </c>
      <c r="IB65" s="22" t="s">
        <v>307</v>
      </c>
      <c r="IC65" s="22" t="s">
        <v>106</v>
      </c>
      <c r="ID65" s="22">
        <v>2.88</v>
      </c>
      <c r="IE65" s="23" t="s">
        <v>255</v>
      </c>
      <c r="IF65" s="23"/>
      <c r="IG65" s="23"/>
      <c r="IH65" s="23"/>
      <c r="II65" s="23"/>
    </row>
    <row r="66" spans="1:243" s="22" customFormat="1" ht="15.75">
      <c r="A66" s="82">
        <v>1.53</v>
      </c>
      <c r="B66" s="64" t="s">
        <v>308</v>
      </c>
      <c r="C66" s="58" t="s">
        <v>107</v>
      </c>
      <c r="D66" s="84"/>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6"/>
      <c r="IA66" s="22">
        <v>1.53</v>
      </c>
      <c r="IB66" s="22" t="s">
        <v>308</v>
      </c>
      <c r="IC66" s="22" t="s">
        <v>107</v>
      </c>
      <c r="IE66" s="23"/>
      <c r="IF66" s="23"/>
      <c r="IG66" s="23"/>
      <c r="IH66" s="23"/>
      <c r="II66" s="23"/>
    </row>
    <row r="67" spans="1:243" s="22" customFormat="1" ht="127.5">
      <c r="A67" s="81">
        <v>1.54</v>
      </c>
      <c r="B67" s="64" t="s">
        <v>309</v>
      </c>
      <c r="C67" s="58" t="s">
        <v>108</v>
      </c>
      <c r="D67" s="70">
        <v>24.5</v>
      </c>
      <c r="E67" s="63" t="s">
        <v>255</v>
      </c>
      <c r="F67" s="70">
        <v>750.46</v>
      </c>
      <c r="G67" s="52"/>
      <c r="H67" s="52"/>
      <c r="I67" s="53" t="s">
        <v>38</v>
      </c>
      <c r="J67" s="54">
        <f t="shared" si="0"/>
        <v>1</v>
      </c>
      <c r="K67" s="52" t="s">
        <v>39</v>
      </c>
      <c r="L67" s="52" t="s">
        <v>4</v>
      </c>
      <c r="M67" s="55"/>
      <c r="N67" s="52"/>
      <c r="O67" s="52"/>
      <c r="P67" s="56"/>
      <c r="Q67" s="52"/>
      <c r="R67" s="52"/>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7">
        <f t="shared" si="1"/>
        <v>18386</v>
      </c>
      <c r="BB67" s="59">
        <f t="shared" si="2"/>
        <v>18386</v>
      </c>
      <c r="BC67" s="60" t="str">
        <f t="shared" si="3"/>
        <v>INR  Eighteen Thousand Three Hundred &amp; Eighty Six  Only</v>
      </c>
      <c r="IA67" s="22">
        <v>1.54</v>
      </c>
      <c r="IB67" s="22" t="s">
        <v>309</v>
      </c>
      <c r="IC67" s="22" t="s">
        <v>108</v>
      </c>
      <c r="ID67" s="22">
        <v>24.5</v>
      </c>
      <c r="IE67" s="23" t="s">
        <v>255</v>
      </c>
      <c r="IF67" s="23"/>
      <c r="IG67" s="23"/>
      <c r="IH67" s="23"/>
      <c r="II67" s="23"/>
    </row>
    <row r="68" spans="1:243" s="22" customFormat="1" ht="38.25">
      <c r="A68" s="81">
        <v>1.55</v>
      </c>
      <c r="B68" s="64" t="s">
        <v>310</v>
      </c>
      <c r="C68" s="58" t="s">
        <v>109</v>
      </c>
      <c r="D68" s="84"/>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6"/>
      <c r="IA68" s="22">
        <v>1.55</v>
      </c>
      <c r="IB68" s="22" t="s">
        <v>310</v>
      </c>
      <c r="IC68" s="22" t="s">
        <v>109</v>
      </c>
      <c r="IE68" s="23"/>
      <c r="IF68" s="23"/>
      <c r="IG68" s="23"/>
      <c r="IH68" s="23"/>
      <c r="II68" s="23"/>
    </row>
    <row r="69" spans="1:243" s="22" customFormat="1" ht="28.5">
      <c r="A69" s="82">
        <v>1.56</v>
      </c>
      <c r="B69" s="64" t="s">
        <v>311</v>
      </c>
      <c r="C69" s="58" t="s">
        <v>110</v>
      </c>
      <c r="D69" s="70">
        <v>3.11</v>
      </c>
      <c r="E69" s="63" t="s">
        <v>255</v>
      </c>
      <c r="F69" s="70">
        <v>500.43</v>
      </c>
      <c r="G69" s="52"/>
      <c r="H69" s="52"/>
      <c r="I69" s="53" t="s">
        <v>38</v>
      </c>
      <c r="J69" s="54">
        <f t="shared" si="0"/>
        <v>1</v>
      </c>
      <c r="K69" s="52" t="s">
        <v>39</v>
      </c>
      <c r="L69" s="52" t="s">
        <v>4</v>
      </c>
      <c r="M69" s="55"/>
      <c r="N69" s="52"/>
      <c r="O69" s="52"/>
      <c r="P69" s="56"/>
      <c r="Q69" s="52"/>
      <c r="R69" s="52"/>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7">
        <f t="shared" si="1"/>
        <v>1556</v>
      </c>
      <c r="BB69" s="59">
        <f t="shared" si="2"/>
        <v>1556</v>
      </c>
      <c r="BC69" s="60" t="str">
        <f t="shared" si="3"/>
        <v>INR  One Thousand Five Hundred &amp; Fifty Six  Only</v>
      </c>
      <c r="IA69" s="22">
        <v>1.56</v>
      </c>
      <c r="IB69" s="22" t="s">
        <v>311</v>
      </c>
      <c r="IC69" s="22" t="s">
        <v>110</v>
      </c>
      <c r="ID69" s="22">
        <v>3.11</v>
      </c>
      <c r="IE69" s="23" t="s">
        <v>255</v>
      </c>
      <c r="IF69" s="23"/>
      <c r="IG69" s="23"/>
      <c r="IH69" s="23"/>
      <c r="II69" s="23"/>
    </row>
    <row r="70" spans="1:243" s="22" customFormat="1" ht="38.25">
      <c r="A70" s="81">
        <v>1.57</v>
      </c>
      <c r="B70" s="64" t="s">
        <v>312</v>
      </c>
      <c r="C70" s="58" t="s">
        <v>111</v>
      </c>
      <c r="D70" s="70">
        <v>0.45</v>
      </c>
      <c r="E70" s="63" t="s">
        <v>352</v>
      </c>
      <c r="F70" s="70">
        <v>6978.21</v>
      </c>
      <c r="G70" s="52"/>
      <c r="H70" s="52"/>
      <c r="I70" s="53" t="s">
        <v>38</v>
      </c>
      <c r="J70" s="54">
        <f t="shared" si="0"/>
        <v>1</v>
      </c>
      <c r="K70" s="52" t="s">
        <v>39</v>
      </c>
      <c r="L70" s="52" t="s">
        <v>4</v>
      </c>
      <c r="M70" s="55"/>
      <c r="N70" s="52"/>
      <c r="O70" s="52"/>
      <c r="P70" s="56"/>
      <c r="Q70" s="52"/>
      <c r="R70" s="52"/>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7">
        <f t="shared" si="1"/>
        <v>3140</v>
      </c>
      <c r="BB70" s="59">
        <f t="shared" si="2"/>
        <v>3140</v>
      </c>
      <c r="BC70" s="60" t="str">
        <f t="shared" si="3"/>
        <v>INR  Three Thousand One Hundred &amp; Forty  Only</v>
      </c>
      <c r="IA70" s="22">
        <v>1.57</v>
      </c>
      <c r="IB70" s="22" t="s">
        <v>312</v>
      </c>
      <c r="IC70" s="22" t="s">
        <v>111</v>
      </c>
      <c r="ID70" s="22">
        <v>0.45</v>
      </c>
      <c r="IE70" s="23" t="s">
        <v>352</v>
      </c>
      <c r="IF70" s="23"/>
      <c r="IG70" s="23"/>
      <c r="IH70" s="23"/>
      <c r="II70" s="23"/>
    </row>
    <row r="71" spans="1:243" s="22" customFormat="1" ht="25.5">
      <c r="A71" s="81">
        <v>1.58</v>
      </c>
      <c r="B71" s="64" t="s">
        <v>313</v>
      </c>
      <c r="C71" s="58" t="s">
        <v>112</v>
      </c>
      <c r="D71" s="84"/>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6"/>
      <c r="IA71" s="22">
        <v>1.58</v>
      </c>
      <c r="IB71" s="22" t="s">
        <v>313</v>
      </c>
      <c r="IC71" s="22" t="s">
        <v>112</v>
      </c>
      <c r="IE71" s="23"/>
      <c r="IF71" s="23"/>
      <c r="IG71" s="23"/>
      <c r="IH71" s="23"/>
      <c r="II71" s="23"/>
    </row>
    <row r="72" spans="1:243" s="22" customFormat="1" ht="28.5">
      <c r="A72" s="82">
        <v>1.59</v>
      </c>
      <c r="B72" s="64" t="s">
        <v>314</v>
      </c>
      <c r="C72" s="58" t="s">
        <v>113</v>
      </c>
      <c r="D72" s="70">
        <v>48</v>
      </c>
      <c r="E72" s="63" t="s">
        <v>354</v>
      </c>
      <c r="F72" s="83">
        <v>69.7</v>
      </c>
      <c r="G72" s="52"/>
      <c r="H72" s="52"/>
      <c r="I72" s="53" t="s">
        <v>38</v>
      </c>
      <c r="J72" s="54">
        <f t="shared" si="0"/>
        <v>1</v>
      </c>
      <c r="K72" s="52" t="s">
        <v>39</v>
      </c>
      <c r="L72" s="52" t="s">
        <v>4</v>
      </c>
      <c r="M72" s="55"/>
      <c r="N72" s="52"/>
      <c r="O72" s="52"/>
      <c r="P72" s="56"/>
      <c r="Q72" s="52"/>
      <c r="R72" s="52"/>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7">
        <f t="shared" si="1"/>
        <v>3346</v>
      </c>
      <c r="BB72" s="59">
        <f t="shared" si="2"/>
        <v>3346</v>
      </c>
      <c r="BC72" s="60" t="str">
        <f t="shared" si="3"/>
        <v>INR  Three Thousand Three Hundred &amp; Forty Six  Only</v>
      </c>
      <c r="IA72" s="22">
        <v>1.59</v>
      </c>
      <c r="IB72" s="22" t="s">
        <v>314</v>
      </c>
      <c r="IC72" s="22" t="s">
        <v>113</v>
      </c>
      <c r="ID72" s="22">
        <v>48</v>
      </c>
      <c r="IE72" s="23" t="s">
        <v>354</v>
      </c>
      <c r="IF72" s="23"/>
      <c r="IG72" s="23"/>
      <c r="IH72" s="23"/>
      <c r="II72" s="23"/>
    </row>
    <row r="73" spans="1:243" s="22" customFormat="1" ht="15.75">
      <c r="A73" s="81">
        <v>1.6</v>
      </c>
      <c r="B73" s="64" t="s">
        <v>315</v>
      </c>
      <c r="C73" s="58" t="s">
        <v>114</v>
      </c>
      <c r="D73" s="84"/>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6"/>
      <c r="IA73" s="22">
        <v>1.6</v>
      </c>
      <c r="IB73" s="22" t="s">
        <v>315</v>
      </c>
      <c r="IC73" s="22" t="s">
        <v>114</v>
      </c>
      <c r="IE73" s="23"/>
      <c r="IF73" s="23"/>
      <c r="IG73" s="23"/>
      <c r="IH73" s="23"/>
      <c r="II73" s="23"/>
    </row>
    <row r="74" spans="1:243" s="22" customFormat="1" ht="89.25">
      <c r="A74" s="81">
        <v>1.61</v>
      </c>
      <c r="B74" s="64" t="s">
        <v>316</v>
      </c>
      <c r="C74" s="58" t="s">
        <v>115</v>
      </c>
      <c r="D74" s="70">
        <v>2</v>
      </c>
      <c r="E74" s="63" t="s">
        <v>256</v>
      </c>
      <c r="F74" s="70">
        <v>233.75</v>
      </c>
      <c r="G74" s="52"/>
      <c r="H74" s="52"/>
      <c r="I74" s="53" t="s">
        <v>38</v>
      </c>
      <c r="J74" s="54">
        <f t="shared" si="0"/>
        <v>1</v>
      </c>
      <c r="K74" s="52" t="s">
        <v>39</v>
      </c>
      <c r="L74" s="52" t="s">
        <v>4</v>
      </c>
      <c r="M74" s="55"/>
      <c r="N74" s="52"/>
      <c r="O74" s="52"/>
      <c r="P74" s="56"/>
      <c r="Q74" s="52"/>
      <c r="R74" s="52"/>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7">
        <f t="shared" si="1"/>
        <v>468</v>
      </c>
      <c r="BB74" s="59">
        <f t="shared" si="2"/>
        <v>468</v>
      </c>
      <c r="BC74" s="60" t="str">
        <f t="shared" si="3"/>
        <v>INR  Four Hundred &amp; Sixty Eight  Only</v>
      </c>
      <c r="IA74" s="22">
        <v>1.61</v>
      </c>
      <c r="IB74" s="22" t="s">
        <v>316</v>
      </c>
      <c r="IC74" s="22" t="s">
        <v>115</v>
      </c>
      <c r="ID74" s="22">
        <v>2</v>
      </c>
      <c r="IE74" s="23" t="s">
        <v>256</v>
      </c>
      <c r="IF74" s="23"/>
      <c r="IG74" s="23"/>
      <c r="IH74" s="23"/>
      <c r="II74" s="23"/>
    </row>
    <row r="75" spans="1:243" s="22" customFormat="1" ht="51">
      <c r="A75" s="82">
        <v>1.62</v>
      </c>
      <c r="B75" s="64" t="s">
        <v>317</v>
      </c>
      <c r="C75" s="58" t="s">
        <v>116</v>
      </c>
      <c r="D75" s="84"/>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6"/>
      <c r="IA75" s="22">
        <v>1.62</v>
      </c>
      <c r="IB75" s="22" t="s">
        <v>317</v>
      </c>
      <c r="IC75" s="22" t="s">
        <v>116</v>
      </c>
      <c r="IE75" s="23"/>
      <c r="IF75" s="23"/>
      <c r="IG75" s="23"/>
      <c r="IH75" s="23"/>
      <c r="II75" s="23"/>
    </row>
    <row r="76" spans="1:243" s="22" customFormat="1" ht="28.5">
      <c r="A76" s="81">
        <v>1.63</v>
      </c>
      <c r="B76" s="64" t="s">
        <v>318</v>
      </c>
      <c r="C76" s="58" t="s">
        <v>117</v>
      </c>
      <c r="D76" s="70">
        <v>11</v>
      </c>
      <c r="E76" s="63" t="s">
        <v>354</v>
      </c>
      <c r="F76" s="70">
        <v>280.35</v>
      </c>
      <c r="G76" s="52"/>
      <c r="H76" s="52"/>
      <c r="I76" s="53" t="s">
        <v>38</v>
      </c>
      <c r="J76" s="54">
        <f t="shared" si="0"/>
        <v>1</v>
      </c>
      <c r="K76" s="52" t="s">
        <v>39</v>
      </c>
      <c r="L76" s="52" t="s">
        <v>4</v>
      </c>
      <c r="M76" s="55"/>
      <c r="N76" s="52"/>
      <c r="O76" s="52"/>
      <c r="P76" s="56"/>
      <c r="Q76" s="52"/>
      <c r="R76" s="52"/>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7">
        <f t="shared" si="1"/>
        <v>3084</v>
      </c>
      <c r="BB76" s="59">
        <f t="shared" si="2"/>
        <v>3084</v>
      </c>
      <c r="BC76" s="60" t="str">
        <f t="shared" si="3"/>
        <v>INR  Three Thousand  &amp;Eighty Four  Only</v>
      </c>
      <c r="IA76" s="22">
        <v>1.63</v>
      </c>
      <c r="IB76" s="22" t="s">
        <v>318</v>
      </c>
      <c r="IC76" s="22" t="s">
        <v>117</v>
      </c>
      <c r="ID76" s="22">
        <v>11</v>
      </c>
      <c r="IE76" s="23" t="s">
        <v>354</v>
      </c>
      <c r="IF76" s="23"/>
      <c r="IG76" s="23"/>
      <c r="IH76" s="23"/>
      <c r="II76" s="23"/>
    </row>
    <row r="77" spans="1:243" s="22" customFormat="1" ht="63.75">
      <c r="A77" s="81">
        <v>1.64</v>
      </c>
      <c r="B77" s="64" t="s">
        <v>319</v>
      </c>
      <c r="C77" s="58" t="s">
        <v>118</v>
      </c>
      <c r="D77" s="84"/>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6"/>
      <c r="IA77" s="22">
        <v>1.64</v>
      </c>
      <c r="IB77" s="22" t="s">
        <v>319</v>
      </c>
      <c r="IC77" s="22" t="s">
        <v>118</v>
      </c>
      <c r="IE77" s="23"/>
      <c r="IF77" s="23"/>
      <c r="IG77" s="23"/>
      <c r="IH77" s="23"/>
      <c r="II77" s="23"/>
    </row>
    <row r="78" spans="1:243" s="22" customFormat="1" ht="15.75">
      <c r="A78" s="82">
        <v>1.65</v>
      </c>
      <c r="B78" s="64" t="s">
        <v>320</v>
      </c>
      <c r="C78" s="58" t="s">
        <v>119</v>
      </c>
      <c r="D78" s="84"/>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6"/>
      <c r="IA78" s="22">
        <v>1.65</v>
      </c>
      <c r="IB78" s="22" t="s">
        <v>320</v>
      </c>
      <c r="IC78" s="22" t="s">
        <v>119</v>
      </c>
      <c r="IE78" s="23"/>
      <c r="IF78" s="23"/>
      <c r="IG78" s="23"/>
      <c r="IH78" s="23"/>
      <c r="II78" s="23"/>
    </row>
    <row r="79" spans="1:243" s="22" customFormat="1" ht="28.5">
      <c r="A79" s="81">
        <v>1.66</v>
      </c>
      <c r="B79" s="64" t="s">
        <v>321</v>
      </c>
      <c r="C79" s="58" t="s">
        <v>120</v>
      </c>
      <c r="D79" s="70">
        <v>2</v>
      </c>
      <c r="E79" s="63" t="s">
        <v>256</v>
      </c>
      <c r="F79" s="70">
        <v>167.25</v>
      </c>
      <c r="G79" s="52"/>
      <c r="H79" s="52"/>
      <c r="I79" s="53" t="s">
        <v>38</v>
      </c>
      <c r="J79" s="54">
        <f t="shared" si="0"/>
        <v>1</v>
      </c>
      <c r="K79" s="52" t="s">
        <v>39</v>
      </c>
      <c r="L79" s="52" t="s">
        <v>4</v>
      </c>
      <c r="M79" s="55"/>
      <c r="N79" s="52"/>
      <c r="O79" s="52"/>
      <c r="P79" s="56"/>
      <c r="Q79" s="52"/>
      <c r="R79" s="52"/>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7">
        <f t="shared" si="1"/>
        <v>335</v>
      </c>
      <c r="BB79" s="59">
        <f t="shared" si="2"/>
        <v>335</v>
      </c>
      <c r="BC79" s="60" t="str">
        <f t="shared" si="3"/>
        <v>INR  Three Hundred &amp; Thirty Five  Only</v>
      </c>
      <c r="IA79" s="22">
        <v>1.66</v>
      </c>
      <c r="IB79" s="22" t="s">
        <v>321</v>
      </c>
      <c r="IC79" s="22" t="s">
        <v>120</v>
      </c>
      <c r="ID79" s="22">
        <v>2</v>
      </c>
      <c r="IE79" s="23" t="s">
        <v>256</v>
      </c>
      <c r="IF79" s="23"/>
      <c r="IG79" s="23"/>
      <c r="IH79" s="23"/>
      <c r="II79" s="23"/>
    </row>
    <row r="80" spans="1:243" s="22" customFormat="1" ht="15.75">
      <c r="A80" s="81">
        <v>1.67</v>
      </c>
      <c r="B80" s="64" t="s">
        <v>322</v>
      </c>
      <c r="C80" s="58" t="s">
        <v>121</v>
      </c>
      <c r="D80" s="84"/>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6"/>
      <c r="IA80" s="22">
        <v>1.67</v>
      </c>
      <c r="IB80" s="22" t="s">
        <v>322</v>
      </c>
      <c r="IC80" s="22" t="s">
        <v>121</v>
      </c>
      <c r="IE80" s="23"/>
      <c r="IF80" s="23"/>
      <c r="IG80" s="23"/>
      <c r="IH80" s="23"/>
      <c r="II80" s="23"/>
    </row>
    <row r="81" spans="1:243" s="22" customFormat="1" ht="15.75">
      <c r="A81" s="82">
        <v>1.68</v>
      </c>
      <c r="B81" s="64" t="s">
        <v>323</v>
      </c>
      <c r="C81" s="58" t="s">
        <v>122</v>
      </c>
      <c r="D81" s="70">
        <v>2</v>
      </c>
      <c r="E81" s="63" t="s">
        <v>256</v>
      </c>
      <c r="F81" s="70">
        <v>101.66</v>
      </c>
      <c r="G81" s="52"/>
      <c r="H81" s="52"/>
      <c r="I81" s="53" t="s">
        <v>38</v>
      </c>
      <c r="J81" s="54">
        <f aca="true" t="shared" si="4" ref="J81:J110">IF(I81="Less(-)",-1,1)</f>
        <v>1</v>
      </c>
      <c r="K81" s="52" t="s">
        <v>39</v>
      </c>
      <c r="L81" s="52" t="s">
        <v>4</v>
      </c>
      <c r="M81" s="55"/>
      <c r="N81" s="52"/>
      <c r="O81" s="52"/>
      <c r="P81" s="56"/>
      <c r="Q81" s="52"/>
      <c r="R81" s="52"/>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7">
        <f aca="true" t="shared" si="5" ref="BA81:BA110">ROUND(total_amount_ba($B$2,$D$2,D81,F81,J81,K81,M81),0)</f>
        <v>203</v>
      </c>
      <c r="BB81" s="59">
        <f aca="true" t="shared" si="6" ref="BB81:BB110">BA81+SUM(N81:AZ81)</f>
        <v>203</v>
      </c>
      <c r="BC81" s="60" t="str">
        <f aca="true" t="shared" si="7" ref="BC81:BC110">SpellNumber(L81,BB81)</f>
        <v>INR  Two Hundred &amp; Three  Only</v>
      </c>
      <c r="IA81" s="22">
        <v>1.68</v>
      </c>
      <c r="IB81" s="22" t="s">
        <v>323</v>
      </c>
      <c r="IC81" s="22" t="s">
        <v>122</v>
      </c>
      <c r="ID81" s="22">
        <v>2</v>
      </c>
      <c r="IE81" s="23" t="s">
        <v>256</v>
      </c>
      <c r="IF81" s="23"/>
      <c r="IG81" s="23"/>
      <c r="IH81" s="23"/>
      <c r="II81" s="23"/>
    </row>
    <row r="82" spans="1:243" s="22" customFormat="1" ht="76.5">
      <c r="A82" s="81">
        <v>1.69</v>
      </c>
      <c r="B82" s="64" t="s">
        <v>324</v>
      </c>
      <c r="C82" s="58" t="s">
        <v>123</v>
      </c>
      <c r="D82" s="84"/>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6"/>
      <c r="IA82" s="22">
        <v>1.69</v>
      </c>
      <c r="IB82" s="22" t="s">
        <v>324</v>
      </c>
      <c r="IC82" s="22" t="s">
        <v>123</v>
      </c>
      <c r="IE82" s="23"/>
      <c r="IF82" s="23"/>
      <c r="IG82" s="23"/>
      <c r="IH82" s="23"/>
      <c r="II82" s="23"/>
    </row>
    <row r="83" spans="1:243" s="22" customFormat="1" ht="28.5">
      <c r="A83" s="81">
        <v>1.7</v>
      </c>
      <c r="B83" s="64" t="s">
        <v>325</v>
      </c>
      <c r="C83" s="58" t="s">
        <v>124</v>
      </c>
      <c r="D83" s="70">
        <v>6</v>
      </c>
      <c r="E83" s="63" t="s">
        <v>256</v>
      </c>
      <c r="F83" s="70">
        <v>271.37</v>
      </c>
      <c r="G83" s="52"/>
      <c r="H83" s="52"/>
      <c r="I83" s="53" t="s">
        <v>38</v>
      </c>
      <c r="J83" s="54">
        <f t="shared" si="4"/>
        <v>1</v>
      </c>
      <c r="K83" s="52" t="s">
        <v>39</v>
      </c>
      <c r="L83" s="52" t="s">
        <v>4</v>
      </c>
      <c r="M83" s="55"/>
      <c r="N83" s="52"/>
      <c r="O83" s="52"/>
      <c r="P83" s="56"/>
      <c r="Q83" s="52"/>
      <c r="R83" s="52"/>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7">
        <f t="shared" si="5"/>
        <v>1628</v>
      </c>
      <c r="BB83" s="59">
        <f t="shared" si="6"/>
        <v>1628</v>
      </c>
      <c r="BC83" s="60" t="str">
        <f t="shared" si="7"/>
        <v>INR  One Thousand Six Hundred &amp; Twenty Eight  Only</v>
      </c>
      <c r="IA83" s="22">
        <v>1.7</v>
      </c>
      <c r="IB83" s="22" t="s">
        <v>325</v>
      </c>
      <c r="IC83" s="22" t="s">
        <v>124</v>
      </c>
      <c r="ID83" s="22">
        <v>6</v>
      </c>
      <c r="IE83" s="23" t="s">
        <v>256</v>
      </c>
      <c r="IF83" s="23"/>
      <c r="IG83" s="23"/>
      <c r="IH83" s="23"/>
      <c r="II83" s="23"/>
    </row>
    <row r="84" spans="1:243" s="22" customFormat="1" ht="15.75">
      <c r="A84" s="82">
        <v>1.71</v>
      </c>
      <c r="B84" s="64" t="s">
        <v>326</v>
      </c>
      <c r="C84" s="58" t="s">
        <v>125</v>
      </c>
      <c r="D84" s="84"/>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6"/>
      <c r="IA84" s="22">
        <v>1.71</v>
      </c>
      <c r="IB84" s="22" t="s">
        <v>326</v>
      </c>
      <c r="IC84" s="22" t="s">
        <v>125</v>
      </c>
      <c r="IE84" s="23"/>
      <c r="IF84" s="23"/>
      <c r="IG84" s="23"/>
      <c r="IH84" s="23"/>
      <c r="II84" s="23"/>
    </row>
    <row r="85" spans="1:243" s="22" customFormat="1" ht="25.5">
      <c r="A85" s="81">
        <v>1.72</v>
      </c>
      <c r="B85" s="64" t="s">
        <v>327</v>
      </c>
      <c r="C85" s="58" t="s">
        <v>126</v>
      </c>
      <c r="D85" s="84"/>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6"/>
      <c r="IA85" s="22">
        <v>1.72</v>
      </c>
      <c r="IB85" s="22" t="s">
        <v>327</v>
      </c>
      <c r="IC85" s="22" t="s">
        <v>126</v>
      </c>
      <c r="IE85" s="23"/>
      <c r="IF85" s="23"/>
      <c r="IG85" s="23"/>
      <c r="IH85" s="23"/>
      <c r="II85" s="23"/>
    </row>
    <row r="86" spans="1:243" s="22" customFormat="1" ht="42.75">
      <c r="A86" s="81">
        <v>1.73</v>
      </c>
      <c r="B86" s="64" t="s">
        <v>328</v>
      </c>
      <c r="C86" s="58" t="s">
        <v>127</v>
      </c>
      <c r="D86" s="70">
        <v>100</v>
      </c>
      <c r="E86" s="63" t="s">
        <v>255</v>
      </c>
      <c r="F86" s="70">
        <v>297.33</v>
      </c>
      <c r="G86" s="52"/>
      <c r="H86" s="52"/>
      <c r="I86" s="53" t="s">
        <v>38</v>
      </c>
      <c r="J86" s="54">
        <f t="shared" si="4"/>
        <v>1</v>
      </c>
      <c r="K86" s="52" t="s">
        <v>39</v>
      </c>
      <c r="L86" s="52" t="s">
        <v>4</v>
      </c>
      <c r="M86" s="55"/>
      <c r="N86" s="52"/>
      <c r="O86" s="52"/>
      <c r="P86" s="56"/>
      <c r="Q86" s="52"/>
      <c r="R86" s="52"/>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7">
        <f t="shared" si="5"/>
        <v>29733</v>
      </c>
      <c r="BB86" s="59">
        <f t="shared" si="6"/>
        <v>29733</v>
      </c>
      <c r="BC86" s="60" t="str">
        <f t="shared" si="7"/>
        <v>INR  Twenty Nine Thousand Seven Hundred &amp; Thirty Three  Only</v>
      </c>
      <c r="IA86" s="22">
        <v>1.73</v>
      </c>
      <c r="IB86" s="22" t="s">
        <v>328</v>
      </c>
      <c r="IC86" s="22" t="s">
        <v>127</v>
      </c>
      <c r="ID86" s="22">
        <v>100</v>
      </c>
      <c r="IE86" s="23" t="s">
        <v>255</v>
      </c>
      <c r="IF86" s="23"/>
      <c r="IG86" s="23"/>
      <c r="IH86" s="23"/>
      <c r="II86" s="23"/>
    </row>
    <row r="87" spans="1:243" s="22" customFormat="1" ht="15.75">
      <c r="A87" s="82">
        <v>1.74</v>
      </c>
      <c r="B87" s="64" t="s">
        <v>329</v>
      </c>
      <c r="C87" s="58" t="s">
        <v>128</v>
      </c>
      <c r="D87" s="84"/>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6"/>
      <c r="IA87" s="22">
        <v>1.74</v>
      </c>
      <c r="IB87" s="22" t="s">
        <v>329</v>
      </c>
      <c r="IC87" s="22" t="s">
        <v>128</v>
      </c>
      <c r="IE87" s="23"/>
      <c r="IF87" s="23"/>
      <c r="IG87" s="23"/>
      <c r="IH87" s="23"/>
      <c r="II87" s="23"/>
    </row>
    <row r="88" spans="1:243" s="22" customFormat="1" ht="28.5">
      <c r="A88" s="81">
        <v>1.75</v>
      </c>
      <c r="B88" s="64" t="s">
        <v>330</v>
      </c>
      <c r="C88" s="58" t="s">
        <v>129</v>
      </c>
      <c r="D88" s="70">
        <v>38.5</v>
      </c>
      <c r="E88" s="63" t="s">
        <v>255</v>
      </c>
      <c r="F88" s="70">
        <v>221.87</v>
      </c>
      <c r="G88" s="52"/>
      <c r="H88" s="52"/>
      <c r="I88" s="53" t="s">
        <v>38</v>
      </c>
      <c r="J88" s="54">
        <f t="shared" si="4"/>
        <v>1</v>
      </c>
      <c r="K88" s="52" t="s">
        <v>39</v>
      </c>
      <c r="L88" s="52" t="s">
        <v>4</v>
      </c>
      <c r="M88" s="55"/>
      <c r="N88" s="52"/>
      <c r="O88" s="52"/>
      <c r="P88" s="56"/>
      <c r="Q88" s="52"/>
      <c r="R88" s="52"/>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7">
        <f t="shared" si="5"/>
        <v>8542</v>
      </c>
      <c r="BB88" s="59">
        <f t="shared" si="6"/>
        <v>8542</v>
      </c>
      <c r="BC88" s="60" t="str">
        <f t="shared" si="7"/>
        <v>INR  Eight Thousand Five Hundred &amp; Forty Two  Only</v>
      </c>
      <c r="IA88" s="22">
        <v>1.75</v>
      </c>
      <c r="IB88" s="22" t="s">
        <v>330</v>
      </c>
      <c r="IC88" s="22" t="s">
        <v>129</v>
      </c>
      <c r="ID88" s="22">
        <v>38.5</v>
      </c>
      <c r="IE88" s="23" t="s">
        <v>255</v>
      </c>
      <c r="IF88" s="23"/>
      <c r="IG88" s="23"/>
      <c r="IH88" s="23"/>
      <c r="II88" s="23"/>
    </row>
    <row r="89" spans="1:243" s="22" customFormat="1" ht="51">
      <c r="A89" s="81">
        <v>1.76</v>
      </c>
      <c r="B89" s="64" t="s">
        <v>331</v>
      </c>
      <c r="C89" s="58" t="s">
        <v>130</v>
      </c>
      <c r="D89" s="70">
        <v>5.35</v>
      </c>
      <c r="E89" s="63" t="s">
        <v>255</v>
      </c>
      <c r="F89" s="70">
        <v>293.02</v>
      </c>
      <c r="G89" s="52"/>
      <c r="H89" s="52"/>
      <c r="I89" s="53" t="s">
        <v>38</v>
      </c>
      <c r="J89" s="54">
        <f t="shared" si="4"/>
        <v>1</v>
      </c>
      <c r="K89" s="52" t="s">
        <v>39</v>
      </c>
      <c r="L89" s="52" t="s">
        <v>4</v>
      </c>
      <c r="M89" s="55"/>
      <c r="N89" s="52"/>
      <c r="O89" s="52"/>
      <c r="P89" s="56"/>
      <c r="Q89" s="52"/>
      <c r="R89" s="52"/>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7">
        <f t="shared" si="5"/>
        <v>1568</v>
      </c>
      <c r="BB89" s="59">
        <f t="shared" si="6"/>
        <v>1568</v>
      </c>
      <c r="BC89" s="60" t="str">
        <f t="shared" si="7"/>
        <v>INR  One Thousand Five Hundred &amp; Sixty Eight  Only</v>
      </c>
      <c r="IA89" s="22">
        <v>1.76</v>
      </c>
      <c r="IB89" s="22" t="s">
        <v>331</v>
      </c>
      <c r="IC89" s="22" t="s">
        <v>130</v>
      </c>
      <c r="ID89" s="22">
        <v>5.35</v>
      </c>
      <c r="IE89" s="23" t="s">
        <v>255</v>
      </c>
      <c r="IF89" s="23"/>
      <c r="IG89" s="23"/>
      <c r="IH89" s="23"/>
      <c r="II89" s="23"/>
    </row>
    <row r="90" spans="1:243" s="22" customFormat="1" ht="25.5">
      <c r="A90" s="82">
        <v>1.77</v>
      </c>
      <c r="B90" s="64" t="s">
        <v>332</v>
      </c>
      <c r="C90" s="58" t="s">
        <v>131</v>
      </c>
      <c r="D90" s="84"/>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6"/>
      <c r="IA90" s="22">
        <v>1.77</v>
      </c>
      <c r="IB90" s="22" t="s">
        <v>332</v>
      </c>
      <c r="IC90" s="22" t="s">
        <v>131</v>
      </c>
      <c r="IE90" s="23"/>
      <c r="IF90" s="23"/>
      <c r="IG90" s="23"/>
      <c r="IH90" s="23"/>
      <c r="II90" s="23"/>
    </row>
    <row r="91" spans="1:243" s="22" customFormat="1" ht="28.5">
      <c r="A91" s="81">
        <v>1.78</v>
      </c>
      <c r="B91" s="64" t="s">
        <v>333</v>
      </c>
      <c r="C91" s="58" t="s">
        <v>132</v>
      </c>
      <c r="D91" s="70">
        <v>88</v>
      </c>
      <c r="E91" s="63" t="s">
        <v>255</v>
      </c>
      <c r="F91" s="70">
        <v>187.98</v>
      </c>
      <c r="G91" s="52"/>
      <c r="H91" s="52"/>
      <c r="I91" s="53" t="s">
        <v>38</v>
      </c>
      <c r="J91" s="54">
        <f t="shared" si="4"/>
        <v>1</v>
      </c>
      <c r="K91" s="52" t="s">
        <v>39</v>
      </c>
      <c r="L91" s="52" t="s">
        <v>4</v>
      </c>
      <c r="M91" s="55"/>
      <c r="N91" s="52"/>
      <c r="O91" s="52"/>
      <c r="P91" s="56"/>
      <c r="Q91" s="52"/>
      <c r="R91" s="52"/>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7">
        <f t="shared" si="5"/>
        <v>16542</v>
      </c>
      <c r="BB91" s="59">
        <f t="shared" si="6"/>
        <v>16542</v>
      </c>
      <c r="BC91" s="60" t="str">
        <f t="shared" si="7"/>
        <v>INR  Sixteen Thousand Five Hundred &amp; Forty Two  Only</v>
      </c>
      <c r="IA91" s="22">
        <v>1.78</v>
      </c>
      <c r="IB91" s="22" t="s">
        <v>333</v>
      </c>
      <c r="IC91" s="22" t="s">
        <v>132</v>
      </c>
      <c r="ID91" s="22">
        <v>88</v>
      </c>
      <c r="IE91" s="23" t="s">
        <v>255</v>
      </c>
      <c r="IF91" s="23"/>
      <c r="IG91" s="23"/>
      <c r="IH91" s="23"/>
      <c r="II91" s="23"/>
    </row>
    <row r="92" spans="1:243" s="22" customFormat="1" ht="51">
      <c r="A92" s="81">
        <v>1.79</v>
      </c>
      <c r="B92" s="64" t="s">
        <v>334</v>
      </c>
      <c r="C92" s="58" t="s">
        <v>133</v>
      </c>
      <c r="D92" s="84"/>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6"/>
      <c r="IA92" s="22">
        <v>1.79</v>
      </c>
      <c r="IB92" s="22" t="s">
        <v>334</v>
      </c>
      <c r="IC92" s="22" t="s">
        <v>133</v>
      </c>
      <c r="IE92" s="23"/>
      <c r="IF92" s="23"/>
      <c r="IG92" s="23"/>
      <c r="IH92" s="23"/>
      <c r="II92" s="23"/>
    </row>
    <row r="93" spans="1:243" s="22" customFormat="1" ht="28.5">
      <c r="A93" s="82">
        <v>1.8</v>
      </c>
      <c r="B93" s="64" t="s">
        <v>335</v>
      </c>
      <c r="C93" s="58" t="s">
        <v>134</v>
      </c>
      <c r="D93" s="70">
        <v>116</v>
      </c>
      <c r="E93" s="63" t="s">
        <v>255</v>
      </c>
      <c r="F93" s="70">
        <v>81.32</v>
      </c>
      <c r="G93" s="52"/>
      <c r="H93" s="52"/>
      <c r="I93" s="53" t="s">
        <v>38</v>
      </c>
      <c r="J93" s="54">
        <f t="shared" si="4"/>
        <v>1</v>
      </c>
      <c r="K93" s="52" t="s">
        <v>39</v>
      </c>
      <c r="L93" s="52" t="s">
        <v>4</v>
      </c>
      <c r="M93" s="55"/>
      <c r="N93" s="52"/>
      <c r="O93" s="52"/>
      <c r="P93" s="56"/>
      <c r="Q93" s="52"/>
      <c r="R93" s="52"/>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7">
        <f t="shared" si="5"/>
        <v>9433</v>
      </c>
      <c r="BB93" s="59">
        <f t="shared" si="6"/>
        <v>9433</v>
      </c>
      <c r="BC93" s="60" t="str">
        <f t="shared" si="7"/>
        <v>INR  Nine Thousand Four Hundred &amp; Thirty Three  Only</v>
      </c>
      <c r="IA93" s="22">
        <v>1.8</v>
      </c>
      <c r="IB93" s="22" t="s">
        <v>335</v>
      </c>
      <c r="IC93" s="22" t="s">
        <v>134</v>
      </c>
      <c r="ID93" s="22">
        <v>116</v>
      </c>
      <c r="IE93" s="23" t="s">
        <v>255</v>
      </c>
      <c r="IF93" s="23"/>
      <c r="IG93" s="23"/>
      <c r="IH93" s="23"/>
      <c r="II93" s="23"/>
    </row>
    <row r="94" spans="1:243" s="22" customFormat="1" ht="25.5">
      <c r="A94" s="81">
        <v>1.81</v>
      </c>
      <c r="B94" s="64" t="s">
        <v>336</v>
      </c>
      <c r="C94" s="58" t="s">
        <v>135</v>
      </c>
      <c r="D94" s="84"/>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6"/>
      <c r="IA94" s="22">
        <v>1.81</v>
      </c>
      <c r="IB94" s="22" t="s">
        <v>336</v>
      </c>
      <c r="IC94" s="22" t="s">
        <v>135</v>
      </c>
      <c r="IE94" s="23"/>
      <c r="IF94" s="23"/>
      <c r="IG94" s="23"/>
      <c r="IH94" s="23"/>
      <c r="II94" s="23"/>
    </row>
    <row r="95" spans="1:243" s="22" customFormat="1" ht="38.25">
      <c r="A95" s="81">
        <v>1.82</v>
      </c>
      <c r="B95" s="64" t="s">
        <v>337</v>
      </c>
      <c r="C95" s="58" t="s">
        <v>136</v>
      </c>
      <c r="D95" s="70">
        <v>111</v>
      </c>
      <c r="E95" s="63" t="s">
        <v>255</v>
      </c>
      <c r="F95" s="70">
        <v>146.29</v>
      </c>
      <c r="G95" s="52"/>
      <c r="H95" s="52"/>
      <c r="I95" s="53" t="s">
        <v>38</v>
      </c>
      <c r="J95" s="54">
        <f t="shared" si="4"/>
        <v>1</v>
      </c>
      <c r="K95" s="52" t="s">
        <v>39</v>
      </c>
      <c r="L95" s="52" t="s">
        <v>4</v>
      </c>
      <c r="M95" s="55"/>
      <c r="N95" s="52"/>
      <c r="O95" s="52"/>
      <c r="P95" s="56"/>
      <c r="Q95" s="52"/>
      <c r="R95" s="52"/>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7">
        <f t="shared" si="5"/>
        <v>16238</v>
      </c>
      <c r="BB95" s="59">
        <f t="shared" si="6"/>
        <v>16238</v>
      </c>
      <c r="BC95" s="60" t="str">
        <f t="shared" si="7"/>
        <v>INR  Sixteen Thousand Two Hundred &amp; Thirty Eight  Only</v>
      </c>
      <c r="IA95" s="22">
        <v>1.82</v>
      </c>
      <c r="IB95" s="22" t="s">
        <v>337</v>
      </c>
      <c r="IC95" s="22" t="s">
        <v>136</v>
      </c>
      <c r="ID95" s="22">
        <v>111</v>
      </c>
      <c r="IE95" s="23" t="s">
        <v>255</v>
      </c>
      <c r="IF95" s="23"/>
      <c r="IG95" s="23"/>
      <c r="IH95" s="23"/>
      <c r="II95" s="23"/>
    </row>
    <row r="96" spans="1:243" s="22" customFormat="1" ht="25.5">
      <c r="A96" s="82">
        <v>1.83</v>
      </c>
      <c r="B96" s="64" t="s">
        <v>338</v>
      </c>
      <c r="C96" s="58" t="s">
        <v>137</v>
      </c>
      <c r="D96" s="84"/>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6"/>
      <c r="IA96" s="22">
        <v>1.83</v>
      </c>
      <c r="IB96" s="22" t="s">
        <v>338</v>
      </c>
      <c r="IC96" s="22" t="s">
        <v>137</v>
      </c>
      <c r="IE96" s="23"/>
      <c r="IF96" s="23"/>
      <c r="IG96" s="23"/>
      <c r="IH96" s="23"/>
      <c r="II96" s="23"/>
    </row>
    <row r="97" spans="1:243" s="22" customFormat="1" ht="28.5">
      <c r="A97" s="81">
        <v>1.84</v>
      </c>
      <c r="B97" s="64" t="s">
        <v>335</v>
      </c>
      <c r="C97" s="58" t="s">
        <v>138</v>
      </c>
      <c r="D97" s="70">
        <v>16.5</v>
      </c>
      <c r="E97" s="63" t="s">
        <v>255</v>
      </c>
      <c r="F97" s="70">
        <v>115.25</v>
      </c>
      <c r="G97" s="52"/>
      <c r="H97" s="52"/>
      <c r="I97" s="53" t="s">
        <v>38</v>
      </c>
      <c r="J97" s="54">
        <f t="shared" si="4"/>
        <v>1</v>
      </c>
      <c r="K97" s="52" t="s">
        <v>39</v>
      </c>
      <c r="L97" s="52" t="s">
        <v>4</v>
      </c>
      <c r="M97" s="55"/>
      <c r="N97" s="52"/>
      <c r="O97" s="52"/>
      <c r="P97" s="56"/>
      <c r="Q97" s="52"/>
      <c r="R97" s="52"/>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7">
        <f t="shared" si="5"/>
        <v>1902</v>
      </c>
      <c r="BB97" s="59">
        <f t="shared" si="6"/>
        <v>1902</v>
      </c>
      <c r="BC97" s="60" t="str">
        <f t="shared" si="7"/>
        <v>INR  One Thousand Nine Hundred &amp; Two  Only</v>
      </c>
      <c r="IA97" s="22">
        <v>1.84</v>
      </c>
      <c r="IB97" s="22" t="s">
        <v>335</v>
      </c>
      <c r="IC97" s="22" t="s">
        <v>138</v>
      </c>
      <c r="ID97" s="22">
        <v>16.5</v>
      </c>
      <c r="IE97" s="23" t="s">
        <v>255</v>
      </c>
      <c r="IF97" s="23"/>
      <c r="IG97" s="23"/>
      <c r="IH97" s="23"/>
      <c r="II97" s="23"/>
    </row>
    <row r="98" spans="1:243" s="22" customFormat="1" ht="51">
      <c r="A98" s="81">
        <v>1.85</v>
      </c>
      <c r="B98" s="64" t="s">
        <v>339</v>
      </c>
      <c r="C98" s="58" t="s">
        <v>139</v>
      </c>
      <c r="D98" s="70">
        <v>116</v>
      </c>
      <c r="E98" s="63" t="s">
        <v>255</v>
      </c>
      <c r="F98" s="70">
        <v>108.59</v>
      </c>
      <c r="G98" s="52"/>
      <c r="H98" s="52"/>
      <c r="I98" s="53" t="s">
        <v>38</v>
      </c>
      <c r="J98" s="54">
        <f t="shared" si="4"/>
        <v>1</v>
      </c>
      <c r="K98" s="52" t="s">
        <v>39</v>
      </c>
      <c r="L98" s="52" t="s">
        <v>4</v>
      </c>
      <c r="M98" s="55"/>
      <c r="N98" s="52"/>
      <c r="O98" s="52"/>
      <c r="P98" s="56"/>
      <c r="Q98" s="52"/>
      <c r="R98" s="52"/>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7">
        <f t="shared" si="5"/>
        <v>12596</v>
      </c>
      <c r="BB98" s="59">
        <f t="shared" si="6"/>
        <v>12596</v>
      </c>
      <c r="BC98" s="60" t="str">
        <f t="shared" si="7"/>
        <v>INR  Twelve Thousand Five Hundred &amp; Ninety Six  Only</v>
      </c>
      <c r="IA98" s="22">
        <v>1.85</v>
      </c>
      <c r="IB98" s="22" t="s">
        <v>339</v>
      </c>
      <c r="IC98" s="22" t="s">
        <v>139</v>
      </c>
      <c r="ID98" s="22">
        <v>116</v>
      </c>
      <c r="IE98" s="23" t="s">
        <v>255</v>
      </c>
      <c r="IF98" s="23"/>
      <c r="IG98" s="23"/>
      <c r="IH98" s="23"/>
      <c r="II98" s="23"/>
    </row>
    <row r="99" spans="1:243" s="22" customFormat="1" ht="15.75">
      <c r="A99" s="82">
        <v>1.86</v>
      </c>
      <c r="B99" s="64" t="s">
        <v>340</v>
      </c>
      <c r="C99" s="58" t="s">
        <v>140</v>
      </c>
      <c r="D99" s="84"/>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6"/>
      <c r="IA99" s="22">
        <v>1.86</v>
      </c>
      <c r="IB99" s="22" t="s">
        <v>340</v>
      </c>
      <c r="IC99" s="22" t="s">
        <v>140</v>
      </c>
      <c r="IE99" s="23"/>
      <c r="IF99" s="23"/>
      <c r="IG99" s="23"/>
      <c r="IH99" s="23"/>
      <c r="II99" s="23"/>
    </row>
    <row r="100" spans="1:243" s="22" customFormat="1" ht="51">
      <c r="A100" s="81">
        <v>1.87</v>
      </c>
      <c r="B100" s="64" t="s">
        <v>341</v>
      </c>
      <c r="C100" s="58" t="s">
        <v>141</v>
      </c>
      <c r="D100" s="70">
        <v>2</v>
      </c>
      <c r="E100" s="63" t="s">
        <v>256</v>
      </c>
      <c r="F100" s="70">
        <v>213.15</v>
      </c>
      <c r="G100" s="52"/>
      <c r="H100" s="52"/>
      <c r="I100" s="53" t="s">
        <v>38</v>
      </c>
      <c r="J100" s="54">
        <f t="shared" si="4"/>
        <v>1</v>
      </c>
      <c r="K100" s="52" t="s">
        <v>39</v>
      </c>
      <c r="L100" s="52" t="s">
        <v>4</v>
      </c>
      <c r="M100" s="55"/>
      <c r="N100" s="52"/>
      <c r="O100" s="52"/>
      <c r="P100" s="56"/>
      <c r="Q100" s="52"/>
      <c r="R100" s="52"/>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7">
        <f t="shared" si="5"/>
        <v>426</v>
      </c>
      <c r="BB100" s="59">
        <f t="shared" si="6"/>
        <v>426</v>
      </c>
      <c r="BC100" s="60" t="str">
        <f t="shared" si="7"/>
        <v>INR  Four Hundred &amp; Twenty Six  Only</v>
      </c>
      <c r="IA100" s="22">
        <v>1.87</v>
      </c>
      <c r="IB100" s="22" t="s">
        <v>341</v>
      </c>
      <c r="IC100" s="22" t="s">
        <v>141</v>
      </c>
      <c r="ID100" s="22">
        <v>2</v>
      </c>
      <c r="IE100" s="23" t="s">
        <v>256</v>
      </c>
      <c r="IF100" s="23"/>
      <c r="IG100" s="23"/>
      <c r="IH100" s="23"/>
      <c r="II100" s="23"/>
    </row>
    <row r="101" spans="1:243" s="22" customFormat="1" ht="15.75">
      <c r="A101" s="81">
        <v>1.88</v>
      </c>
      <c r="B101" s="64" t="s">
        <v>342</v>
      </c>
      <c r="C101" s="58" t="s">
        <v>142</v>
      </c>
      <c r="D101" s="84"/>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6"/>
      <c r="IA101" s="22">
        <v>1.88</v>
      </c>
      <c r="IB101" s="22" t="s">
        <v>342</v>
      </c>
      <c r="IC101" s="22" t="s">
        <v>142</v>
      </c>
      <c r="IE101" s="23"/>
      <c r="IF101" s="23"/>
      <c r="IG101" s="23"/>
      <c r="IH101" s="23"/>
      <c r="II101" s="23"/>
    </row>
    <row r="102" spans="1:243" s="22" customFormat="1" ht="38.25">
      <c r="A102" s="82">
        <v>1.89</v>
      </c>
      <c r="B102" s="64" t="s">
        <v>343</v>
      </c>
      <c r="C102" s="58" t="s">
        <v>143</v>
      </c>
      <c r="D102" s="84"/>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6"/>
      <c r="IA102" s="22">
        <v>1.89</v>
      </c>
      <c r="IB102" s="22" t="s">
        <v>343</v>
      </c>
      <c r="IC102" s="22" t="s">
        <v>143</v>
      </c>
      <c r="IE102" s="23"/>
      <c r="IF102" s="23"/>
      <c r="IG102" s="23"/>
      <c r="IH102" s="23"/>
      <c r="II102" s="23"/>
    </row>
    <row r="103" spans="1:243" s="22" customFormat="1" ht="28.5">
      <c r="A103" s="81">
        <v>1.9</v>
      </c>
      <c r="B103" s="64" t="s">
        <v>344</v>
      </c>
      <c r="C103" s="58" t="s">
        <v>144</v>
      </c>
      <c r="D103" s="70">
        <v>1.09</v>
      </c>
      <c r="E103" s="63" t="s">
        <v>352</v>
      </c>
      <c r="F103" s="70">
        <v>1759.84</v>
      </c>
      <c r="G103" s="52"/>
      <c r="H103" s="52"/>
      <c r="I103" s="53" t="s">
        <v>38</v>
      </c>
      <c r="J103" s="54">
        <f t="shared" si="4"/>
        <v>1</v>
      </c>
      <c r="K103" s="52" t="s">
        <v>39</v>
      </c>
      <c r="L103" s="52" t="s">
        <v>4</v>
      </c>
      <c r="M103" s="55"/>
      <c r="N103" s="52"/>
      <c r="O103" s="52"/>
      <c r="P103" s="56"/>
      <c r="Q103" s="52"/>
      <c r="R103" s="52"/>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7">
        <f t="shared" si="5"/>
        <v>1918</v>
      </c>
      <c r="BB103" s="59">
        <f t="shared" si="6"/>
        <v>1918</v>
      </c>
      <c r="BC103" s="60" t="str">
        <f t="shared" si="7"/>
        <v>INR  One Thousand Nine Hundred &amp; Eighteen  Only</v>
      </c>
      <c r="IA103" s="22">
        <v>1.9</v>
      </c>
      <c r="IB103" s="22" t="s">
        <v>344</v>
      </c>
      <c r="IC103" s="22" t="s">
        <v>144</v>
      </c>
      <c r="ID103" s="22">
        <v>1.09</v>
      </c>
      <c r="IE103" s="23" t="s">
        <v>352</v>
      </c>
      <c r="IF103" s="23"/>
      <c r="IG103" s="23"/>
      <c r="IH103" s="23"/>
      <c r="II103" s="23"/>
    </row>
    <row r="104" spans="1:243" s="22" customFormat="1" ht="28.5">
      <c r="A104" s="81">
        <v>1.91</v>
      </c>
      <c r="B104" s="64" t="s">
        <v>345</v>
      </c>
      <c r="C104" s="58" t="s">
        <v>145</v>
      </c>
      <c r="D104" s="70">
        <v>13.23</v>
      </c>
      <c r="E104" s="63" t="s">
        <v>352</v>
      </c>
      <c r="F104" s="70">
        <v>1086.89</v>
      </c>
      <c r="G104" s="52"/>
      <c r="H104" s="52"/>
      <c r="I104" s="53" t="s">
        <v>38</v>
      </c>
      <c r="J104" s="54">
        <f t="shared" si="4"/>
        <v>1</v>
      </c>
      <c r="K104" s="52" t="s">
        <v>39</v>
      </c>
      <c r="L104" s="52" t="s">
        <v>4</v>
      </c>
      <c r="M104" s="55"/>
      <c r="N104" s="52"/>
      <c r="O104" s="52"/>
      <c r="P104" s="56"/>
      <c r="Q104" s="52"/>
      <c r="R104" s="52"/>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7">
        <f t="shared" si="5"/>
        <v>14380</v>
      </c>
      <c r="BB104" s="59">
        <f t="shared" si="6"/>
        <v>14380</v>
      </c>
      <c r="BC104" s="60" t="str">
        <f t="shared" si="7"/>
        <v>INR  Fourteen Thousand Three Hundred &amp; Eighty  Only</v>
      </c>
      <c r="IA104" s="22">
        <v>1.91</v>
      </c>
      <c r="IB104" s="22" t="s">
        <v>345</v>
      </c>
      <c r="IC104" s="22" t="s">
        <v>145</v>
      </c>
      <c r="ID104" s="22">
        <v>13.23</v>
      </c>
      <c r="IE104" s="23" t="s">
        <v>352</v>
      </c>
      <c r="IF104" s="23"/>
      <c r="IG104" s="23"/>
      <c r="IH104" s="23"/>
      <c r="II104" s="23"/>
    </row>
    <row r="105" spans="1:243" s="22" customFormat="1" ht="51">
      <c r="A105" s="82">
        <v>1.92</v>
      </c>
      <c r="B105" s="64" t="s">
        <v>346</v>
      </c>
      <c r="C105" s="58" t="s">
        <v>146</v>
      </c>
      <c r="D105" s="70">
        <v>3.75</v>
      </c>
      <c r="E105" s="63" t="s">
        <v>352</v>
      </c>
      <c r="F105" s="70">
        <v>2567.38</v>
      </c>
      <c r="G105" s="52"/>
      <c r="H105" s="52"/>
      <c r="I105" s="53" t="s">
        <v>38</v>
      </c>
      <c r="J105" s="54">
        <f t="shared" si="4"/>
        <v>1</v>
      </c>
      <c r="K105" s="52" t="s">
        <v>39</v>
      </c>
      <c r="L105" s="52" t="s">
        <v>4</v>
      </c>
      <c r="M105" s="55"/>
      <c r="N105" s="52"/>
      <c r="O105" s="52"/>
      <c r="P105" s="56"/>
      <c r="Q105" s="52"/>
      <c r="R105" s="52"/>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7">
        <f t="shared" si="5"/>
        <v>9628</v>
      </c>
      <c r="BB105" s="59">
        <f t="shared" si="6"/>
        <v>9628</v>
      </c>
      <c r="BC105" s="60" t="str">
        <f t="shared" si="7"/>
        <v>INR  Nine Thousand Six Hundred &amp; Twenty Eight  Only</v>
      </c>
      <c r="IA105" s="22">
        <v>1.92</v>
      </c>
      <c r="IB105" s="22" t="s">
        <v>346</v>
      </c>
      <c r="IC105" s="22" t="s">
        <v>146</v>
      </c>
      <c r="ID105" s="22">
        <v>3.75</v>
      </c>
      <c r="IE105" s="23" t="s">
        <v>352</v>
      </c>
      <c r="IF105" s="23"/>
      <c r="IG105" s="23"/>
      <c r="IH105" s="23"/>
      <c r="II105" s="23"/>
    </row>
    <row r="106" spans="1:243" s="22" customFormat="1" ht="76.5">
      <c r="A106" s="81">
        <v>1.93</v>
      </c>
      <c r="B106" s="64" t="s">
        <v>347</v>
      </c>
      <c r="C106" s="58" t="s">
        <v>147</v>
      </c>
      <c r="D106" s="70">
        <v>20</v>
      </c>
      <c r="E106" s="63" t="s">
        <v>352</v>
      </c>
      <c r="F106" s="70">
        <v>192.32</v>
      </c>
      <c r="G106" s="52"/>
      <c r="H106" s="52"/>
      <c r="I106" s="53" t="s">
        <v>38</v>
      </c>
      <c r="J106" s="54">
        <f t="shared" si="4"/>
        <v>1</v>
      </c>
      <c r="K106" s="52" t="s">
        <v>39</v>
      </c>
      <c r="L106" s="52" t="s">
        <v>4</v>
      </c>
      <c r="M106" s="55"/>
      <c r="N106" s="52"/>
      <c r="O106" s="52"/>
      <c r="P106" s="56"/>
      <c r="Q106" s="52"/>
      <c r="R106" s="52"/>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7">
        <f t="shared" si="5"/>
        <v>3846</v>
      </c>
      <c r="BB106" s="59">
        <f t="shared" si="6"/>
        <v>3846</v>
      </c>
      <c r="BC106" s="60" t="str">
        <f t="shared" si="7"/>
        <v>INR  Three Thousand Eight Hundred &amp; Forty Six  Only</v>
      </c>
      <c r="IA106" s="22">
        <v>1.93</v>
      </c>
      <c r="IB106" s="22" t="s">
        <v>347</v>
      </c>
      <c r="IC106" s="22" t="s">
        <v>147</v>
      </c>
      <c r="ID106" s="22">
        <v>20</v>
      </c>
      <c r="IE106" s="23" t="s">
        <v>352</v>
      </c>
      <c r="IF106" s="23"/>
      <c r="IG106" s="23"/>
      <c r="IH106" s="23"/>
      <c r="II106" s="23"/>
    </row>
    <row r="107" spans="1:243" s="22" customFormat="1" ht="15.75">
      <c r="A107" s="81">
        <v>1.94</v>
      </c>
      <c r="B107" s="64" t="s">
        <v>348</v>
      </c>
      <c r="C107" s="58" t="s">
        <v>148</v>
      </c>
      <c r="D107" s="84"/>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6"/>
      <c r="IA107" s="22">
        <v>1.94</v>
      </c>
      <c r="IB107" s="22" t="s">
        <v>348</v>
      </c>
      <c r="IC107" s="22" t="s">
        <v>148</v>
      </c>
      <c r="IE107" s="23"/>
      <c r="IF107" s="23"/>
      <c r="IG107" s="23"/>
      <c r="IH107" s="23"/>
      <c r="II107" s="23"/>
    </row>
    <row r="108" spans="1:243" s="22" customFormat="1" ht="153">
      <c r="A108" s="82">
        <v>1.95</v>
      </c>
      <c r="B108" s="64" t="s">
        <v>349</v>
      </c>
      <c r="C108" s="58" t="s">
        <v>149</v>
      </c>
      <c r="D108" s="70">
        <v>27.5</v>
      </c>
      <c r="E108" s="63" t="s">
        <v>255</v>
      </c>
      <c r="F108" s="70">
        <v>452.95</v>
      </c>
      <c r="G108" s="52"/>
      <c r="H108" s="52"/>
      <c r="I108" s="53" t="s">
        <v>38</v>
      </c>
      <c r="J108" s="54">
        <f t="shared" si="4"/>
        <v>1</v>
      </c>
      <c r="K108" s="52" t="s">
        <v>39</v>
      </c>
      <c r="L108" s="52" t="s">
        <v>4</v>
      </c>
      <c r="M108" s="55"/>
      <c r="N108" s="52"/>
      <c r="O108" s="52"/>
      <c r="P108" s="56"/>
      <c r="Q108" s="52"/>
      <c r="R108" s="52"/>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7">
        <f t="shared" si="5"/>
        <v>12456</v>
      </c>
      <c r="BB108" s="59">
        <f t="shared" si="6"/>
        <v>12456</v>
      </c>
      <c r="BC108" s="60" t="str">
        <f t="shared" si="7"/>
        <v>INR  Twelve Thousand Four Hundred &amp; Fifty Six  Only</v>
      </c>
      <c r="IA108" s="22">
        <v>1.95</v>
      </c>
      <c r="IB108" s="22" t="s">
        <v>349</v>
      </c>
      <c r="IC108" s="22" t="s">
        <v>149</v>
      </c>
      <c r="ID108" s="22">
        <v>27.5</v>
      </c>
      <c r="IE108" s="23" t="s">
        <v>255</v>
      </c>
      <c r="IF108" s="23"/>
      <c r="IG108" s="23"/>
      <c r="IH108" s="23"/>
      <c r="II108" s="23"/>
    </row>
    <row r="109" spans="1:243" s="22" customFormat="1" ht="15.75">
      <c r="A109" s="81">
        <v>1.96</v>
      </c>
      <c r="B109" s="64" t="s">
        <v>350</v>
      </c>
      <c r="C109" s="58" t="s">
        <v>150</v>
      </c>
      <c r="D109" s="84"/>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6"/>
      <c r="IA109" s="22">
        <v>1.96</v>
      </c>
      <c r="IB109" s="22" t="s">
        <v>350</v>
      </c>
      <c r="IC109" s="22" t="s">
        <v>150</v>
      </c>
      <c r="IE109" s="23"/>
      <c r="IF109" s="23"/>
      <c r="IG109" s="23"/>
      <c r="IH109" s="23"/>
      <c r="II109" s="23"/>
    </row>
    <row r="110" spans="1:243" s="22" customFormat="1" ht="28.5">
      <c r="A110" s="81">
        <v>1.97</v>
      </c>
      <c r="B110" s="64" t="s">
        <v>351</v>
      </c>
      <c r="C110" s="58" t="s">
        <v>151</v>
      </c>
      <c r="D110" s="70">
        <v>1.1</v>
      </c>
      <c r="E110" s="63" t="s">
        <v>352</v>
      </c>
      <c r="F110" s="70">
        <v>12517.09</v>
      </c>
      <c r="G110" s="52"/>
      <c r="H110" s="52"/>
      <c r="I110" s="53" t="s">
        <v>38</v>
      </c>
      <c r="J110" s="54">
        <f t="shared" si="4"/>
        <v>1</v>
      </c>
      <c r="K110" s="52" t="s">
        <v>39</v>
      </c>
      <c r="L110" s="52" t="s">
        <v>4</v>
      </c>
      <c r="M110" s="55"/>
      <c r="N110" s="52"/>
      <c r="O110" s="52"/>
      <c r="P110" s="56"/>
      <c r="Q110" s="52"/>
      <c r="R110" s="52"/>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7">
        <f t="shared" si="5"/>
        <v>13769</v>
      </c>
      <c r="BB110" s="59">
        <f t="shared" si="6"/>
        <v>13769</v>
      </c>
      <c r="BC110" s="60" t="str">
        <f t="shared" si="7"/>
        <v>INR  Thirteen Thousand Seven Hundred &amp; Sixty Nine  Only</v>
      </c>
      <c r="IA110" s="22">
        <v>1.97</v>
      </c>
      <c r="IB110" s="22" t="s">
        <v>351</v>
      </c>
      <c r="IC110" s="22" t="s">
        <v>151</v>
      </c>
      <c r="ID110" s="22">
        <v>1.1</v>
      </c>
      <c r="IE110" s="23" t="s">
        <v>352</v>
      </c>
      <c r="IF110" s="23"/>
      <c r="IG110" s="23"/>
      <c r="IH110" s="23"/>
      <c r="II110" s="23"/>
    </row>
    <row r="111" spans="1:243" s="22" customFormat="1" ht="110.25">
      <c r="A111" s="82">
        <v>1.98</v>
      </c>
      <c r="B111" s="71" t="s">
        <v>357</v>
      </c>
      <c r="C111" s="58" t="s">
        <v>152</v>
      </c>
      <c r="D111" s="87"/>
      <c r="E111" s="88"/>
      <c r="F111" s="88"/>
      <c r="G111" s="88"/>
      <c r="H111" s="88"/>
      <c r="I111" s="88"/>
      <c r="J111" s="88"/>
      <c r="K111" s="88"/>
      <c r="L111" s="88"/>
      <c r="M111" s="88"/>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90"/>
      <c r="IA111" s="22">
        <v>1.98</v>
      </c>
      <c r="IB111" s="22" t="s">
        <v>357</v>
      </c>
      <c r="IC111" s="22" t="s">
        <v>152</v>
      </c>
      <c r="IE111" s="23"/>
      <c r="IF111" s="23"/>
      <c r="IG111" s="23"/>
      <c r="IH111" s="23"/>
      <c r="II111" s="23"/>
    </row>
    <row r="112" spans="1:243" s="22" customFormat="1" ht="28.5">
      <c r="A112" s="81">
        <v>1.99</v>
      </c>
      <c r="B112" s="71" t="s">
        <v>358</v>
      </c>
      <c r="C112" s="58" t="s">
        <v>153</v>
      </c>
      <c r="D112" s="72">
        <v>8</v>
      </c>
      <c r="E112" s="73" t="s">
        <v>359</v>
      </c>
      <c r="F112" s="62">
        <v>1617.71</v>
      </c>
      <c r="G112" s="52"/>
      <c r="H112" s="52"/>
      <c r="I112" s="53" t="s">
        <v>38</v>
      </c>
      <c r="J112" s="54">
        <f>IF(I112="Less(-)",-1,1)</f>
        <v>1</v>
      </c>
      <c r="K112" s="52" t="s">
        <v>39</v>
      </c>
      <c r="L112" s="52" t="s">
        <v>4</v>
      </c>
      <c r="M112" s="55"/>
      <c r="N112" s="65"/>
      <c r="O112" s="65"/>
      <c r="P112" s="66"/>
      <c r="Q112" s="65"/>
      <c r="R112" s="65"/>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7">
        <f>ROUND(total_amount_ba($B$2,$D$2,D112,F112,J112,K112,M112),0)</f>
        <v>12942</v>
      </c>
      <c r="BB112" s="68">
        <f>BA112+SUM(N112:AZ112)</f>
        <v>12942</v>
      </c>
      <c r="BC112" s="69" t="str">
        <f>SpellNumber(L112,BB112)</f>
        <v>INR  Twelve Thousand Nine Hundred &amp; Forty Two  Only</v>
      </c>
      <c r="IA112" s="22">
        <v>1.99</v>
      </c>
      <c r="IB112" s="22" t="s">
        <v>358</v>
      </c>
      <c r="IC112" s="22" t="s">
        <v>153</v>
      </c>
      <c r="ID112" s="22">
        <v>8</v>
      </c>
      <c r="IE112" s="23" t="s">
        <v>359</v>
      </c>
      <c r="IF112" s="23"/>
      <c r="IG112" s="23"/>
      <c r="IH112" s="23"/>
      <c r="II112" s="23"/>
    </row>
    <row r="113" spans="1:243" s="22" customFormat="1" ht="63">
      <c r="A113" s="81">
        <v>2</v>
      </c>
      <c r="B113" s="71" t="s">
        <v>360</v>
      </c>
      <c r="C113" s="58" t="s">
        <v>154</v>
      </c>
      <c r="D113" s="87"/>
      <c r="E113" s="88"/>
      <c r="F113" s="88"/>
      <c r="G113" s="88"/>
      <c r="H113" s="88"/>
      <c r="I113" s="88"/>
      <c r="J113" s="88"/>
      <c r="K113" s="88"/>
      <c r="L113" s="88"/>
      <c r="M113" s="88"/>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90"/>
      <c r="IA113" s="22">
        <v>2</v>
      </c>
      <c r="IB113" s="22" t="s">
        <v>360</v>
      </c>
      <c r="IC113" s="22" t="s">
        <v>154</v>
      </c>
      <c r="IE113" s="23"/>
      <c r="IF113" s="23"/>
      <c r="IG113" s="23"/>
      <c r="IH113" s="23"/>
      <c r="II113" s="23"/>
    </row>
    <row r="114" spans="1:243" s="22" customFormat="1" ht="28.5">
      <c r="A114" s="82">
        <v>2.01</v>
      </c>
      <c r="B114" s="71" t="s">
        <v>361</v>
      </c>
      <c r="C114" s="58" t="s">
        <v>155</v>
      </c>
      <c r="D114" s="72">
        <v>10</v>
      </c>
      <c r="E114" s="73" t="s">
        <v>362</v>
      </c>
      <c r="F114" s="62">
        <v>83.3</v>
      </c>
      <c r="G114" s="52"/>
      <c r="H114" s="52"/>
      <c r="I114" s="53" t="s">
        <v>38</v>
      </c>
      <c r="J114" s="54">
        <f aca="true" t="shared" si="8" ref="J114:J176">IF(I114="Less(-)",-1,1)</f>
        <v>1</v>
      </c>
      <c r="K114" s="52" t="s">
        <v>39</v>
      </c>
      <c r="L114" s="52" t="s">
        <v>4</v>
      </c>
      <c r="M114" s="55"/>
      <c r="N114" s="65"/>
      <c r="O114" s="65"/>
      <c r="P114" s="66"/>
      <c r="Q114" s="65"/>
      <c r="R114" s="65"/>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7">
        <f aca="true" t="shared" si="9" ref="BA114:BA176">ROUND(total_amount_ba($B$2,$D$2,D114,F114,J114,K114,M114),0)</f>
        <v>833</v>
      </c>
      <c r="BB114" s="68">
        <f aca="true" t="shared" si="10" ref="BB114:BB176">BA114+SUM(N114:AZ114)</f>
        <v>833</v>
      </c>
      <c r="BC114" s="69" t="str">
        <f aca="true" t="shared" si="11" ref="BC114:BC176">SpellNumber(L114,BB114)</f>
        <v>INR  Eight Hundred &amp; Thirty Three  Only</v>
      </c>
      <c r="IA114" s="22">
        <v>2.01</v>
      </c>
      <c r="IB114" s="22" t="s">
        <v>361</v>
      </c>
      <c r="IC114" s="22" t="s">
        <v>155</v>
      </c>
      <c r="ID114" s="22">
        <v>10</v>
      </c>
      <c r="IE114" s="23" t="s">
        <v>362</v>
      </c>
      <c r="IF114" s="23"/>
      <c r="IG114" s="23"/>
      <c r="IH114" s="23"/>
      <c r="II114" s="23"/>
    </row>
    <row r="115" spans="1:243" s="22" customFormat="1" ht="28.5">
      <c r="A115" s="81">
        <v>2.02</v>
      </c>
      <c r="B115" s="71" t="s">
        <v>363</v>
      </c>
      <c r="C115" s="58" t="s">
        <v>156</v>
      </c>
      <c r="D115" s="72">
        <v>70</v>
      </c>
      <c r="E115" s="73" t="s">
        <v>362</v>
      </c>
      <c r="F115" s="62">
        <v>180.62</v>
      </c>
      <c r="G115" s="52"/>
      <c r="H115" s="52"/>
      <c r="I115" s="53" t="s">
        <v>38</v>
      </c>
      <c r="J115" s="54">
        <f t="shared" si="8"/>
        <v>1</v>
      </c>
      <c r="K115" s="52" t="s">
        <v>39</v>
      </c>
      <c r="L115" s="52" t="s">
        <v>4</v>
      </c>
      <c r="M115" s="55"/>
      <c r="N115" s="65"/>
      <c r="O115" s="65"/>
      <c r="P115" s="66"/>
      <c r="Q115" s="65"/>
      <c r="R115" s="65"/>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7">
        <f t="shared" si="9"/>
        <v>12643</v>
      </c>
      <c r="BB115" s="68">
        <f t="shared" si="10"/>
        <v>12643</v>
      </c>
      <c r="BC115" s="69" t="str">
        <f t="shared" si="11"/>
        <v>INR  Twelve Thousand Six Hundred &amp; Forty Three  Only</v>
      </c>
      <c r="IA115" s="22">
        <v>2.02</v>
      </c>
      <c r="IB115" s="22" t="s">
        <v>363</v>
      </c>
      <c r="IC115" s="22" t="s">
        <v>156</v>
      </c>
      <c r="ID115" s="22">
        <v>70</v>
      </c>
      <c r="IE115" s="23" t="s">
        <v>362</v>
      </c>
      <c r="IF115" s="23"/>
      <c r="IG115" s="23"/>
      <c r="IH115" s="23"/>
      <c r="II115" s="23"/>
    </row>
    <row r="116" spans="1:243" s="22" customFormat="1" ht="28.5">
      <c r="A116" s="81">
        <v>2.03</v>
      </c>
      <c r="B116" s="74" t="s">
        <v>364</v>
      </c>
      <c r="C116" s="58" t="s">
        <v>157</v>
      </c>
      <c r="D116" s="75">
        <v>120</v>
      </c>
      <c r="E116" s="76" t="s">
        <v>365</v>
      </c>
      <c r="F116" s="62">
        <v>602.37</v>
      </c>
      <c r="G116" s="52"/>
      <c r="H116" s="52"/>
      <c r="I116" s="53" t="s">
        <v>38</v>
      </c>
      <c r="J116" s="54">
        <f t="shared" si="8"/>
        <v>1</v>
      </c>
      <c r="K116" s="52" t="s">
        <v>39</v>
      </c>
      <c r="L116" s="52" t="s">
        <v>4</v>
      </c>
      <c r="M116" s="55"/>
      <c r="N116" s="65"/>
      <c r="O116" s="65"/>
      <c r="P116" s="66"/>
      <c r="Q116" s="65"/>
      <c r="R116" s="65"/>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7">
        <f t="shared" si="9"/>
        <v>72284</v>
      </c>
      <c r="BB116" s="68">
        <f t="shared" si="10"/>
        <v>72284</v>
      </c>
      <c r="BC116" s="69" t="str">
        <f t="shared" si="11"/>
        <v>INR  Seventy Two Thousand Two Hundred &amp; Eighty Four  Only</v>
      </c>
      <c r="IA116" s="22">
        <v>2.03</v>
      </c>
      <c r="IB116" s="22" t="s">
        <v>364</v>
      </c>
      <c r="IC116" s="22" t="s">
        <v>157</v>
      </c>
      <c r="ID116" s="22">
        <v>120</v>
      </c>
      <c r="IE116" s="23" t="s">
        <v>365</v>
      </c>
      <c r="IF116" s="23"/>
      <c r="IG116" s="23"/>
      <c r="IH116" s="23"/>
      <c r="II116" s="23"/>
    </row>
    <row r="117" spans="1:243" s="22" customFormat="1" ht="28.5">
      <c r="A117" s="82">
        <v>2.04</v>
      </c>
      <c r="B117" s="74" t="s">
        <v>366</v>
      </c>
      <c r="C117" s="58" t="s">
        <v>158</v>
      </c>
      <c r="D117" s="75">
        <v>240</v>
      </c>
      <c r="E117" s="76" t="s">
        <v>365</v>
      </c>
      <c r="F117" s="62">
        <v>920.65</v>
      </c>
      <c r="G117" s="52"/>
      <c r="H117" s="52"/>
      <c r="I117" s="53" t="s">
        <v>38</v>
      </c>
      <c r="J117" s="54">
        <f t="shared" si="8"/>
        <v>1</v>
      </c>
      <c r="K117" s="52" t="s">
        <v>39</v>
      </c>
      <c r="L117" s="52" t="s">
        <v>4</v>
      </c>
      <c r="M117" s="55"/>
      <c r="N117" s="65"/>
      <c r="O117" s="65"/>
      <c r="P117" s="66"/>
      <c r="Q117" s="65"/>
      <c r="R117" s="65"/>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7">
        <f t="shared" si="9"/>
        <v>220956</v>
      </c>
      <c r="BB117" s="68">
        <f t="shared" si="10"/>
        <v>220956</v>
      </c>
      <c r="BC117" s="69" t="str">
        <f t="shared" si="11"/>
        <v>INR  Two Lakh Twenty Thousand Nine Hundred &amp; Fifty Six  Only</v>
      </c>
      <c r="IA117" s="22">
        <v>2.04</v>
      </c>
      <c r="IB117" s="22" t="s">
        <v>366</v>
      </c>
      <c r="IC117" s="22" t="s">
        <v>158</v>
      </c>
      <c r="ID117" s="22">
        <v>240</v>
      </c>
      <c r="IE117" s="23" t="s">
        <v>365</v>
      </c>
      <c r="IF117" s="23"/>
      <c r="IG117" s="23"/>
      <c r="IH117" s="23"/>
      <c r="II117" s="23"/>
    </row>
    <row r="118" spans="1:243" s="22" customFormat="1" ht="28.5">
      <c r="A118" s="81">
        <v>2.05</v>
      </c>
      <c r="B118" s="74" t="s">
        <v>367</v>
      </c>
      <c r="C118" s="58" t="s">
        <v>159</v>
      </c>
      <c r="D118" s="75">
        <v>150</v>
      </c>
      <c r="E118" s="76" t="s">
        <v>365</v>
      </c>
      <c r="F118" s="62">
        <v>1435.33</v>
      </c>
      <c r="G118" s="52"/>
      <c r="H118" s="52"/>
      <c r="I118" s="53" t="s">
        <v>38</v>
      </c>
      <c r="J118" s="54">
        <f t="shared" si="8"/>
        <v>1</v>
      </c>
      <c r="K118" s="52" t="s">
        <v>39</v>
      </c>
      <c r="L118" s="52" t="s">
        <v>4</v>
      </c>
      <c r="M118" s="55"/>
      <c r="N118" s="65"/>
      <c r="O118" s="65"/>
      <c r="P118" s="66"/>
      <c r="Q118" s="65"/>
      <c r="R118" s="65"/>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7">
        <f t="shared" si="9"/>
        <v>215300</v>
      </c>
      <c r="BB118" s="68">
        <f t="shared" si="10"/>
        <v>215300</v>
      </c>
      <c r="BC118" s="69" t="str">
        <f t="shared" si="11"/>
        <v>INR  Two Lakh Fifteen Thousand Three Hundred    Only</v>
      </c>
      <c r="IA118" s="22">
        <v>2.05</v>
      </c>
      <c r="IB118" s="22" t="s">
        <v>367</v>
      </c>
      <c r="IC118" s="22" t="s">
        <v>159</v>
      </c>
      <c r="ID118" s="22">
        <v>150</v>
      </c>
      <c r="IE118" s="23" t="s">
        <v>365</v>
      </c>
      <c r="IF118" s="23"/>
      <c r="IG118" s="23"/>
      <c r="IH118" s="23"/>
      <c r="II118" s="23"/>
    </row>
    <row r="119" spans="1:243" s="22" customFormat="1" ht="47.25">
      <c r="A119" s="81">
        <v>2.06</v>
      </c>
      <c r="B119" s="74" t="s">
        <v>368</v>
      </c>
      <c r="C119" s="58" t="s">
        <v>160</v>
      </c>
      <c r="D119" s="75">
        <v>25</v>
      </c>
      <c r="E119" s="76" t="s">
        <v>365</v>
      </c>
      <c r="F119" s="62">
        <v>219.2</v>
      </c>
      <c r="G119" s="52"/>
      <c r="H119" s="52"/>
      <c r="I119" s="53" t="s">
        <v>38</v>
      </c>
      <c r="J119" s="54">
        <f t="shared" si="8"/>
        <v>1</v>
      </c>
      <c r="K119" s="52" t="s">
        <v>39</v>
      </c>
      <c r="L119" s="52" t="s">
        <v>4</v>
      </c>
      <c r="M119" s="55"/>
      <c r="N119" s="65"/>
      <c r="O119" s="65"/>
      <c r="P119" s="66"/>
      <c r="Q119" s="65"/>
      <c r="R119" s="65"/>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7">
        <f t="shared" si="9"/>
        <v>5480</v>
      </c>
      <c r="BB119" s="68">
        <f t="shared" si="10"/>
        <v>5480</v>
      </c>
      <c r="BC119" s="69" t="str">
        <f t="shared" si="11"/>
        <v>INR  Five Thousand Four Hundred &amp; Eighty  Only</v>
      </c>
      <c r="IA119" s="22">
        <v>2.06</v>
      </c>
      <c r="IB119" s="22" t="s">
        <v>368</v>
      </c>
      <c r="IC119" s="22" t="s">
        <v>160</v>
      </c>
      <c r="ID119" s="22">
        <v>25</v>
      </c>
      <c r="IE119" s="23" t="s">
        <v>365</v>
      </c>
      <c r="IF119" s="23"/>
      <c r="IG119" s="23"/>
      <c r="IH119" s="23"/>
      <c r="II119" s="23"/>
    </row>
    <row r="120" spans="1:243" s="22" customFormat="1" ht="47.25">
      <c r="A120" s="82">
        <v>2.07</v>
      </c>
      <c r="B120" s="74" t="s">
        <v>369</v>
      </c>
      <c r="C120" s="58" t="s">
        <v>161</v>
      </c>
      <c r="D120" s="87"/>
      <c r="E120" s="88"/>
      <c r="F120" s="88"/>
      <c r="G120" s="88"/>
      <c r="H120" s="88"/>
      <c r="I120" s="88"/>
      <c r="J120" s="88"/>
      <c r="K120" s="88"/>
      <c r="L120" s="88"/>
      <c r="M120" s="88"/>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90"/>
      <c r="IA120" s="22">
        <v>2.07</v>
      </c>
      <c r="IB120" s="22" t="s">
        <v>369</v>
      </c>
      <c r="IC120" s="22" t="s">
        <v>161</v>
      </c>
      <c r="IE120" s="23"/>
      <c r="IF120" s="23"/>
      <c r="IG120" s="23"/>
      <c r="IH120" s="23"/>
      <c r="II120" s="23"/>
    </row>
    <row r="121" spans="1:243" s="22" customFormat="1" ht="28.5">
      <c r="A121" s="81">
        <v>2.08</v>
      </c>
      <c r="B121" s="74" t="s">
        <v>370</v>
      </c>
      <c r="C121" s="58" t="s">
        <v>162</v>
      </c>
      <c r="D121" s="75">
        <v>2</v>
      </c>
      <c r="E121" s="76" t="s">
        <v>254</v>
      </c>
      <c r="F121" s="62">
        <v>143.8</v>
      </c>
      <c r="G121" s="52"/>
      <c r="H121" s="52"/>
      <c r="I121" s="53" t="s">
        <v>38</v>
      </c>
      <c r="J121" s="54">
        <f t="shared" si="8"/>
        <v>1</v>
      </c>
      <c r="K121" s="52" t="s">
        <v>39</v>
      </c>
      <c r="L121" s="52" t="s">
        <v>4</v>
      </c>
      <c r="M121" s="55"/>
      <c r="N121" s="65"/>
      <c r="O121" s="65"/>
      <c r="P121" s="66"/>
      <c r="Q121" s="65"/>
      <c r="R121" s="65"/>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7">
        <f t="shared" si="9"/>
        <v>288</v>
      </c>
      <c r="BB121" s="68">
        <f t="shared" si="10"/>
        <v>288</v>
      </c>
      <c r="BC121" s="69" t="str">
        <f t="shared" si="11"/>
        <v>INR  Two Hundred &amp; Eighty Eight  Only</v>
      </c>
      <c r="IA121" s="22">
        <v>2.08</v>
      </c>
      <c r="IB121" s="22" t="s">
        <v>370</v>
      </c>
      <c r="IC121" s="22" t="s">
        <v>162</v>
      </c>
      <c r="ID121" s="22">
        <v>2</v>
      </c>
      <c r="IE121" s="23" t="s">
        <v>254</v>
      </c>
      <c r="IF121" s="23"/>
      <c r="IG121" s="23"/>
      <c r="IH121" s="23"/>
      <c r="II121" s="23"/>
    </row>
    <row r="122" spans="1:243" s="22" customFormat="1" ht="28.5">
      <c r="A122" s="81">
        <v>2.09</v>
      </c>
      <c r="B122" s="74" t="s">
        <v>371</v>
      </c>
      <c r="C122" s="58" t="s">
        <v>163</v>
      </c>
      <c r="D122" s="75">
        <v>4</v>
      </c>
      <c r="E122" s="76" t="s">
        <v>254</v>
      </c>
      <c r="F122" s="62">
        <v>138.54</v>
      </c>
      <c r="G122" s="52"/>
      <c r="H122" s="52"/>
      <c r="I122" s="53" t="s">
        <v>38</v>
      </c>
      <c r="J122" s="54">
        <f t="shared" si="8"/>
        <v>1</v>
      </c>
      <c r="K122" s="52" t="s">
        <v>39</v>
      </c>
      <c r="L122" s="52" t="s">
        <v>4</v>
      </c>
      <c r="M122" s="55"/>
      <c r="N122" s="65"/>
      <c r="O122" s="65"/>
      <c r="P122" s="66"/>
      <c r="Q122" s="65"/>
      <c r="R122" s="65"/>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7">
        <f t="shared" si="9"/>
        <v>554</v>
      </c>
      <c r="BB122" s="68">
        <f t="shared" si="10"/>
        <v>554</v>
      </c>
      <c r="BC122" s="69" t="str">
        <f t="shared" si="11"/>
        <v>INR  Five Hundred &amp; Fifty Four  Only</v>
      </c>
      <c r="IA122" s="22">
        <v>2.09</v>
      </c>
      <c r="IB122" s="22" t="s">
        <v>371</v>
      </c>
      <c r="IC122" s="22" t="s">
        <v>163</v>
      </c>
      <c r="ID122" s="22">
        <v>4</v>
      </c>
      <c r="IE122" s="23" t="s">
        <v>254</v>
      </c>
      <c r="IF122" s="23"/>
      <c r="IG122" s="23"/>
      <c r="IH122" s="23"/>
      <c r="II122" s="23"/>
    </row>
    <row r="123" spans="1:243" s="22" customFormat="1" ht="28.5">
      <c r="A123" s="82">
        <v>2.1</v>
      </c>
      <c r="B123" s="74" t="s">
        <v>372</v>
      </c>
      <c r="C123" s="58" t="s">
        <v>164</v>
      </c>
      <c r="D123" s="75">
        <v>2</v>
      </c>
      <c r="E123" s="76" t="s">
        <v>254</v>
      </c>
      <c r="F123" s="62">
        <v>117.49</v>
      </c>
      <c r="G123" s="52"/>
      <c r="H123" s="52"/>
      <c r="I123" s="53" t="s">
        <v>38</v>
      </c>
      <c r="J123" s="54">
        <f t="shared" si="8"/>
        <v>1</v>
      </c>
      <c r="K123" s="52" t="s">
        <v>39</v>
      </c>
      <c r="L123" s="52" t="s">
        <v>4</v>
      </c>
      <c r="M123" s="55"/>
      <c r="N123" s="65"/>
      <c r="O123" s="65"/>
      <c r="P123" s="66"/>
      <c r="Q123" s="65"/>
      <c r="R123" s="65"/>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7">
        <f t="shared" si="9"/>
        <v>235</v>
      </c>
      <c r="BB123" s="68">
        <f t="shared" si="10"/>
        <v>235</v>
      </c>
      <c r="BC123" s="69" t="str">
        <f t="shared" si="11"/>
        <v>INR  Two Hundred &amp; Thirty Five  Only</v>
      </c>
      <c r="IA123" s="22">
        <v>2.1</v>
      </c>
      <c r="IB123" s="22" t="s">
        <v>372</v>
      </c>
      <c r="IC123" s="22" t="s">
        <v>164</v>
      </c>
      <c r="ID123" s="22">
        <v>2</v>
      </c>
      <c r="IE123" s="23" t="s">
        <v>254</v>
      </c>
      <c r="IF123" s="23"/>
      <c r="IG123" s="23"/>
      <c r="IH123" s="23"/>
      <c r="II123" s="23"/>
    </row>
    <row r="124" spans="1:243" s="22" customFormat="1" ht="28.5">
      <c r="A124" s="81">
        <v>2.11</v>
      </c>
      <c r="B124" s="74" t="s">
        <v>373</v>
      </c>
      <c r="C124" s="58" t="s">
        <v>165</v>
      </c>
      <c r="D124" s="75">
        <v>1</v>
      </c>
      <c r="E124" s="76" t="s">
        <v>254</v>
      </c>
      <c r="F124" s="62">
        <v>136.78</v>
      </c>
      <c r="G124" s="52"/>
      <c r="H124" s="52"/>
      <c r="I124" s="53" t="s">
        <v>38</v>
      </c>
      <c r="J124" s="54">
        <f t="shared" si="8"/>
        <v>1</v>
      </c>
      <c r="K124" s="52" t="s">
        <v>39</v>
      </c>
      <c r="L124" s="52" t="s">
        <v>4</v>
      </c>
      <c r="M124" s="55"/>
      <c r="N124" s="65"/>
      <c r="O124" s="65"/>
      <c r="P124" s="66"/>
      <c r="Q124" s="65"/>
      <c r="R124" s="65"/>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7">
        <f t="shared" si="9"/>
        <v>137</v>
      </c>
      <c r="BB124" s="68">
        <f t="shared" si="10"/>
        <v>137</v>
      </c>
      <c r="BC124" s="69" t="str">
        <f t="shared" si="11"/>
        <v>INR  One Hundred &amp; Thirty Seven  Only</v>
      </c>
      <c r="IA124" s="22">
        <v>2.11</v>
      </c>
      <c r="IB124" s="22" t="s">
        <v>373</v>
      </c>
      <c r="IC124" s="22" t="s">
        <v>165</v>
      </c>
      <c r="ID124" s="22">
        <v>1</v>
      </c>
      <c r="IE124" s="23" t="s">
        <v>254</v>
      </c>
      <c r="IF124" s="23"/>
      <c r="IG124" s="23"/>
      <c r="IH124" s="23"/>
      <c r="II124" s="23"/>
    </row>
    <row r="125" spans="1:243" s="22" customFormat="1" ht="63">
      <c r="A125" s="81">
        <v>2.12</v>
      </c>
      <c r="B125" s="74" t="s">
        <v>374</v>
      </c>
      <c r="C125" s="58" t="s">
        <v>166</v>
      </c>
      <c r="D125" s="87"/>
      <c r="E125" s="88"/>
      <c r="F125" s="88"/>
      <c r="G125" s="88"/>
      <c r="H125" s="88"/>
      <c r="I125" s="88"/>
      <c r="J125" s="88"/>
      <c r="K125" s="88"/>
      <c r="L125" s="88"/>
      <c r="M125" s="88"/>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90"/>
      <c r="IA125" s="22">
        <v>2.12</v>
      </c>
      <c r="IB125" s="22" t="s">
        <v>374</v>
      </c>
      <c r="IC125" s="22" t="s">
        <v>166</v>
      </c>
      <c r="IE125" s="23"/>
      <c r="IF125" s="23"/>
      <c r="IG125" s="23"/>
      <c r="IH125" s="23"/>
      <c r="II125" s="23"/>
    </row>
    <row r="126" spans="1:243" s="22" customFormat="1" ht="28.5">
      <c r="A126" s="82">
        <v>2.13</v>
      </c>
      <c r="B126" s="74" t="s">
        <v>375</v>
      </c>
      <c r="C126" s="58" t="s">
        <v>167</v>
      </c>
      <c r="D126" s="75">
        <v>35</v>
      </c>
      <c r="E126" s="76" t="s">
        <v>253</v>
      </c>
      <c r="F126" s="62">
        <v>145.55</v>
      </c>
      <c r="G126" s="52"/>
      <c r="H126" s="52"/>
      <c r="I126" s="53" t="s">
        <v>38</v>
      </c>
      <c r="J126" s="54">
        <f t="shared" si="8"/>
        <v>1</v>
      </c>
      <c r="K126" s="52" t="s">
        <v>39</v>
      </c>
      <c r="L126" s="52" t="s">
        <v>4</v>
      </c>
      <c r="M126" s="55"/>
      <c r="N126" s="65"/>
      <c r="O126" s="65"/>
      <c r="P126" s="66"/>
      <c r="Q126" s="65"/>
      <c r="R126" s="65"/>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7">
        <f t="shared" si="9"/>
        <v>5094</v>
      </c>
      <c r="BB126" s="68">
        <f t="shared" si="10"/>
        <v>5094</v>
      </c>
      <c r="BC126" s="69" t="str">
        <f t="shared" si="11"/>
        <v>INR  Five Thousand  &amp;Ninety Four  Only</v>
      </c>
      <c r="IA126" s="22">
        <v>2.13</v>
      </c>
      <c r="IB126" s="22" t="s">
        <v>375</v>
      </c>
      <c r="IC126" s="22" t="s">
        <v>167</v>
      </c>
      <c r="ID126" s="22">
        <v>35</v>
      </c>
      <c r="IE126" s="23" t="s">
        <v>253</v>
      </c>
      <c r="IF126" s="23"/>
      <c r="IG126" s="23"/>
      <c r="IH126" s="23"/>
      <c r="II126" s="23"/>
    </row>
    <row r="127" spans="1:243" s="22" customFormat="1" ht="28.5">
      <c r="A127" s="81">
        <v>2.14</v>
      </c>
      <c r="B127" s="71" t="s">
        <v>376</v>
      </c>
      <c r="C127" s="58" t="s">
        <v>168</v>
      </c>
      <c r="D127" s="75">
        <v>40</v>
      </c>
      <c r="E127" s="76" t="s">
        <v>253</v>
      </c>
      <c r="F127" s="62">
        <v>177.12</v>
      </c>
      <c r="G127" s="52"/>
      <c r="H127" s="52"/>
      <c r="I127" s="53" t="s">
        <v>38</v>
      </c>
      <c r="J127" s="54">
        <f t="shared" si="8"/>
        <v>1</v>
      </c>
      <c r="K127" s="52" t="s">
        <v>39</v>
      </c>
      <c r="L127" s="52" t="s">
        <v>4</v>
      </c>
      <c r="M127" s="55"/>
      <c r="N127" s="65"/>
      <c r="O127" s="65"/>
      <c r="P127" s="66"/>
      <c r="Q127" s="65"/>
      <c r="R127" s="65"/>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7">
        <f t="shared" si="9"/>
        <v>7085</v>
      </c>
      <c r="BB127" s="68">
        <f t="shared" si="10"/>
        <v>7085</v>
      </c>
      <c r="BC127" s="69" t="str">
        <f t="shared" si="11"/>
        <v>INR  Seven Thousand  &amp;Eighty Five  Only</v>
      </c>
      <c r="IA127" s="22">
        <v>2.14</v>
      </c>
      <c r="IB127" s="22" t="s">
        <v>376</v>
      </c>
      <c r="IC127" s="22" t="s">
        <v>168</v>
      </c>
      <c r="ID127" s="22">
        <v>40</v>
      </c>
      <c r="IE127" s="23" t="s">
        <v>253</v>
      </c>
      <c r="IF127" s="23"/>
      <c r="IG127" s="23"/>
      <c r="IH127" s="23"/>
      <c r="II127" s="23"/>
    </row>
    <row r="128" spans="1:243" s="22" customFormat="1" ht="28.5">
      <c r="A128" s="81">
        <v>2.15</v>
      </c>
      <c r="B128" s="71" t="s">
        <v>377</v>
      </c>
      <c r="C128" s="58" t="s">
        <v>169</v>
      </c>
      <c r="D128" s="75">
        <v>35</v>
      </c>
      <c r="E128" s="76" t="s">
        <v>253</v>
      </c>
      <c r="F128" s="62">
        <v>288.47</v>
      </c>
      <c r="G128" s="52"/>
      <c r="H128" s="52"/>
      <c r="I128" s="53" t="s">
        <v>38</v>
      </c>
      <c r="J128" s="54">
        <f t="shared" si="8"/>
        <v>1</v>
      </c>
      <c r="K128" s="52" t="s">
        <v>39</v>
      </c>
      <c r="L128" s="52" t="s">
        <v>4</v>
      </c>
      <c r="M128" s="55"/>
      <c r="N128" s="65"/>
      <c r="O128" s="65"/>
      <c r="P128" s="66"/>
      <c r="Q128" s="65"/>
      <c r="R128" s="65"/>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7">
        <f t="shared" si="9"/>
        <v>10096</v>
      </c>
      <c r="BB128" s="68">
        <f t="shared" si="10"/>
        <v>10096</v>
      </c>
      <c r="BC128" s="69" t="str">
        <f t="shared" si="11"/>
        <v>INR  Ten Thousand  &amp;Ninety Six  Only</v>
      </c>
      <c r="IA128" s="22">
        <v>2.15</v>
      </c>
      <c r="IB128" s="22" t="s">
        <v>377</v>
      </c>
      <c r="IC128" s="22" t="s">
        <v>169</v>
      </c>
      <c r="ID128" s="22">
        <v>35</v>
      </c>
      <c r="IE128" s="23" t="s">
        <v>253</v>
      </c>
      <c r="IF128" s="23"/>
      <c r="IG128" s="23"/>
      <c r="IH128" s="23"/>
      <c r="II128" s="23"/>
    </row>
    <row r="129" spans="1:243" s="22" customFormat="1" ht="28.5">
      <c r="A129" s="82">
        <v>2.16</v>
      </c>
      <c r="B129" s="71" t="s">
        <v>378</v>
      </c>
      <c r="C129" s="58" t="s">
        <v>170</v>
      </c>
      <c r="D129" s="75">
        <v>25</v>
      </c>
      <c r="E129" s="76" t="s">
        <v>253</v>
      </c>
      <c r="F129" s="62">
        <v>488.38</v>
      </c>
      <c r="G129" s="52"/>
      <c r="H129" s="52"/>
      <c r="I129" s="53" t="s">
        <v>38</v>
      </c>
      <c r="J129" s="54">
        <f t="shared" si="8"/>
        <v>1</v>
      </c>
      <c r="K129" s="52" t="s">
        <v>39</v>
      </c>
      <c r="L129" s="52" t="s">
        <v>4</v>
      </c>
      <c r="M129" s="55"/>
      <c r="N129" s="65"/>
      <c r="O129" s="65"/>
      <c r="P129" s="66"/>
      <c r="Q129" s="65"/>
      <c r="R129" s="65"/>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7">
        <f t="shared" si="9"/>
        <v>12210</v>
      </c>
      <c r="BB129" s="68">
        <f t="shared" si="10"/>
        <v>12210</v>
      </c>
      <c r="BC129" s="69" t="str">
        <f t="shared" si="11"/>
        <v>INR  Twelve Thousand Two Hundred &amp; Ten  Only</v>
      </c>
      <c r="IA129" s="22">
        <v>2.16</v>
      </c>
      <c r="IB129" s="22" t="s">
        <v>378</v>
      </c>
      <c r="IC129" s="22" t="s">
        <v>170</v>
      </c>
      <c r="ID129" s="22">
        <v>25</v>
      </c>
      <c r="IE129" s="23" t="s">
        <v>253</v>
      </c>
      <c r="IF129" s="23"/>
      <c r="IG129" s="23"/>
      <c r="IH129" s="23"/>
      <c r="II129" s="23"/>
    </row>
    <row r="130" spans="1:243" s="22" customFormat="1" ht="28.5">
      <c r="A130" s="81">
        <v>2.17</v>
      </c>
      <c r="B130" s="71" t="s">
        <v>379</v>
      </c>
      <c r="C130" s="58" t="s">
        <v>171</v>
      </c>
      <c r="D130" s="75">
        <v>45</v>
      </c>
      <c r="E130" s="76" t="s">
        <v>253</v>
      </c>
      <c r="F130" s="62">
        <v>704.95</v>
      </c>
      <c r="G130" s="52"/>
      <c r="H130" s="52"/>
      <c r="I130" s="53" t="s">
        <v>38</v>
      </c>
      <c r="J130" s="54">
        <f t="shared" si="8"/>
        <v>1</v>
      </c>
      <c r="K130" s="52" t="s">
        <v>39</v>
      </c>
      <c r="L130" s="52" t="s">
        <v>4</v>
      </c>
      <c r="M130" s="55"/>
      <c r="N130" s="65"/>
      <c r="O130" s="65"/>
      <c r="P130" s="66"/>
      <c r="Q130" s="65"/>
      <c r="R130" s="65"/>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7">
        <f t="shared" si="9"/>
        <v>31723</v>
      </c>
      <c r="BB130" s="68">
        <f t="shared" si="10"/>
        <v>31723</v>
      </c>
      <c r="BC130" s="69" t="str">
        <f t="shared" si="11"/>
        <v>INR  Thirty One Thousand Seven Hundred &amp; Twenty Three  Only</v>
      </c>
      <c r="IA130" s="22">
        <v>2.17</v>
      </c>
      <c r="IB130" s="22" t="s">
        <v>379</v>
      </c>
      <c r="IC130" s="22" t="s">
        <v>171</v>
      </c>
      <c r="ID130" s="22">
        <v>45</v>
      </c>
      <c r="IE130" s="23" t="s">
        <v>253</v>
      </c>
      <c r="IF130" s="23"/>
      <c r="IG130" s="23"/>
      <c r="IH130" s="23"/>
      <c r="II130" s="23"/>
    </row>
    <row r="131" spans="1:243" s="22" customFormat="1" ht="28.5">
      <c r="A131" s="81">
        <v>2.18</v>
      </c>
      <c r="B131" s="71" t="s">
        <v>380</v>
      </c>
      <c r="C131" s="58" t="s">
        <v>172</v>
      </c>
      <c r="D131" s="75">
        <v>25</v>
      </c>
      <c r="E131" s="76" t="s">
        <v>253</v>
      </c>
      <c r="F131" s="62">
        <v>904.87</v>
      </c>
      <c r="G131" s="52"/>
      <c r="H131" s="52"/>
      <c r="I131" s="53" t="s">
        <v>38</v>
      </c>
      <c r="J131" s="54">
        <f t="shared" si="8"/>
        <v>1</v>
      </c>
      <c r="K131" s="52" t="s">
        <v>39</v>
      </c>
      <c r="L131" s="52" t="s">
        <v>4</v>
      </c>
      <c r="M131" s="55"/>
      <c r="N131" s="65"/>
      <c r="O131" s="65"/>
      <c r="P131" s="66"/>
      <c r="Q131" s="65"/>
      <c r="R131" s="65"/>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7">
        <f t="shared" si="9"/>
        <v>22622</v>
      </c>
      <c r="BB131" s="68">
        <f t="shared" si="10"/>
        <v>22622</v>
      </c>
      <c r="BC131" s="69" t="str">
        <f t="shared" si="11"/>
        <v>INR  Twenty Two Thousand Six Hundred &amp; Twenty Two  Only</v>
      </c>
      <c r="IA131" s="22">
        <v>2.18</v>
      </c>
      <c r="IB131" s="22" t="s">
        <v>380</v>
      </c>
      <c r="IC131" s="22" t="s">
        <v>172</v>
      </c>
      <c r="ID131" s="22">
        <v>25</v>
      </c>
      <c r="IE131" s="23" t="s">
        <v>253</v>
      </c>
      <c r="IF131" s="23"/>
      <c r="IG131" s="23"/>
      <c r="IH131" s="23"/>
      <c r="II131" s="23"/>
    </row>
    <row r="132" spans="1:243" s="22" customFormat="1" ht="42.75">
      <c r="A132" s="82">
        <v>2.19</v>
      </c>
      <c r="B132" s="71" t="s">
        <v>381</v>
      </c>
      <c r="C132" s="58" t="s">
        <v>173</v>
      </c>
      <c r="D132" s="75">
        <v>175</v>
      </c>
      <c r="E132" s="76" t="s">
        <v>253</v>
      </c>
      <c r="F132" s="62">
        <v>1796.58</v>
      </c>
      <c r="G132" s="52"/>
      <c r="H132" s="52"/>
      <c r="I132" s="53" t="s">
        <v>38</v>
      </c>
      <c r="J132" s="54">
        <f t="shared" si="8"/>
        <v>1</v>
      </c>
      <c r="K132" s="52" t="s">
        <v>39</v>
      </c>
      <c r="L132" s="52" t="s">
        <v>4</v>
      </c>
      <c r="M132" s="55"/>
      <c r="N132" s="65"/>
      <c r="O132" s="65"/>
      <c r="P132" s="66"/>
      <c r="Q132" s="65"/>
      <c r="R132" s="65"/>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7">
        <f t="shared" si="9"/>
        <v>314402</v>
      </c>
      <c r="BB132" s="68">
        <f t="shared" si="10"/>
        <v>314402</v>
      </c>
      <c r="BC132" s="69" t="str">
        <f t="shared" si="11"/>
        <v>INR  Three Lakh Fourteen Thousand Four Hundred &amp; Two  Only</v>
      </c>
      <c r="IA132" s="22">
        <v>2.19</v>
      </c>
      <c r="IB132" s="22" t="s">
        <v>381</v>
      </c>
      <c r="IC132" s="22" t="s">
        <v>173</v>
      </c>
      <c r="ID132" s="22">
        <v>175</v>
      </c>
      <c r="IE132" s="23" t="s">
        <v>253</v>
      </c>
      <c r="IF132" s="23"/>
      <c r="IG132" s="23"/>
      <c r="IH132" s="23"/>
      <c r="II132" s="23"/>
    </row>
    <row r="133" spans="1:243" s="22" customFormat="1" ht="78.75">
      <c r="A133" s="81">
        <v>2.2</v>
      </c>
      <c r="B133" s="71" t="s">
        <v>382</v>
      </c>
      <c r="C133" s="58" t="s">
        <v>174</v>
      </c>
      <c r="D133" s="87"/>
      <c r="E133" s="88"/>
      <c r="F133" s="88"/>
      <c r="G133" s="88"/>
      <c r="H133" s="88"/>
      <c r="I133" s="88"/>
      <c r="J133" s="88"/>
      <c r="K133" s="88"/>
      <c r="L133" s="88"/>
      <c r="M133" s="88"/>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90"/>
      <c r="IA133" s="22">
        <v>2.2</v>
      </c>
      <c r="IB133" s="22" t="s">
        <v>382</v>
      </c>
      <c r="IC133" s="22" t="s">
        <v>174</v>
      </c>
      <c r="IE133" s="23"/>
      <c r="IF133" s="23"/>
      <c r="IG133" s="23"/>
      <c r="IH133" s="23"/>
      <c r="II133" s="23"/>
    </row>
    <row r="134" spans="1:243" s="22" customFormat="1" ht="42.75">
      <c r="A134" s="81">
        <v>2.21</v>
      </c>
      <c r="B134" s="71" t="s">
        <v>383</v>
      </c>
      <c r="C134" s="58" t="s">
        <v>175</v>
      </c>
      <c r="D134" s="72">
        <v>100</v>
      </c>
      <c r="E134" s="73" t="s">
        <v>365</v>
      </c>
      <c r="F134" s="62">
        <v>1327.49</v>
      </c>
      <c r="G134" s="52"/>
      <c r="H134" s="52"/>
      <c r="I134" s="53" t="s">
        <v>38</v>
      </c>
      <c r="J134" s="54">
        <f t="shared" si="8"/>
        <v>1</v>
      </c>
      <c r="K134" s="52" t="s">
        <v>39</v>
      </c>
      <c r="L134" s="52" t="s">
        <v>4</v>
      </c>
      <c r="M134" s="55"/>
      <c r="N134" s="65"/>
      <c r="O134" s="65"/>
      <c r="P134" s="66"/>
      <c r="Q134" s="65"/>
      <c r="R134" s="65"/>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7">
        <f t="shared" si="9"/>
        <v>132749</v>
      </c>
      <c r="BB134" s="68">
        <f t="shared" si="10"/>
        <v>132749</v>
      </c>
      <c r="BC134" s="69" t="str">
        <f t="shared" si="11"/>
        <v>INR  One Lakh Thirty Two Thousand Seven Hundred &amp; Forty Nine  Only</v>
      </c>
      <c r="IA134" s="22">
        <v>2.21</v>
      </c>
      <c r="IB134" s="22" t="s">
        <v>383</v>
      </c>
      <c r="IC134" s="22" t="s">
        <v>175</v>
      </c>
      <c r="ID134" s="22">
        <v>100</v>
      </c>
      <c r="IE134" s="23" t="s">
        <v>365</v>
      </c>
      <c r="IF134" s="23"/>
      <c r="IG134" s="23"/>
      <c r="IH134" s="23"/>
      <c r="II134" s="23"/>
    </row>
    <row r="135" spans="1:243" s="22" customFormat="1" ht="31.5">
      <c r="A135" s="82">
        <v>2.22</v>
      </c>
      <c r="B135" s="71" t="s">
        <v>384</v>
      </c>
      <c r="C135" s="58" t="s">
        <v>176</v>
      </c>
      <c r="D135" s="72">
        <v>25</v>
      </c>
      <c r="E135" s="73" t="s">
        <v>365</v>
      </c>
      <c r="F135" s="62">
        <v>1555.45</v>
      </c>
      <c r="G135" s="52"/>
      <c r="H135" s="52"/>
      <c r="I135" s="53" t="s">
        <v>38</v>
      </c>
      <c r="J135" s="54">
        <f t="shared" si="8"/>
        <v>1</v>
      </c>
      <c r="K135" s="52" t="s">
        <v>39</v>
      </c>
      <c r="L135" s="52" t="s">
        <v>4</v>
      </c>
      <c r="M135" s="55"/>
      <c r="N135" s="65"/>
      <c r="O135" s="65"/>
      <c r="P135" s="66"/>
      <c r="Q135" s="65"/>
      <c r="R135" s="65"/>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7">
        <f t="shared" si="9"/>
        <v>38886</v>
      </c>
      <c r="BB135" s="68">
        <f t="shared" si="10"/>
        <v>38886</v>
      </c>
      <c r="BC135" s="69" t="str">
        <f t="shared" si="11"/>
        <v>INR  Thirty Eight Thousand Eight Hundred &amp; Eighty Six  Only</v>
      </c>
      <c r="IA135" s="22">
        <v>2.22</v>
      </c>
      <c r="IB135" s="22" t="s">
        <v>384</v>
      </c>
      <c r="IC135" s="22" t="s">
        <v>176</v>
      </c>
      <c r="ID135" s="22">
        <v>25</v>
      </c>
      <c r="IE135" s="23" t="s">
        <v>365</v>
      </c>
      <c r="IF135" s="23"/>
      <c r="IG135" s="23"/>
      <c r="IH135" s="23"/>
      <c r="II135" s="23"/>
    </row>
    <row r="136" spans="1:243" s="22" customFormat="1" ht="270">
      <c r="A136" s="81">
        <v>2.23</v>
      </c>
      <c r="B136" s="77" t="s">
        <v>385</v>
      </c>
      <c r="C136" s="58" t="s">
        <v>177</v>
      </c>
      <c r="D136" s="87"/>
      <c r="E136" s="88"/>
      <c r="F136" s="88"/>
      <c r="G136" s="88"/>
      <c r="H136" s="88"/>
      <c r="I136" s="88"/>
      <c r="J136" s="88"/>
      <c r="K136" s="88"/>
      <c r="L136" s="88"/>
      <c r="M136" s="88"/>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90"/>
      <c r="IA136" s="22">
        <v>2.23</v>
      </c>
      <c r="IB136" s="22" t="s">
        <v>385</v>
      </c>
      <c r="IC136" s="22" t="s">
        <v>177</v>
      </c>
      <c r="IE136" s="23"/>
      <c r="IF136" s="23"/>
      <c r="IG136" s="23"/>
      <c r="IH136" s="23"/>
      <c r="II136" s="23"/>
    </row>
    <row r="137" spans="1:243" s="22" customFormat="1" ht="15.75">
      <c r="A137" s="81">
        <v>2.24</v>
      </c>
      <c r="B137" s="78" t="s">
        <v>386</v>
      </c>
      <c r="C137" s="58" t="s">
        <v>178</v>
      </c>
      <c r="D137" s="87"/>
      <c r="E137" s="88"/>
      <c r="F137" s="88"/>
      <c r="G137" s="88"/>
      <c r="H137" s="88"/>
      <c r="I137" s="88"/>
      <c r="J137" s="88"/>
      <c r="K137" s="88"/>
      <c r="L137" s="88"/>
      <c r="M137" s="88"/>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90"/>
      <c r="IA137" s="22">
        <v>2.24</v>
      </c>
      <c r="IB137" s="22" t="s">
        <v>386</v>
      </c>
      <c r="IC137" s="22" t="s">
        <v>178</v>
      </c>
      <c r="IE137" s="23"/>
      <c r="IF137" s="23"/>
      <c r="IG137" s="23"/>
      <c r="IH137" s="23"/>
      <c r="II137" s="23"/>
    </row>
    <row r="138" spans="1:243" s="22" customFormat="1" ht="105">
      <c r="A138" s="82">
        <v>2.25</v>
      </c>
      <c r="B138" s="77" t="s">
        <v>387</v>
      </c>
      <c r="C138" s="58" t="s">
        <v>179</v>
      </c>
      <c r="D138" s="87"/>
      <c r="E138" s="88"/>
      <c r="F138" s="88"/>
      <c r="G138" s="88"/>
      <c r="H138" s="88"/>
      <c r="I138" s="88"/>
      <c r="J138" s="88"/>
      <c r="K138" s="88"/>
      <c r="L138" s="88"/>
      <c r="M138" s="88"/>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90"/>
      <c r="IA138" s="22">
        <v>2.25</v>
      </c>
      <c r="IB138" s="22" t="s">
        <v>387</v>
      </c>
      <c r="IC138" s="22" t="s">
        <v>179</v>
      </c>
      <c r="IE138" s="23"/>
      <c r="IF138" s="23"/>
      <c r="IG138" s="23"/>
      <c r="IH138" s="23"/>
      <c r="II138" s="23"/>
    </row>
    <row r="139" spans="1:243" s="22" customFormat="1" ht="15.75">
      <c r="A139" s="81">
        <v>2.26</v>
      </c>
      <c r="B139" s="78" t="s">
        <v>388</v>
      </c>
      <c r="C139" s="58" t="s">
        <v>180</v>
      </c>
      <c r="D139" s="87"/>
      <c r="E139" s="88"/>
      <c r="F139" s="88"/>
      <c r="G139" s="88"/>
      <c r="H139" s="88"/>
      <c r="I139" s="88"/>
      <c r="J139" s="88"/>
      <c r="K139" s="88"/>
      <c r="L139" s="88"/>
      <c r="M139" s="88"/>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90"/>
      <c r="IA139" s="22">
        <v>2.26</v>
      </c>
      <c r="IB139" s="22" t="s">
        <v>388</v>
      </c>
      <c r="IC139" s="22" t="s">
        <v>180</v>
      </c>
      <c r="IE139" s="23"/>
      <c r="IF139" s="23"/>
      <c r="IG139" s="23"/>
      <c r="IH139" s="23"/>
      <c r="II139" s="23"/>
    </row>
    <row r="140" spans="1:243" s="22" customFormat="1" ht="120">
      <c r="A140" s="81">
        <v>2.27</v>
      </c>
      <c r="B140" s="77" t="s">
        <v>389</v>
      </c>
      <c r="C140" s="58" t="s">
        <v>181</v>
      </c>
      <c r="D140" s="61">
        <v>1</v>
      </c>
      <c r="E140" s="62" t="s">
        <v>254</v>
      </c>
      <c r="F140" s="62">
        <v>2708687.42</v>
      </c>
      <c r="G140" s="52"/>
      <c r="H140" s="52"/>
      <c r="I140" s="53" t="s">
        <v>38</v>
      </c>
      <c r="J140" s="54">
        <f t="shared" si="8"/>
        <v>1</v>
      </c>
      <c r="K140" s="52" t="s">
        <v>39</v>
      </c>
      <c r="L140" s="52" t="s">
        <v>4</v>
      </c>
      <c r="M140" s="55"/>
      <c r="N140" s="65"/>
      <c r="O140" s="65"/>
      <c r="P140" s="66"/>
      <c r="Q140" s="65"/>
      <c r="R140" s="65"/>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7">
        <f t="shared" si="9"/>
        <v>2708687</v>
      </c>
      <c r="BB140" s="68">
        <f t="shared" si="10"/>
        <v>2708687</v>
      </c>
      <c r="BC140" s="69" t="str">
        <f t="shared" si="11"/>
        <v>INR  Twenty Seven Lakh Eight Thousand Six Hundred &amp; Eighty Seven  Only</v>
      </c>
      <c r="IA140" s="22">
        <v>2.27</v>
      </c>
      <c r="IB140" s="22" t="s">
        <v>389</v>
      </c>
      <c r="IC140" s="22" t="s">
        <v>181</v>
      </c>
      <c r="ID140" s="22">
        <v>1</v>
      </c>
      <c r="IE140" s="23" t="s">
        <v>254</v>
      </c>
      <c r="IF140" s="23"/>
      <c r="IG140" s="23"/>
      <c r="IH140" s="23"/>
      <c r="II140" s="23"/>
    </row>
    <row r="141" spans="1:243" s="22" customFormat="1" ht="110.25">
      <c r="A141" s="82">
        <v>2.28</v>
      </c>
      <c r="B141" s="71" t="s">
        <v>390</v>
      </c>
      <c r="C141" s="58" t="s">
        <v>182</v>
      </c>
      <c r="D141" s="87"/>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90"/>
      <c r="IA141" s="22">
        <v>2.28</v>
      </c>
      <c r="IB141" s="22" t="s">
        <v>390</v>
      </c>
      <c r="IC141" s="22" t="s">
        <v>182</v>
      </c>
      <c r="IE141" s="23"/>
      <c r="IF141" s="23"/>
      <c r="IG141" s="23"/>
      <c r="IH141" s="23"/>
      <c r="II141" s="23"/>
    </row>
    <row r="142" spans="1:243" s="22" customFormat="1" ht="28.5">
      <c r="A142" s="81">
        <v>2.29</v>
      </c>
      <c r="B142" s="71" t="s">
        <v>391</v>
      </c>
      <c r="C142" s="58" t="s">
        <v>183</v>
      </c>
      <c r="D142" s="72">
        <v>1</v>
      </c>
      <c r="E142" s="73" t="s">
        <v>392</v>
      </c>
      <c r="F142" s="62">
        <v>2256.03</v>
      </c>
      <c r="G142" s="52"/>
      <c r="H142" s="52"/>
      <c r="I142" s="53" t="s">
        <v>38</v>
      </c>
      <c r="J142" s="54">
        <f t="shared" si="8"/>
        <v>1</v>
      </c>
      <c r="K142" s="52" t="s">
        <v>39</v>
      </c>
      <c r="L142" s="52" t="s">
        <v>4</v>
      </c>
      <c r="M142" s="55"/>
      <c r="N142" s="65"/>
      <c r="O142" s="65"/>
      <c r="P142" s="66"/>
      <c r="Q142" s="65"/>
      <c r="R142" s="65"/>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7">
        <f t="shared" si="9"/>
        <v>2256</v>
      </c>
      <c r="BB142" s="68">
        <f t="shared" si="10"/>
        <v>2256</v>
      </c>
      <c r="BC142" s="69" t="str">
        <f t="shared" si="11"/>
        <v>INR  Two Thousand Two Hundred &amp; Fifty Six  Only</v>
      </c>
      <c r="IA142" s="22">
        <v>2.29</v>
      </c>
      <c r="IB142" s="22" t="s">
        <v>391</v>
      </c>
      <c r="IC142" s="22" t="s">
        <v>183</v>
      </c>
      <c r="ID142" s="22">
        <v>1</v>
      </c>
      <c r="IE142" s="23" t="s">
        <v>392</v>
      </c>
      <c r="IF142" s="23"/>
      <c r="IG142" s="23"/>
      <c r="IH142" s="23"/>
      <c r="II142" s="23"/>
    </row>
    <row r="143" spans="1:243" s="22" customFormat="1" ht="78.75">
      <c r="A143" s="81">
        <v>2.3</v>
      </c>
      <c r="B143" s="71" t="s">
        <v>393</v>
      </c>
      <c r="C143" s="58" t="s">
        <v>184</v>
      </c>
      <c r="D143" s="87"/>
      <c r="E143" s="88"/>
      <c r="F143" s="88"/>
      <c r="G143" s="88"/>
      <c r="H143" s="88"/>
      <c r="I143" s="88"/>
      <c r="J143" s="88"/>
      <c r="K143" s="88"/>
      <c r="L143" s="88"/>
      <c r="M143" s="88"/>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90"/>
      <c r="IA143" s="22">
        <v>2.3</v>
      </c>
      <c r="IB143" s="22" t="s">
        <v>393</v>
      </c>
      <c r="IC143" s="22" t="s">
        <v>184</v>
      </c>
      <c r="IE143" s="23"/>
      <c r="IF143" s="23"/>
      <c r="IG143" s="23"/>
      <c r="IH143" s="23"/>
      <c r="II143" s="23"/>
    </row>
    <row r="144" spans="1:243" s="22" customFormat="1" ht="28.5">
      <c r="A144" s="82">
        <v>2.31</v>
      </c>
      <c r="B144" s="71" t="s">
        <v>394</v>
      </c>
      <c r="C144" s="58" t="s">
        <v>185</v>
      </c>
      <c r="D144" s="72">
        <v>6</v>
      </c>
      <c r="E144" s="73" t="s">
        <v>392</v>
      </c>
      <c r="F144" s="62">
        <v>224.46</v>
      </c>
      <c r="G144" s="52"/>
      <c r="H144" s="52"/>
      <c r="I144" s="53" t="s">
        <v>38</v>
      </c>
      <c r="J144" s="54">
        <f t="shared" si="8"/>
        <v>1</v>
      </c>
      <c r="K144" s="52" t="s">
        <v>39</v>
      </c>
      <c r="L144" s="52" t="s">
        <v>4</v>
      </c>
      <c r="M144" s="55"/>
      <c r="N144" s="65"/>
      <c r="O144" s="65"/>
      <c r="P144" s="66"/>
      <c r="Q144" s="65"/>
      <c r="R144" s="65"/>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7">
        <f t="shared" si="9"/>
        <v>1347</v>
      </c>
      <c r="BB144" s="68">
        <f t="shared" si="10"/>
        <v>1347</v>
      </c>
      <c r="BC144" s="69" t="str">
        <f t="shared" si="11"/>
        <v>INR  One Thousand Three Hundred &amp; Forty Seven  Only</v>
      </c>
      <c r="IA144" s="22">
        <v>2.31</v>
      </c>
      <c r="IB144" s="22" t="s">
        <v>394</v>
      </c>
      <c r="IC144" s="22" t="s">
        <v>185</v>
      </c>
      <c r="ID144" s="22">
        <v>6</v>
      </c>
      <c r="IE144" s="23" t="s">
        <v>392</v>
      </c>
      <c r="IF144" s="23"/>
      <c r="IG144" s="23"/>
      <c r="IH144" s="23"/>
      <c r="II144" s="23"/>
    </row>
    <row r="145" spans="1:243" s="22" customFormat="1" ht="28.5">
      <c r="A145" s="81">
        <v>2.32</v>
      </c>
      <c r="B145" s="74" t="s">
        <v>395</v>
      </c>
      <c r="C145" s="58" t="s">
        <v>186</v>
      </c>
      <c r="D145" s="75">
        <v>2</v>
      </c>
      <c r="E145" s="76" t="s">
        <v>254</v>
      </c>
      <c r="F145" s="62">
        <v>651.47</v>
      </c>
      <c r="G145" s="52"/>
      <c r="H145" s="52"/>
      <c r="I145" s="53" t="s">
        <v>38</v>
      </c>
      <c r="J145" s="54">
        <f t="shared" si="8"/>
        <v>1</v>
      </c>
      <c r="K145" s="52" t="s">
        <v>39</v>
      </c>
      <c r="L145" s="52" t="s">
        <v>4</v>
      </c>
      <c r="M145" s="55"/>
      <c r="N145" s="65"/>
      <c r="O145" s="65"/>
      <c r="P145" s="66"/>
      <c r="Q145" s="65"/>
      <c r="R145" s="65"/>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7">
        <f t="shared" si="9"/>
        <v>1303</v>
      </c>
      <c r="BB145" s="68">
        <f t="shared" si="10"/>
        <v>1303</v>
      </c>
      <c r="BC145" s="69" t="str">
        <f t="shared" si="11"/>
        <v>INR  One Thousand Three Hundred &amp; Three  Only</v>
      </c>
      <c r="IA145" s="22">
        <v>2.32</v>
      </c>
      <c r="IB145" s="22" t="s">
        <v>395</v>
      </c>
      <c r="IC145" s="22" t="s">
        <v>186</v>
      </c>
      <c r="ID145" s="22">
        <v>2</v>
      </c>
      <c r="IE145" s="23" t="s">
        <v>254</v>
      </c>
      <c r="IF145" s="23"/>
      <c r="IG145" s="23"/>
      <c r="IH145" s="23"/>
      <c r="II145" s="23"/>
    </row>
    <row r="146" spans="1:243" s="22" customFormat="1" ht="28.5">
      <c r="A146" s="81">
        <v>2.33</v>
      </c>
      <c r="B146" s="74" t="s">
        <v>396</v>
      </c>
      <c r="C146" s="58" t="s">
        <v>187</v>
      </c>
      <c r="D146" s="75">
        <v>1</v>
      </c>
      <c r="E146" s="76" t="s">
        <v>254</v>
      </c>
      <c r="F146" s="62">
        <v>1379.22</v>
      </c>
      <c r="G146" s="52"/>
      <c r="H146" s="52"/>
      <c r="I146" s="53" t="s">
        <v>38</v>
      </c>
      <c r="J146" s="54">
        <f t="shared" si="8"/>
        <v>1</v>
      </c>
      <c r="K146" s="52" t="s">
        <v>39</v>
      </c>
      <c r="L146" s="52" t="s">
        <v>4</v>
      </c>
      <c r="M146" s="55"/>
      <c r="N146" s="65"/>
      <c r="O146" s="65"/>
      <c r="P146" s="66"/>
      <c r="Q146" s="65"/>
      <c r="R146" s="65"/>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7">
        <f t="shared" si="9"/>
        <v>1379</v>
      </c>
      <c r="BB146" s="68">
        <f t="shared" si="10"/>
        <v>1379</v>
      </c>
      <c r="BC146" s="69" t="str">
        <f t="shared" si="11"/>
        <v>INR  One Thousand Three Hundred &amp; Seventy Nine  Only</v>
      </c>
      <c r="IA146" s="22">
        <v>2.33</v>
      </c>
      <c r="IB146" s="22" t="s">
        <v>396</v>
      </c>
      <c r="IC146" s="22" t="s">
        <v>187</v>
      </c>
      <c r="ID146" s="22">
        <v>1</v>
      </c>
      <c r="IE146" s="23" t="s">
        <v>254</v>
      </c>
      <c r="IF146" s="23"/>
      <c r="IG146" s="23"/>
      <c r="IH146" s="23"/>
      <c r="II146" s="23"/>
    </row>
    <row r="147" spans="1:243" s="22" customFormat="1" ht="29.25" customHeight="1">
      <c r="A147" s="82">
        <v>2.34</v>
      </c>
      <c r="B147" s="74" t="s">
        <v>397</v>
      </c>
      <c r="C147" s="58" t="s">
        <v>188</v>
      </c>
      <c r="D147" s="87"/>
      <c r="E147" s="88"/>
      <c r="F147" s="88"/>
      <c r="G147" s="88"/>
      <c r="H147" s="88"/>
      <c r="I147" s="88"/>
      <c r="J147" s="88"/>
      <c r="K147" s="88"/>
      <c r="L147" s="88"/>
      <c r="M147" s="88"/>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90"/>
      <c r="IA147" s="22">
        <v>2.34</v>
      </c>
      <c r="IB147" s="45" t="s">
        <v>397</v>
      </c>
      <c r="IC147" s="22" t="s">
        <v>188</v>
      </c>
      <c r="IE147" s="23"/>
      <c r="IF147" s="23"/>
      <c r="IG147" s="23"/>
      <c r="IH147" s="23"/>
      <c r="II147" s="23"/>
    </row>
    <row r="148" spans="1:243" s="22" customFormat="1" ht="31.5">
      <c r="A148" s="81">
        <v>2.35</v>
      </c>
      <c r="B148" s="74" t="s">
        <v>398</v>
      </c>
      <c r="C148" s="58" t="s">
        <v>189</v>
      </c>
      <c r="D148" s="75">
        <v>4</v>
      </c>
      <c r="E148" s="76" t="s">
        <v>254</v>
      </c>
      <c r="F148" s="62">
        <v>5100.39</v>
      </c>
      <c r="G148" s="52"/>
      <c r="H148" s="52"/>
      <c r="I148" s="53" t="s">
        <v>38</v>
      </c>
      <c r="J148" s="54">
        <f t="shared" si="8"/>
        <v>1</v>
      </c>
      <c r="K148" s="52" t="s">
        <v>39</v>
      </c>
      <c r="L148" s="52" t="s">
        <v>4</v>
      </c>
      <c r="M148" s="55"/>
      <c r="N148" s="65"/>
      <c r="O148" s="65"/>
      <c r="P148" s="66"/>
      <c r="Q148" s="65"/>
      <c r="R148" s="65"/>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7">
        <f t="shared" si="9"/>
        <v>20402</v>
      </c>
      <c r="BB148" s="68">
        <f t="shared" si="10"/>
        <v>20402</v>
      </c>
      <c r="BC148" s="69" t="str">
        <f t="shared" si="11"/>
        <v>INR  Twenty Thousand Four Hundred &amp; Two  Only</v>
      </c>
      <c r="IA148" s="22">
        <v>2.35</v>
      </c>
      <c r="IB148" s="22" t="s">
        <v>398</v>
      </c>
      <c r="IC148" s="22" t="s">
        <v>189</v>
      </c>
      <c r="ID148" s="22">
        <v>4</v>
      </c>
      <c r="IE148" s="23" t="s">
        <v>254</v>
      </c>
      <c r="IF148" s="23"/>
      <c r="IG148" s="23"/>
      <c r="IH148" s="23"/>
      <c r="II148" s="23"/>
    </row>
    <row r="149" spans="1:243" s="22" customFormat="1" ht="236.25">
      <c r="A149" s="81">
        <v>2.36</v>
      </c>
      <c r="B149" s="74" t="s">
        <v>399</v>
      </c>
      <c r="C149" s="58" t="s">
        <v>190</v>
      </c>
      <c r="D149" s="75">
        <v>2</v>
      </c>
      <c r="E149" s="76" t="s">
        <v>254</v>
      </c>
      <c r="F149" s="62">
        <v>2393.69</v>
      </c>
      <c r="G149" s="52"/>
      <c r="H149" s="52"/>
      <c r="I149" s="53" t="s">
        <v>38</v>
      </c>
      <c r="J149" s="54">
        <f t="shared" si="8"/>
        <v>1</v>
      </c>
      <c r="K149" s="52" t="s">
        <v>39</v>
      </c>
      <c r="L149" s="52" t="s">
        <v>4</v>
      </c>
      <c r="M149" s="55"/>
      <c r="N149" s="65"/>
      <c r="O149" s="65"/>
      <c r="P149" s="66"/>
      <c r="Q149" s="65"/>
      <c r="R149" s="65"/>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7">
        <f t="shared" si="9"/>
        <v>4787</v>
      </c>
      <c r="BB149" s="68">
        <f t="shared" si="10"/>
        <v>4787</v>
      </c>
      <c r="BC149" s="69" t="str">
        <f t="shared" si="11"/>
        <v>INR  Four Thousand Seven Hundred &amp; Eighty Seven  Only</v>
      </c>
      <c r="IA149" s="22">
        <v>2.36</v>
      </c>
      <c r="IB149" s="22" t="s">
        <v>399</v>
      </c>
      <c r="IC149" s="22" t="s">
        <v>190</v>
      </c>
      <c r="ID149" s="22">
        <v>2</v>
      </c>
      <c r="IE149" s="23" t="s">
        <v>254</v>
      </c>
      <c r="IF149" s="23"/>
      <c r="IG149" s="23"/>
      <c r="IH149" s="23"/>
      <c r="II149" s="23"/>
    </row>
    <row r="150" spans="1:243" s="22" customFormat="1" ht="63">
      <c r="A150" s="82">
        <v>2.37</v>
      </c>
      <c r="B150" s="74" t="s">
        <v>400</v>
      </c>
      <c r="C150" s="58" t="s">
        <v>191</v>
      </c>
      <c r="D150" s="87"/>
      <c r="E150" s="88"/>
      <c r="F150" s="88"/>
      <c r="G150" s="88"/>
      <c r="H150" s="88"/>
      <c r="I150" s="88"/>
      <c r="J150" s="88"/>
      <c r="K150" s="88"/>
      <c r="L150" s="88"/>
      <c r="M150" s="88"/>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90"/>
      <c r="IA150" s="22">
        <v>2.37</v>
      </c>
      <c r="IB150" s="22" t="s">
        <v>400</v>
      </c>
      <c r="IC150" s="22" t="s">
        <v>191</v>
      </c>
      <c r="IE150" s="23"/>
      <c r="IF150" s="23"/>
      <c r="IG150" s="23"/>
      <c r="IH150" s="23"/>
      <c r="II150" s="23"/>
    </row>
    <row r="151" spans="1:243" s="22" customFormat="1" ht="28.5">
      <c r="A151" s="81">
        <v>2.38</v>
      </c>
      <c r="B151" s="74" t="s">
        <v>401</v>
      </c>
      <c r="C151" s="58" t="s">
        <v>192</v>
      </c>
      <c r="D151" s="75">
        <v>2</v>
      </c>
      <c r="E151" s="76" t="s">
        <v>254</v>
      </c>
      <c r="F151" s="62">
        <v>5775.54</v>
      </c>
      <c r="G151" s="52"/>
      <c r="H151" s="52"/>
      <c r="I151" s="53" t="s">
        <v>38</v>
      </c>
      <c r="J151" s="54">
        <f t="shared" si="8"/>
        <v>1</v>
      </c>
      <c r="K151" s="52" t="s">
        <v>39</v>
      </c>
      <c r="L151" s="52" t="s">
        <v>4</v>
      </c>
      <c r="M151" s="55"/>
      <c r="N151" s="65"/>
      <c r="O151" s="65"/>
      <c r="P151" s="66"/>
      <c r="Q151" s="65"/>
      <c r="R151" s="65"/>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7">
        <f t="shared" si="9"/>
        <v>11551</v>
      </c>
      <c r="BB151" s="68">
        <f t="shared" si="10"/>
        <v>11551</v>
      </c>
      <c r="BC151" s="69" t="str">
        <f t="shared" si="11"/>
        <v>INR  Eleven Thousand Five Hundred &amp; Fifty One  Only</v>
      </c>
      <c r="IA151" s="22">
        <v>2.38</v>
      </c>
      <c r="IB151" s="22" t="s">
        <v>401</v>
      </c>
      <c r="IC151" s="22" t="s">
        <v>192</v>
      </c>
      <c r="ID151" s="22">
        <v>2</v>
      </c>
      <c r="IE151" s="23" t="s">
        <v>254</v>
      </c>
      <c r="IF151" s="23"/>
      <c r="IG151" s="23"/>
      <c r="IH151" s="23"/>
      <c r="II151" s="23"/>
    </row>
    <row r="152" spans="1:243" s="22" customFormat="1" ht="47.25">
      <c r="A152" s="81">
        <v>2.39</v>
      </c>
      <c r="B152" s="74" t="s">
        <v>402</v>
      </c>
      <c r="C152" s="58" t="s">
        <v>193</v>
      </c>
      <c r="D152" s="87"/>
      <c r="E152" s="88"/>
      <c r="F152" s="88"/>
      <c r="G152" s="88"/>
      <c r="H152" s="88"/>
      <c r="I152" s="88"/>
      <c r="J152" s="88"/>
      <c r="K152" s="88"/>
      <c r="L152" s="88"/>
      <c r="M152" s="88"/>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90"/>
      <c r="IA152" s="22">
        <v>2.39</v>
      </c>
      <c r="IB152" s="22" t="s">
        <v>402</v>
      </c>
      <c r="IC152" s="22" t="s">
        <v>193</v>
      </c>
      <c r="IE152" s="23"/>
      <c r="IF152" s="23"/>
      <c r="IG152" s="23"/>
      <c r="IH152" s="23"/>
      <c r="II152" s="23"/>
    </row>
    <row r="153" spans="1:243" s="22" customFormat="1" ht="28.5">
      <c r="A153" s="82">
        <v>2.4</v>
      </c>
      <c r="B153" s="74" t="s">
        <v>403</v>
      </c>
      <c r="C153" s="58" t="s">
        <v>194</v>
      </c>
      <c r="D153" s="75">
        <v>2</v>
      </c>
      <c r="E153" s="76" t="s">
        <v>254</v>
      </c>
      <c r="F153" s="62">
        <v>951.34</v>
      </c>
      <c r="G153" s="52"/>
      <c r="H153" s="52"/>
      <c r="I153" s="53" t="s">
        <v>38</v>
      </c>
      <c r="J153" s="54">
        <f t="shared" si="8"/>
        <v>1</v>
      </c>
      <c r="K153" s="52" t="s">
        <v>39</v>
      </c>
      <c r="L153" s="52" t="s">
        <v>4</v>
      </c>
      <c r="M153" s="55"/>
      <c r="N153" s="65"/>
      <c r="O153" s="65"/>
      <c r="P153" s="66"/>
      <c r="Q153" s="65"/>
      <c r="R153" s="65"/>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7">
        <f t="shared" si="9"/>
        <v>1903</v>
      </c>
      <c r="BB153" s="68">
        <f t="shared" si="10"/>
        <v>1903</v>
      </c>
      <c r="BC153" s="69" t="str">
        <f t="shared" si="11"/>
        <v>INR  One Thousand Nine Hundred &amp; Three  Only</v>
      </c>
      <c r="IA153" s="22">
        <v>2.4</v>
      </c>
      <c r="IB153" s="22" t="s">
        <v>403</v>
      </c>
      <c r="IC153" s="22" t="s">
        <v>194</v>
      </c>
      <c r="ID153" s="22">
        <v>2</v>
      </c>
      <c r="IE153" s="23" t="s">
        <v>254</v>
      </c>
      <c r="IF153" s="23"/>
      <c r="IG153" s="23"/>
      <c r="IH153" s="23"/>
      <c r="II153" s="23"/>
    </row>
    <row r="154" spans="1:243" s="22" customFormat="1" ht="63">
      <c r="A154" s="81">
        <v>2.41</v>
      </c>
      <c r="B154" s="71" t="s">
        <v>404</v>
      </c>
      <c r="C154" s="58" t="s">
        <v>195</v>
      </c>
      <c r="D154" s="87"/>
      <c r="E154" s="88"/>
      <c r="F154" s="88"/>
      <c r="G154" s="88"/>
      <c r="H154" s="88"/>
      <c r="I154" s="88"/>
      <c r="J154" s="88"/>
      <c r="K154" s="88"/>
      <c r="L154" s="88"/>
      <c r="M154" s="88"/>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90"/>
      <c r="IA154" s="22">
        <v>2.41</v>
      </c>
      <c r="IB154" s="22" t="s">
        <v>404</v>
      </c>
      <c r="IC154" s="22" t="s">
        <v>195</v>
      </c>
      <c r="IE154" s="23"/>
      <c r="IF154" s="23"/>
      <c r="IG154" s="23"/>
      <c r="IH154" s="23"/>
      <c r="II154" s="23"/>
    </row>
    <row r="155" spans="1:243" s="22" customFormat="1" ht="28.5">
      <c r="A155" s="81">
        <v>2.42</v>
      </c>
      <c r="B155" s="71" t="s">
        <v>405</v>
      </c>
      <c r="C155" s="58" t="s">
        <v>196</v>
      </c>
      <c r="D155" s="72">
        <v>4</v>
      </c>
      <c r="E155" s="73" t="s">
        <v>392</v>
      </c>
      <c r="F155" s="62">
        <v>136.78</v>
      </c>
      <c r="G155" s="52"/>
      <c r="H155" s="52"/>
      <c r="I155" s="53" t="s">
        <v>38</v>
      </c>
      <c r="J155" s="54">
        <f t="shared" si="8"/>
        <v>1</v>
      </c>
      <c r="K155" s="52" t="s">
        <v>39</v>
      </c>
      <c r="L155" s="52" t="s">
        <v>4</v>
      </c>
      <c r="M155" s="55"/>
      <c r="N155" s="65"/>
      <c r="O155" s="65"/>
      <c r="P155" s="66"/>
      <c r="Q155" s="65"/>
      <c r="R155" s="65"/>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7">
        <f t="shared" si="9"/>
        <v>547</v>
      </c>
      <c r="BB155" s="68">
        <f t="shared" si="10"/>
        <v>547</v>
      </c>
      <c r="BC155" s="69" t="str">
        <f t="shared" si="11"/>
        <v>INR  Five Hundred &amp; Forty Seven  Only</v>
      </c>
      <c r="IA155" s="22">
        <v>2.42</v>
      </c>
      <c r="IB155" s="22" t="s">
        <v>405</v>
      </c>
      <c r="IC155" s="22" t="s">
        <v>196</v>
      </c>
      <c r="ID155" s="22">
        <v>4</v>
      </c>
      <c r="IE155" s="23" t="s">
        <v>392</v>
      </c>
      <c r="IF155" s="23"/>
      <c r="IG155" s="23"/>
      <c r="IH155" s="23"/>
      <c r="II155" s="23"/>
    </row>
    <row r="156" spans="1:243" s="22" customFormat="1" ht="28.5">
      <c r="A156" s="82">
        <v>2.43</v>
      </c>
      <c r="B156" s="71" t="s">
        <v>406</v>
      </c>
      <c r="C156" s="58" t="s">
        <v>197</v>
      </c>
      <c r="D156" s="72">
        <v>4</v>
      </c>
      <c r="E156" s="73" t="s">
        <v>392</v>
      </c>
      <c r="F156" s="62">
        <v>172.73</v>
      </c>
      <c r="G156" s="52"/>
      <c r="H156" s="52"/>
      <c r="I156" s="53" t="s">
        <v>38</v>
      </c>
      <c r="J156" s="54">
        <f t="shared" si="8"/>
        <v>1</v>
      </c>
      <c r="K156" s="52" t="s">
        <v>39</v>
      </c>
      <c r="L156" s="52" t="s">
        <v>4</v>
      </c>
      <c r="M156" s="55"/>
      <c r="N156" s="65"/>
      <c r="O156" s="65"/>
      <c r="P156" s="66"/>
      <c r="Q156" s="65"/>
      <c r="R156" s="65"/>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7">
        <f t="shared" si="9"/>
        <v>691</v>
      </c>
      <c r="BB156" s="68">
        <f t="shared" si="10"/>
        <v>691</v>
      </c>
      <c r="BC156" s="69" t="str">
        <f t="shared" si="11"/>
        <v>INR  Six Hundred &amp; Ninety One  Only</v>
      </c>
      <c r="IA156" s="22">
        <v>2.43</v>
      </c>
      <c r="IB156" s="22" t="s">
        <v>406</v>
      </c>
      <c r="IC156" s="22" t="s">
        <v>197</v>
      </c>
      <c r="ID156" s="22">
        <v>4</v>
      </c>
      <c r="IE156" s="23" t="s">
        <v>392</v>
      </c>
      <c r="IF156" s="23"/>
      <c r="IG156" s="23"/>
      <c r="IH156" s="23"/>
      <c r="II156" s="23"/>
    </row>
    <row r="157" spans="1:243" s="22" customFormat="1" ht="47.25">
      <c r="A157" s="81">
        <v>2.44</v>
      </c>
      <c r="B157" s="71" t="s">
        <v>407</v>
      </c>
      <c r="C157" s="58" t="s">
        <v>198</v>
      </c>
      <c r="D157" s="87"/>
      <c r="E157" s="88"/>
      <c r="F157" s="88"/>
      <c r="G157" s="88"/>
      <c r="H157" s="88"/>
      <c r="I157" s="88"/>
      <c r="J157" s="88"/>
      <c r="K157" s="88"/>
      <c r="L157" s="88"/>
      <c r="M157" s="88"/>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90"/>
      <c r="IA157" s="22">
        <v>2.44</v>
      </c>
      <c r="IB157" s="22" t="s">
        <v>407</v>
      </c>
      <c r="IC157" s="22" t="s">
        <v>198</v>
      </c>
      <c r="IE157" s="23"/>
      <c r="IF157" s="23"/>
      <c r="IG157" s="23"/>
      <c r="IH157" s="23"/>
      <c r="II157" s="23"/>
    </row>
    <row r="158" spans="1:243" s="22" customFormat="1" ht="28.5">
      <c r="A158" s="81">
        <v>2.45</v>
      </c>
      <c r="B158" s="71" t="s">
        <v>408</v>
      </c>
      <c r="C158" s="58" t="s">
        <v>199</v>
      </c>
      <c r="D158" s="72">
        <v>2</v>
      </c>
      <c r="E158" s="73" t="s">
        <v>392</v>
      </c>
      <c r="F158" s="62">
        <v>159.58</v>
      </c>
      <c r="G158" s="52"/>
      <c r="H158" s="52"/>
      <c r="I158" s="53" t="s">
        <v>38</v>
      </c>
      <c r="J158" s="54">
        <f t="shared" si="8"/>
        <v>1</v>
      </c>
      <c r="K158" s="52" t="s">
        <v>39</v>
      </c>
      <c r="L158" s="52" t="s">
        <v>4</v>
      </c>
      <c r="M158" s="55"/>
      <c r="N158" s="65"/>
      <c r="O158" s="65"/>
      <c r="P158" s="66"/>
      <c r="Q158" s="65"/>
      <c r="R158" s="65"/>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7">
        <f t="shared" si="9"/>
        <v>319</v>
      </c>
      <c r="BB158" s="68">
        <f t="shared" si="10"/>
        <v>319</v>
      </c>
      <c r="BC158" s="69" t="str">
        <f t="shared" si="11"/>
        <v>INR  Three Hundred &amp; Nineteen  Only</v>
      </c>
      <c r="IA158" s="22">
        <v>2.45</v>
      </c>
      <c r="IB158" s="22" t="s">
        <v>408</v>
      </c>
      <c r="IC158" s="22" t="s">
        <v>199</v>
      </c>
      <c r="ID158" s="22">
        <v>2</v>
      </c>
      <c r="IE158" s="23" t="s">
        <v>392</v>
      </c>
      <c r="IF158" s="23"/>
      <c r="IG158" s="23"/>
      <c r="IH158" s="23"/>
      <c r="II158" s="23"/>
    </row>
    <row r="159" spans="1:243" s="22" customFormat="1" ht="47.25">
      <c r="A159" s="82">
        <v>2.46</v>
      </c>
      <c r="B159" s="74" t="s">
        <v>409</v>
      </c>
      <c r="C159" s="58" t="s">
        <v>200</v>
      </c>
      <c r="D159" s="87"/>
      <c r="E159" s="88"/>
      <c r="F159" s="88"/>
      <c r="G159" s="88"/>
      <c r="H159" s="88"/>
      <c r="I159" s="88"/>
      <c r="J159" s="88"/>
      <c r="K159" s="88"/>
      <c r="L159" s="88"/>
      <c r="M159" s="88"/>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90"/>
      <c r="IA159" s="22">
        <v>2.46</v>
      </c>
      <c r="IB159" s="22" t="s">
        <v>409</v>
      </c>
      <c r="IC159" s="22" t="s">
        <v>200</v>
      </c>
      <c r="IE159" s="23"/>
      <c r="IF159" s="23"/>
      <c r="IG159" s="23"/>
      <c r="IH159" s="23"/>
      <c r="II159" s="23"/>
    </row>
    <row r="160" spans="1:243" s="22" customFormat="1" ht="28.5">
      <c r="A160" s="81">
        <v>2.47</v>
      </c>
      <c r="B160" s="71" t="s">
        <v>408</v>
      </c>
      <c r="C160" s="58" t="s">
        <v>201</v>
      </c>
      <c r="D160" s="75">
        <v>2</v>
      </c>
      <c r="E160" s="76" t="s">
        <v>254</v>
      </c>
      <c r="F160" s="62">
        <v>360.37</v>
      </c>
      <c r="G160" s="52"/>
      <c r="H160" s="52"/>
      <c r="I160" s="53" t="s">
        <v>38</v>
      </c>
      <c r="J160" s="54">
        <f t="shared" si="8"/>
        <v>1</v>
      </c>
      <c r="K160" s="52" t="s">
        <v>39</v>
      </c>
      <c r="L160" s="52" t="s">
        <v>4</v>
      </c>
      <c r="M160" s="55"/>
      <c r="N160" s="65"/>
      <c r="O160" s="65"/>
      <c r="P160" s="66"/>
      <c r="Q160" s="65"/>
      <c r="R160" s="65"/>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7">
        <f t="shared" si="9"/>
        <v>721</v>
      </c>
      <c r="BB160" s="68">
        <f t="shared" si="10"/>
        <v>721</v>
      </c>
      <c r="BC160" s="69" t="str">
        <f t="shared" si="11"/>
        <v>INR  Seven Hundred &amp; Twenty One  Only</v>
      </c>
      <c r="IA160" s="22">
        <v>2.47</v>
      </c>
      <c r="IB160" s="22" t="s">
        <v>408</v>
      </c>
      <c r="IC160" s="22" t="s">
        <v>201</v>
      </c>
      <c r="ID160" s="22">
        <v>2</v>
      </c>
      <c r="IE160" s="23" t="s">
        <v>254</v>
      </c>
      <c r="IF160" s="23"/>
      <c r="IG160" s="23"/>
      <c r="IH160" s="23"/>
      <c r="II160" s="23"/>
    </row>
    <row r="161" spans="1:243" s="22" customFormat="1" ht="47.25">
      <c r="A161" s="81">
        <v>2.48</v>
      </c>
      <c r="B161" s="74" t="s">
        <v>410</v>
      </c>
      <c r="C161" s="58" t="s">
        <v>202</v>
      </c>
      <c r="D161" s="87"/>
      <c r="E161" s="88"/>
      <c r="F161" s="88"/>
      <c r="G161" s="88"/>
      <c r="H161" s="88"/>
      <c r="I161" s="88"/>
      <c r="J161" s="88"/>
      <c r="K161" s="88"/>
      <c r="L161" s="88"/>
      <c r="M161" s="88"/>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90"/>
      <c r="IA161" s="22">
        <v>2.48</v>
      </c>
      <c r="IB161" s="22" t="s">
        <v>410</v>
      </c>
      <c r="IC161" s="22" t="s">
        <v>202</v>
      </c>
      <c r="IE161" s="23"/>
      <c r="IF161" s="23"/>
      <c r="IG161" s="23"/>
      <c r="IH161" s="23"/>
      <c r="II161" s="23"/>
    </row>
    <row r="162" spans="1:243" s="22" customFormat="1" ht="28.5">
      <c r="A162" s="82">
        <v>2.49</v>
      </c>
      <c r="B162" s="74" t="s">
        <v>411</v>
      </c>
      <c r="C162" s="58" t="s">
        <v>203</v>
      </c>
      <c r="D162" s="75">
        <v>75</v>
      </c>
      <c r="E162" s="76" t="s">
        <v>365</v>
      </c>
      <c r="F162" s="62">
        <v>42.96</v>
      </c>
      <c r="G162" s="52"/>
      <c r="H162" s="52"/>
      <c r="I162" s="53" t="s">
        <v>38</v>
      </c>
      <c r="J162" s="54">
        <f t="shared" si="8"/>
        <v>1</v>
      </c>
      <c r="K162" s="52" t="s">
        <v>39</v>
      </c>
      <c r="L162" s="52" t="s">
        <v>4</v>
      </c>
      <c r="M162" s="55"/>
      <c r="N162" s="65"/>
      <c r="O162" s="65"/>
      <c r="P162" s="66"/>
      <c r="Q162" s="65"/>
      <c r="R162" s="65"/>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7">
        <f t="shared" si="9"/>
        <v>3222</v>
      </c>
      <c r="BB162" s="68">
        <f t="shared" si="10"/>
        <v>3222</v>
      </c>
      <c r="BC162" s="69" t="str">
        <f t="shared" si="11"/>
        <v>INR  Three Thousand Two Hundred &amp; Twenty Two  Only</v>
      </c>
      <c r="IA162" s="22">
        <v>2.49</v>
      </c>
      <c r="IB162" s="22" t="s">
        <v>411</v>
      </c>
      <c r="IC162" s="22" t="s">
        <v>203</v>
      </c>
      <c r="ID162" s="22">
        <v>75</v>
      </c>
      <c r="IE162" s="23" t="s">
        <v>365</v>
      </c>
      <c r="IF162" s="23"/>
      <c r="IG162" s="23"/>
      <c r="IH162" s="23"/>
      <c r="II162" s="23"/>
    </row>
    <row r="163" spans="1:243" s="22" customFormat="1" ht="28.5">
      <c r="A163" s="81">
        <v>2.5</v>
      </c>
      <c r="B163" s="74" t="s">
        <v>412</v>
      </c>
      <c r="C163" s="58" t="s">
        <v>204</v>
      </c>
      <c r="D163" s="75">
        <v>75</v>
      </c>
      <c r="E163" s="76" t="s">
        <v>365</v>
      </c>
      <c r="F163" s="62">
        <v>58.75</v>
      </c>
      <c r="G163" s="52"/>
      <c r="H163" s="52"/>
      <c r="I163" s="53" t="s">
        <v>38</v>
      </c>
      <c r="J163" s="54">
        <f t="shared" si="8"/>
        <v>1</v>
      </c>
      <c r="K163" s="52" t="s">
        <v>39</v>
      </c>
      <c r="L163" s="52" t="s">
        <v>4</v>
      </c>
      <c r="M163" s="55"/>
      <c r="N163" s="65"/>
      <c r="O163" s="65"/>
      <c r="P163" s="66"/>
      <c r="Q163" s="65"/>
      <c r="R163" s="65"/>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7">
        <f t="shared" si="9"/>
        <v>4406</v>
      </c>
      <c r="BB163" s="68">
        <f t="shared" si="10"/>
        <v>4406</v>
      </c>
      <c r="BC163" s="69" t="str">
        <f t="shared" si="11"/>
        <v>INR  Four Thousand Four Hundred &amp; Six  Only</v>
      </c>
      <c r="IA163" s="22">
        <v>2.5</v>
      </c>
      <c r="IB163" s="22" t="s">
        <v>412</v>
      </c>
      <c r="IC163" s="22" t="s">
        <v>204</v>
      </c>
      <c r="ID163" s="22">
        <v>75</v>
      </c>
      <c r="IE163" s="23" t="s">
        <v>365</v>
      </c>
      <c r="IF163" s="23"/>
      <c r="IG163" s="23"/>
      <c r="IH163" s="23"/>
      <c r="II163" s="23"/>
    </row>
    <row r="164" spans="1:243" s="22" customFormat="1" ht="28.5">
      <c r="A164" s="81">
        <v>2.51</v>
      </c>
      <c r="B164" s="74" t="s">
        <v>413</v>
      </c>
      <c r="C164" s="58" t="s">
        <v>205</v>
      </c>
      <c r="D164" s="75">
        <v>25</v>
      </c>
      <c r="E164" s="76" t="s">
        <v>365</v>
      </c>
      <c r="F164" s="62">
        <v>75.41</v>
      </c>
      <c r="G164" s="52"/>
      <c r="H164" s="52"/>
      <c r="I164" s="53" t="s">
        <v>38</v>
      </c>
      <c r="J164" s="54">
        <f t="shared" si="8"/>
        <v>1</v>
      </c>
      <c r="K164" s="52" t="s">
        <v>39</v>
      </c>
      <c r="L164" s="52" t="s">
        <v>4</v>
      </c>
      <c r="M164" s="55"/>
      <c r="N164" s="65"/>
      <c r="O164" s="65"/>
      <c r="P164" s="66"/>
      <c r="Q164" s="65"/>
      <c r="R164" s="65"/>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7">
        <f t="shared" si="9"/>
        <v>1885</v>
      </c>
      <c r="BB164" s="68">
        <f t="shared" si="10"/>
        <v>1885</v>
      </c>
      <c r="BC164" s="69" t="str">
        <f t="shared" si="11"/>
        <v>INR  One Thousand Eight Hundred &amp; Eighty Five  Only</v>
      </c>
      <c r="IA164" s="22">
        <v>2.51</v>
      </c>
      <c r="IB164" s="22" t="s">
        <v>413</v>
      </c>
      <c r="IC164" s="22" t="s">
        <v>205</v>
      </c>
      <c r="ID164" s="22">
        <v>25</v>
      </c>
      <c r="IE164" s="23" t="s">
        <v>365</v>
      </c>
      <c r="IF164" s="23"/>
      <c r="IG164" s="23"/>
      <c r="IH164" s="23"/>
      <c r="II164" s="23"/>
    </row>
    <row r="165" spans="1:243" s="22" customFormat="1" ht="28.5">
      <c r="A165" s="82">
        <v>2.52</v>
      </c>
      <c r="B165" s="74" t="s">
        <v>414</v>
      </c>
      <c r="C165" s="58" t="s">
        <v>206</v>
      </c>
      <c r="D165" s="75">
        <v>25</v>
      </c>
      <c r="E165" s="76" t="s">
        <v>365</v>
      </c>
      <c r="F165" s="62">
        <v>124.51</v>
      </c>
      <c r="G165" s="52"/>
      <c r="H165" s="52"/>
      <c r="I165" s="53" t="s">
        <v>38</v>
      </c>
      <c r="J165" s="54">
        <f t="shared" si="8"/>
        <v>1</v>
      </c>
      <c r="K165" s="52" t="s">
        <v>39</v>
      </c>
      <c r="L165" s="52" t="s">
        <v>4</v>
      </c>
      <c r="M165" s="55"/>
      <c r="N165" s="65"/>
      <c r="O165" s="65"/>
      <c r="P165" s="66"/>
      <c r="Q165" s="65"/>
      <c r="R165" s="65"/>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7">
        <f t="shared" si="9"/>
        <v>3113</v>
      </c>
      <c r="BB165" s="68">
        <f t="shared" si="10"/>
        <v>3113</v>
      </c>
      <c r="BC165" s="69" t="str">
        <f t="shared" si="11"/>
        <v>INR  Three Thousand One Hundred &amp; Thirteen  Only</v>
      </c>
      <c r="IA165" s="22">
        <v>2.52</v>
      </c>
      <c r="IB165" s="22" t="s">
        <v>414</v>
      </c>
      <c r="IC165" s="22" t="s">
        <v>206</v>
      </c>
      <c r="ID165" s="22">
        <v>25</v>
      </c>
      <c r="IE165" s="23" t="s">
        <v>365</v>
      </c>
      <c r="IF165" s="23"/>
      <c r="IG165" s="23"/>
      <c r="IH165" s="23"/>
      <c r="II165" s="23"/>
    </row>
    <row r="166" spans="1:243" s="22" customFormat="1" ht="31.5">
      <c r="A166" s="81">
        <v>2.53</v>
      </c>
      <c r="B166" s="74" t="s">
        <v>415</v>
      </c>
      <c r="C166" s="58" t="s">
        <v>207</v>
      </c>
      <c r="D166" s="87"/>
      <c r="E166" s="88"/>
      <c r="F166" s="88"/>
      <c r="G166" s="88"/>
      <c r="H166" s="88"/>
      <c r="I166" s="88"/>
      <c r="J166" s="88"/>
      <c r="K166" s="88"/>
      <c r="L166" s="88"/>
      <c r="M166" s="88"/>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90"/>
      <c r="IA166" s="22">
        <v>2.53</v>
      </c>
      <c r="IB166" s="22" t="s">
        <v>415</v>
      </c>
      <c r="IC166" s="22" t="s">
        <v>207</v>
      </c>
      <c r="IE166" s="23"/>
      <c r="IF166" s="23"/>
      <c r="IG166" s="23"/>
      <c r="IH166" s="23"/>
      <c r="II166" s="23"/>
    </row>
    <row r="167" spans="1:243" s="22" customFormat="1" ht="28.5">
      <c r="A167" s="81">
        <v>2.54</v>
      </c>
      <c r="B167" s="74" t="s">
        <v>416</v>
      </c>
      <c r="C167" s="58" t="s">
        <v>208</v>
      </c>
      <c r="D167" s="75">
        <v>120</v>
      </c>
      <c r="E167" s="76" t="s">
        <v>254</v>
      </c>
      <c r="F167" s="62">
        <v>31.57</v>
      </c>
      <c r="G167" s="52"/>
      <c r="H167" s="52"/>
      <c r="I167" s="53" t="s">
        <v>38</v>
      </c>
      <c r="J167" s="54">
        <f t="shared" si="8"/>
        <v>1</v>
      </c>
      <c r="K167" s="52" t="s">
        <v>39</v>
      </c>
      <c r="L167" s="52" t="s">
        <v>4</v>
      </c>
      <c r="M167" s="55"/>
      <c r="N167" s="65"/>
      <c r="O167" s="65"/>
      <c r="P167" s="66"/>
      <c r="Q167" s="65"/>
      <c r="R167" s="65"/>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7">
        <f t="shared" si="9"/>
        <v>3788</v>
      </c>
      <c r="BB167" s="68">
        <f t="shared" si="10"/>
        <v>3788</v>
      </c>
      <c r="BC167" s="69" t="str">
        <f t="shared" si="11"/>
        <v>INR  Three Thousand Seven Hundred &amp; Eighty Eight  Only</v>
      </c>
      <c r="IA167" s="22">
        <v>2.54</v>
      </c>
      <c r="IB167" s="22" t="s">
        <v>416</v>
      </c>
      <c r="IC167" s="22" t="s">
        <v>208</v>
      </c>
      <c r="ID167" s="22">
        <v>120</v>
      </c>
      <c r="IE167" s="23" t="s">
        <v>254</v>
      </c>
      <c r="IF167" s="23"/>
      <c r="IG167" s="23"/>
      <c r="IH167" s="23"/>
      <c r="II167" s="23"/>
    </row>
    <row r="168" spans="1:243" s="22" customFormat="1" ht="28.5">
      <c r="A168" s="82">
        <v>2.55</v>
      </c>
      <c r="B168" s="74" t="s">
        <v>417</v>
      </c>
      <c r="C168" s="58" t="s">
        <v>209</v>
      </c>
      <c r="D168" s="75">
        <v>60</v>
      </c>
      <c r="E168" s="76" t="s">
        <v>254</v>
      </c>
      <c r="F168" s="62">
        <v>45.59</v>
      </c>
      <c r="G168" s="52"/>
      <c r="H168" s="52"/>
      <c r="I168" s="53" t="s">
        <v>38</v>
      </c>
      <c r="J168" s="54">
        <f t="shared" si="8"/>
        <v>1</v>
      </c>
      <c r="K168" s="52" t="s">
        <v>39</v>
      </c>
      <c r="L168" s="52" t="s">
        <v>4</v>
      </c>
      <c r="M168" s="55"/>
      <c r="N168" s="65"/>
      <c r="O168" s="65"/>
      <c r="P168" s="66"/>
      <c r="Q168" s="65"/>
      <c r="R168" s="65"/>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7">
        <f t="shared" si="9"/>
        <v>2735</v>
      </c>
      <c r="BB168" s="68">
        <f t="shared" si="10"/>
        <v>2735</v>
      </c>
      <c r="BC168" s="69" t="str">
        <f t="shared" si="11"/>
        <v>INR  Two Thousand Seven Hundred &amp; Thirty Five  Only</v>
      </c>
      <c r="IA168" s="22">
        <v>2.55</v>
      </c>
      <c r="IB168" s="22" t="s">
        <v>417</v>
      </c>
      <c r="IC168" s="22" t="s">
        <v>209</v>
      </c>
      <c r="ID168" s="22">
        <v>60</v>
      </c>
      <c r="IE168" s="23" t="s">
        <v>254</v>
      </c>
      <c r="IF168" s="23"/>
      <c r="IG168" s="23"/>
      <c r="IH168" s="23"/>
      <c r="II168" s="23"/>
    </row>
    <row r="169" spans="1:243" s="22" customFormat="1" ht="47.25">
      <c r="A169" s="81">
        <v>2.56</v>
      </c>
      <c r="B169" s="74" t="s">
        <v>418</v>
      </c>
      <c r="C169" s="58" t="s">
        <v>210</v>
      </c>
      <c r="D169" s="75">
        <v>95</v>
      </c>
      <c r="E169" s="76" t="s">
        <v>365</v>
      </c>
      <c r="F169" s="62">
        <v>161.33</v>
      </c>
      <c r="G169" s="52"/>
      <c r="H169" s="52"/>
      <c r="I169" s="53" t="s">
        <v>38</v>
      </c>
      <c r="J169" s="54">
        <f t="shared" si="8"/>
        <v>1</v>
      </c>
      <c r="K169" s="52" t="s">
        <v>39</v>
      </c>
      <c r="L169" s="52" t="s">
        <v>4</v>
      </c>
      <c r="M169" s="55"/>
      <c r="N169" s="65"/>
      <c r="O169" s="65"/>
      <c r="P169" s="66"/>
      <c r="Q169" s="65"/>
      <c r="R169" s="65"/>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7">
        <f t="shared" si="9"/>
        <v>15326</v>
      </c>
      <c r="BB169" s="68">
        <f t="shared" si="10"/>
        <v>15326</v>
      </c>
      <c r="BC169" s="69" t="str">
        <f t="shared" si="11"/>
        <v>INR  Fifteen Thousand Three Hundred &amp; Twenty Six  Only</v>
      </c>
      <c r="IA169" s="22">
        <v>2.56</v>
      </c>
      <c r="IB169" s="22" t="s">
        <v>418</v>
      </c>
      <c r="IC169" s="22" t="s">
        <v>210</v>
      </c>
      <c r="ID169" s="22">
        <v>95</v>
      </c>
      <c r="IE169" s="23" t="s">
        <v>365</v>
      </c>
      <c r="IF169" s="23"/>
      <c r="IG169" s="23"/>
      <c r="IH169" s="23"/>
      <c r="II169" s="23"/>
    </row>
    <row r="170" spans="1:243" s="22" customFormat="1" ht="47.25">
      <c r="A170" s="81">
        <v>2.57</v>
      </c>
      <c r="B170" s="71" t="s">
        <v>419</v>
      </c>
      <c r="C170" s="58" t="s">
        <v>211</v>
      </c>
      <c r="D170" s="87"/>
      <c r="E170" s="88"/>
      <c r="F170" s="88"/>
      <c r="G170" s="88"/>
      <c r="H170" s="88"/>
      <c r="I170" s="88"/>
      <c r="J170" s="88"/>
      <c r="K170" s="88"/>
      <c r="L170" s="88"/>
      <c r="M170" s="88"/>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90"/>
      <c r="IA170" s="22">
        <v>2.57</v>
      </c>
      <c r="IB170" s="22" t="s">
        <v>419</v>
      </c>
      <c r="IC170" s="22" t="s">
        <v>211</v>
      </c>
      <c r="IE170" s="23"/>
      <c r="IF170" s="23"/>
      <c r="IG170" s="23"/>
      <c r="IH170" s="23"/>
      <c r="II170" s="23"/>
    </row>
    <row r="171" spans="1:243" s="22" customFormat="1" ht="28.5">
      <c r="A171" s="82">
        <v>2.58</v>
      </c>
      <c r="B171" s="71" t="s">
        <v>420</v>
      </c>
      <c r="C171" s="58" t="s">
        <v>212</v>
      </c>
      <c r="D171" s="72">
        <v>150</v>
      </c>
      <c r="E171" s="73" t="s">
        <v>362</v>
      </c>
      <c r="F171" s="62">
        <v>39.46</v>
      </c>
      <c r="G171" s="52"/>
      <c r="H171" s="52"/>
      <c r="I171" s="53" t="s">
        <v>38</v>
      </c>
      <c r="J171" s="54">
        <f t="shared" si="8"/>
        <v>1</v>
      </c>
      <c r="K171" s="52" t="s">
        <v>39</v>
      </c>
      <c r="L171" s="52" t="s">
        <v>4</v>
      </c>
      <c r="M171" s="55"/>
      <c r="N171" s="65"/>
      <c r="O171" s="65"/>
      <c r="P171" s="66"/>
      <c r="Q171" s="65"/>
      <c r="R171" s="65"/>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7">
        <f t="shared" si="9"/>
        <v>5919</v>
      </c>
      <c r="BB171" s="68">
        <f t="shared" si="10"/>
        <v>5919</v>
      </c>
      <c r="BC171" s="69" t="str">
        <f t="shared" si="11"/>
        <v>INR  Five Thousand Nine Hundred &amp; Nineteen  Only</v>
      </c>
      <c r="IA171" s="22">
        <v>2.58</v>
      </c>
      <c r="IB171" s="22" t="s">
        <v>420</v>
      </c>
      <c r="IC171" s="22" t="s">
        <v>212</v>
      </c>
      <c r="ID171" s="22">
        <v>150</v>
      </c>
      <c r="IE171" s="23" t="s">
        <v>362</v>
      </c>
      <c r="IF171" s="23"/>
      <c r="IG171" s="23"/>
      <c r="IH171" s="23"/>
      <c r="II171" s="23"/>
    </row>
    <row r="172" spans="1:243" s="22" customFormat="1" ht="31.5">
      <c r="A172" s="81">
        <v>2.59</v>
      </c>
      <c r="B172" s="71" t="s">
        <v>421</v>
      </c>
      <c r="C172" s="58" t="s">
        <v>213</v>
      </c>
      <c r="D172" s="72">
        <v>135</v>
      </c>
      <c r="E172" s="73" t="s">
        <v>362</v>
      </c>
      <c r="F172" s="62">
        <v>80.67</v>
      </c>
      <c r="G172" s="52"/>
      <c r="H172" s="52"/>
      <c r="I172" s="53" t="s">
        <v>38</v>
      </c>
      <c r="J172" s="54">
        <f t="shared" si="8"/>
        <v>1</v>
      </c>
      <c r="K172" s="52" t="s">
        <v>39</v>
      </c>
      <c r="L172" s="52" t="s">
        <v>4</v>
      </c>
      <c r="M172" s="55"/>
      <c r="N172" s="65"/>
      <c r="O172" s="65"/>
      <c r="P172" s="66"/>
      <c r="Q172" s="65"/>
      <c r="R172" s="65"/>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7">
        <f t="shared" si="9"/>
        <v>10890</v>
      </c>
      <c r="BB172" s="68">
        <f t="shared" si="10"/>
        <v>10890</v>
      </c>
      <c r="BC172" s="69" t="str">
        <f t="shared" si="11"/>
        <v>INR  Ten Thousand Eight Hundred &amp; Ninety  Only</v>
      </c>
      <c r="IA172" s="22">
        <v>2.59</v>
      </c>
      <c r="IB172" s="22" t="s">
        <v>421</v>
      </c>
      <c r="IC172" s="22" t="s">
        <v>213</v>
      </c>
      <c r="ID172" s="22">
        <v>135</v>
      </c>
      <c r="IE172" s="23" t="s">
        <v>362</v>
      </c>
      <c r="IF172" s="23"/>
      <c r="IG172" s="23"/>
      <c r="IH172" s="23"/>
      <c r="II172" s="23"/>
    </row>
    <row r="173" spans="1:243" s="22" customFormat="1" ht="31.5">
      <c r="A173" s="81">
        <v>2.6</v>
      </c>
      <c r="B173" s="71" t="s">
        <v>422</v>
      </c>
      <c r="C173" s="58" t="s">
        <v>214</v>
      </c>
      <c r="D173" s="72">
        <v>120</v>
      </c>
      <c r="E173" s="73" t="s">
        <v>362</v>
      </c>
      <c r="F173" s="62">
        <v>100.83</v>
      </c>
      <c r="G173" s="52"/>
      <c r="H173" s="52"/>
      <c r="I173" s="53" t="s">
        <v>38</v>
      </c>
      <c r="J173" s="54">
        <f t="shared" si="8"/>
        <v>1</v>
      </c>
      <c r="K173" s="52" t="s">
        <v>39</v>
      </c>
      <c r="L173" s="52" t="s">
        <v>4</v>
      </c>
      <c r="M173" s="55"/>
      <c r="N173" s="65"/>
      <c r="O173" s="65"/>
      <c r="P173" s="66"/>
      <c r="Q173" s="65"/>
      <c r="R173" s="65"/>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7">
        <f t="shared" si="9"/>
        <v>12100</v>
      </c>
      <c r="BB173" s="68">
        <f t="shared" si="10"/>
        <v>12100</v>
      </c>
      <c r="BC173" s="69" t="str">
        <f t="shared" si="11"/>
        <v>INR  Twelve Thousand One Hundred    Only</v>
      </c>
      <c r="IA173" s="22">
        <v>2.6</v>
      </c>
      <c r="IB173" s="22" t="s">
        <v>422</v>
      </c>
      <c r="IC173" s="22" t="s">
        <v>214</v>
      </c>
      <c r="ID173" s="22">
        <v>120</v>
      </c>
      <c r="IE173" s="23" t="s">
        <v>362</v>
      </c>
      <c r="IF173" s="23"/>
      <c r="IG173" s="23"/>
      <c r="IH173" s="23"/>
      <c r="II173" s="23"/>
    </row>
    <row r="174" spans="1:243" s="22" customFormat="1" ht="31.5">
      <c r="A174" s="82">
        <v>2.61</v>
      </c>
      <c r="B174" s="71" t="s">
        <v>423</v>
      </c>
      <c r="C174" s="58" t="s">
        <v>215</v>
      </c>
      <c r="D174" s="72">
        <v>200</v>
      </c>
      <c r="E174" s="73" t="s">
        <v>362</v>
      </c>
      <c r="F174" s="62">
        <v>162.21</v>
      </c>
      <c r="G174" s="52"/>
      <c r="H174" s="52"/>
      <c r="I174" s="53" t="s">
        <v>38</v>
      </c>
      <c r="J174" s="54">
        <f t="shared" si="8"/>
        <v>1</v>
      </c>
      <c r="K174" s="52" t="s">
        <v>39</v>
      </c>
      <c r="L174" s="52" t="s">
        <v>4</v>
      </c>
      <c r="M174" s="55"/>
      <c r="N174" s="65"/>
      <c r="O174" s="65"/>
      <c r="P174" s="66"/>
      <c r="Q174" s="65"/>
      <c r="R174" s="65"/>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7">
        <f t="shared" si="9"/>
        <v>32442</v>
      </c>
      <c r="BB174" s="68">
        <f t="shared" si="10"/>
        <v>32442</v>
      </c>
      <c r="BC174" s="69" t="str">
        <f t="shared" si="11"/>
        <v>INR  Thirty Two Thousand Four Hundred &amp; Forty Two  Only</v>
      </c>
      <c r="IA174" s="22">
        <v>2.61</v>
      </c>
      <c r="IB174" s="22" t="s">
        <v>423</v>
      </c>
      <c r="IC174" s="22" t="s">
        <v>215</v>
      </c>
      <c r="ID174" s="22">
        <v>200</v>
      </c>
      <c r="IE174" s="23" t="s">
        <v>362</v>
      </c>
      <c r="IF174" s="23"/>
      <c r="IG174" s="23"/>
      <c r="IH174" s="23"/>
      <c r="II174" s="23"/>
    </row>
    <row r="175" spans="1:243" s="22" customFormat="1" ht="63">
      <c r="A175" s="81">
        <v>2.62</v>
      </c>
      <c r="B175" s="71" t="s">
        <v>424</v>
      </c>
      <c r="C175" s="58" t="s">
        <v>216</v>
      </c>
      <c r="D175" s="87"/>
      <c r="E175" s="88"/>
      <c r="F175" s="88"/>
      <c r="G175" s="88"/>
      <c r="H175" s="88"/>
      <c r="I175" s="88"/>
      <c r="J175" s="88"/>
      <c r="K175" s="88"/>
      <c r="L175" s="88"/>
      <c r="M175" s="88"/>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90"/>
      <c r="IA175" s="22">
        <v>2.62</v>
      </c>
      <c r="IB175" s="22" t="s">
        <v>424</v>
      </c>
      <c r="IC175" s="22" t="s">
        <v>216</v>
      </c>
      <c r="IE175" s="23"/>
      <c r="IF175" s="23"/>
      <c r="IG175" s="23"/>
      <c r="IH175" s="23"/>
      <c r="II175" s="23"/>
    </row>
    <row r="176" spans="1:243" s="22" customFormat="1" ht="15.75">
      <c r="A176" s="81">
        <v>2.63</v>
      </c>
      <c r="B176" s="71" t="s">
        <v>425</v>
      </c>
      <c r="C176" s="58" t="s">
        <v>217</v>
      </c>
      <c r="D176" s="72">
        <v>8</v>
      </c>
      <c r="E176" s="73" t="s">
        <v>362</v>
      </c>
      <c r="F176" s="62">
        <v>117.49</v>
      </c>
      <c r="G176" s="52"/>
      <c r="H176" s="52"/>
      <c r="I176" s="53" t="s">
        <v>38</v>
      </c>
      <c r="J176" s="54">
        <f t="shared" si="8"/>
        <v>1</v>
      </c>
      <c r="K176" s="52" t="s">
        <v>39</v>
      </c>
      <c r="L176" s="52" t="s">
        <v>4</v>
      </c>
      <c r="M176" s="55"/>
      <c r="N176" s="65"/>
      <c r="O176" s="65"/>
      <c r="P176" s="66"/>
      <c r="Q176" s="65"/>
      <c r="R176" s="65"/>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7">
        <f t="shared" si="9"/>
        <v>940</v>
      </c>
      <c r="BB176" s="68">
        <f t="shared" si="10"/>
        <v>940</v>
      </c>
      <c r="BC176" s="69" t="str">
        <f t="shared" si="11"/>
        <v>INR  Nine Hundred &amp; Forty  Only</v>
      </c>
      <c r="IA176" s="22">
        <v>2.63</v>
      </c>
      <c r="IB176" s="22" t="s">
        <v>425</v>
      </c>
      <c r="IC176" s="22" t="s">
        <v>217</v>
      </c>
      <c r="ID176" s="22">
        <v>8</v>
      </c>
      <c r="IE176" s="23" t="s">
        <v>362</v>
      </c>
      <c r="IF176" s="23"/>
      <c r="IG176" s="23"/>
      <c r="IH176" s="23"/>
      <c r="II176" s="23"/>
    </row>
    <row r="177" spans="1:243" s="22" customFormat="1" ht="47.25">
      <c r="A177" s="82">
        <v>2.64</v>
      </c>
      <c r="B177" s="71" t="s">
        <v>426</v>
      </c>
      <c r="C177" s="58" t="s">
        <v>218</v>
      </c>
      <c r="D177" s="87"/>
      <c r="E177" s="88"/>
      <c r="F177" s="88"/>
      <c r="G177" s="88"/>
      <c r="H177" s="88"/>
      <c r="I177" s="88"/>
      <c r="J177" s="88"/>
      <c r="K177" s="88"/>
      <c r="L177" s="88"/>
      <c r="M177" s="88"/>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90"/>
      <c r="IA177" s="22">
        <v>2.64</v>
      </c>
      <c r="IB177" s="22" t="s">
        <v>426</v>
      </c>
      <c r="IC177" s="22" t="s">
        <v>218</v>
      </c>
      <c r="IE177" s="23"/>
      <c r="IF177" s="23"/>
      <c r="IG177" s="23"/>
      <c r="IH177" s="23"/>
      <c r="II177" s="23"/>
    </row>
    <row r="178" spans="1:243" s="22" customFormat="1" ht="31.5">
      <c r="A178" s="81">
        <v>2.65</v>
      </c>
      <c r="B178" s="71" t="s">
        <v>423</v>
      </c>
      <c r="C178" s="58" t="s">
        <v>219</v>
      </c>
      <c r="D178" s="72">
        <v>10</v>
      </c>
      <c r="E178" s="73" t="s">
        <v>362</v>
      </c>
      <c r="F178" s="62">
        <v>198.16</v>
      </c>
      <c r="G178" s="52"/>
      <c r="H178" s="52"/>
      <c r="I178" s="53" t="s">
        <v>38</v>
      </c>
      <c r="J178" s="54">
        <f aca="true" t="shared" si="12" ref="J178:J210">IF(I178="Less(-)",-1,1)</f>
        <v>1</v>
      </c>
      <c r="K178" s="52" t="s">
        <v>39</v>
      </c>
      <c r="L178" s="52" t="s">
        <v>4</v>
      </c>
      <c r="M178" s="55"/>
      <c r="N178" s="65"/>
      <c r="O178" s="65"/>
      <c r="P178" s="66"/>
      <c r="Q178" s="65"/>
      <c r="R178" s="65"/>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7">
        <f aca="true" t="shared" si="13" ref="BA178:BA210">ROUND(total_amount_ba($B$2,$D$2,D178,F178,J178,K178,M178),0)</f>
        <v>1982</v>
      </c>
      <c r="BB178" s="68">
        <f aca="true" t="shared" si="14" ref="BB178:BB210">BA178+SUM(N178:AZ178)</f>
        <v>1982</v>
      </c>
      <c r="BC178" s="69" t="str">
        <f aca="true" t="shared" si="15" ref="BC178:BC210">SpellNumber(L178,BB178)</f>
        <v>INR  One Thousand Nine Hundred &amp; Eighty Two  Only</v>
      </c>
      <c r="IA178" s="22">
        <v>2.65</v>
      </c>
      <c r="IB178" s="22" t="s">
        <v>423</v>
      </c>
      <c r="IC178" s="22" t="s">
        <v>219</v>
      </c>
      <c r="ID178" s="22">
        <v>10</v>
      </c>
      <c r="IE178" s="23" t="s">
        <v>362</v>
      </c>
      <c r="IF178" s="23"/>
      <c r="IG178" s="23"/>
      <c r="IH178" s="23"/>
      <c r="II178" s="23"/>
    </row>
    <row r="179" spans="1:243" s="22" customFormat="1" ht="33" customHeight="1">
      <c r="A179" s="81">
        <v>2.66</v>
      </c>
      <c r="B179" s="71" t="s">
        <v>427</v>
      </c>
      <c r="C179" s="58" t="s">
        <v>220</v>
      </c>
      <c r="D179" s="87"/>
      <c r="E179" s="88"/>
      <c r="F179" s="88"/>
      <c r="G179" s="88"/>
      <c r="H179" s="88"/>
      <c r="I179" s="88"/>
      <c r="J179" s="88"/>
      <c r="K179" s="88"/>
      <c r="L179" s="88"/>
      <c r="M179" s="88"/>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90"/>
      <c r="IA179" s="22">
        <v>2.66</v>
      </c>
      <c r="IB179" s="45" t="s">
        <v>427</v>
      </c>
      <c r="IC179" s="22" t="s">
        <v>220</v>
      </c>
      <c r="IE179" s="23"/>
      <c r="IF179" s="23"/>
      <c r="IG179" s="23"/>
      <c r="IH179" s="23"/>
      <c r="II179" s="23"/>
    </row>
    <row r="180" spans="1:243" s="22" customFormat="1" ht="28.5">
      <c r="A180" s="82">
        <v>2.67</v>
      </c>
      <c r="B180" s="71" t="s">
        <v>376</v>
      </c>
      <c r="C180" s="58" t="s">
        <v>221</v>
      </c>
      <c r="D180" s="72">
        <v>5</v>
      </c>
      <c r="E180" s="73" t="s">
        <v>392</v>
      </c>
      <c r="F180" s="62">
        <v>2172.73</v>
      </c>
      <c r="G180" s="52"/>
      <c r="H180" s="52"/>
      <c r="I180" s="53" t="s">
        <v>38</v>
      </c>
      <c r="J180" s="54">
        <f t="shared" si="12"/>
        <v>1</v>
      </c>
      <c r="K180" s="52" t="s">
        <v>39</v>
      </c>
      <c r="L180" s="52" t="s">
        <v>4</v>
      </c>
      <c r="M180" s="55"/>
      <c r="N180" s="65"/>
      <c r="O180" s="65"/>
      <c r="P180" s="66"/>
      <c r="Q180" s="65"/>
      <c r="R180" s="65"/>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7">
        <f t="shared" si="13"/>
        <v>10864</v>
      </c>
      <c r="BB180" s="68">
        <f t="shared" si="14"/>
        <v>10864</v>
      </c>
      <c r="BC180" s="69" t="str">
        <f t="shared" si="15"/>
        <v>INR  Ten Thousand Eight Hundred &amp; Sixty Four  Only</v>
      </c>
      <c r="IA180" s="22">
        <v>2.67</v>
      </c>
      <c r="IB180" s="22" t="s">
        <v>376</v>
      </c>
      <c r="IC180" s="22" t="s">
        <v>221</v>
      </c>
      <c r="ID180" s="22">
        <v>5</v>
      </c>
      <c r="IE180" s="23" t="s">
        <v>392</v>
      </c>
      <c r="IF180" s="23"/>
      <c r="IG180" s="23"/>
      <c r="IH180" s="23"/>
      <c r="II180" s="23"/>
    </row>
    <row r="181" spans="1:243" s="22" customFormat="1" ht="28.5">
      <c r="A181" s="81">
        <v>2.68</v>
      </c>
      <c r="B181" s="71" t="s">
        <v>377</v>
      </c>
      <c r="C181" s="58" t="s">
        <v>222</v>
      </c>
      <c r="D181" s="72">
        <v>4</v>
      </c>
      <c r="E181" s="73" t="s">
        <v>392</v>
      </c>
      <c r="F181" s="62">
        <v>2172.73</v>
      </c>
      <c r="G181" s="52"/>
      <c r="H181" s="52"/>
      <c r="I181" s="53" t="s">
        <v>38</v>
      </c>
      <c r="J181" s="54">
        <f t="shared" si="12"/>
        <v>1</v>
      </c>
      <c r="K181" s="52" t="s">
        <v>39</v>
      </c>
      <c r="L181" s="52" t="s">
        <v>4</v>
      </c>
      <c r="M181" s="55"/>
      <c r="N181" s="65"/>
      <c r="O181" s="65"/>
      <c r="P181" s="66"/>
      <c r="Q181" s="65"/>
      <c r="R181" s="65"/>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7">
        <f t="shared" si="13"/>
        <v>8691</v>
      </c>
      <c r="BB181" s="68">
        <f t="shared" si="14"/>
        <v>8691</v>
      </c>
      <c r="BC181" s="69" t="str">
        <f t="shared" si="15"/>
        <v>INR  Eight Thousand Six Hundred &amp; Ninety One  Only</v>
      </c>
      <c r="IA181" s="22">
        <v>2.68</v>
      </c>
      <c r="IB181" s="22" t="s">
        <v>377</v>
      </c>
      <c r="IC181" s="22" t="s">
        <v>222</v>
      </c>
      <c r="ID181" s="22">
        <v>4</v>
      </c>
      <c r="IE181" s="23" t="s">
        <v>392</v>
      </c>
      <c r="IF181" s="23"/>
      <c r="IG181" s="23"/>
      <c r="IH181" s="23"/>
      <c r="II181" s="23"/>
    </row>
    <row r="182" spans="1:243" s="22" customFormat="1" ht="28.5">
      <c r="A182" s="81">
        <v>2.69</v>
      </c>
      <c r="B182" s="71" t="s">
        <v>378</v>
      </c>
      <c r="C182" s="58" t="s">
        <v>223</v>
      </c>
      <c r="D182" s="72">
        <v>6</v>
      </c>
      <c r="E182" s="73" t="s">
        <v>392</v>
      </c>
      <c r="F182" s="62">
        <v>3083.74</v>
      </c>
      <c r="G182" s="52"/>
      <c r="H182" s="52"/>
      <c r="I182" s="53" t="s">
        <v>38</v>
      </c>
      <c r="J182" s="54">
        <f t="shared" si="12"/>
        <v>1</v>
      </c>
      <c r="K182" s="52" t="s">
        <v>39</v>
      </c>
      <c r="L182" s="52" t="s">
        <v>4</v>
      </c>
      <c r="M182" s="55"/>
      <c r="N182" s="65"/>
      <c r="O182" s="65"/>
      <c r="P182" s="66"/>
      <c r="Q182" s="65"/>
      <c r="R182" s="65"/>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7">
        <f t="shared" si="13"/>
        <v>18502</v>
      </c>
      <c r="BB182" s="68">
        <f t="shared" si="14"/>
        <v>18502</v>
      </c>
      <c r="BC182" s="69" t="str">
        <f t="shared" si="15"/>
        <v>INR  Eighteen Thousand Five Hundred &amp; Two  Only</v>
      </c>
      <c r="IA182" s="22">
        <v>2.69</v>
      </c>
      <c r="IB182" s="22" t="s">
        <v>378</v>
      </c>
      <c r="IC182" s="22" t="s">
        <v>223</v>
      </c>
      <c r="ID182" s="22">
        <v>6</v>
      </c>
      <c r="IE182" s="23" t="s">
        <v>392</v>
      </c>
      <c r="IF182" s="23"/>
      <c r="IG182" s="23"/>
      <c r="IH182" s="23"/>
      <c r="II182" s="23"/>
    </row>
    <row r="183" spans="1:243" s="22" customFormat="1" ht="28.5">
      <c r="A183" s="82">
        <v>2.7</v>
      </c>
      <c r="B183" s="71" t="s">
        <v>379</v>
      </c>
      <c r="C183" s="58" t="s">
        <v>224</v>
      </c>
      <c r="D183" s="72">
        <v>4</v>
      </c>
      <c r="E183" s="73" t="s">
        <v>392</v>
      </c>
      <c r="F183" s="62">
        <v>3978.96</v>
      </c>
      <c r="G183" s="52"/>
      <c r="H183" s="52"/>
      <c r="I183" s="53" t="s">
        <v>38</v>
      </c>
      <c r="J183" s="54">
        <f t="shared" si="12"/>
        <v>1</v>
      </c>
      <c r="K183" s="52" t="s">
        <v>39</v>
      </c>
      <c r="L183" s="52" t="s">
        <v>4</v>
      </c>
      <c r="M183" s="55"/>
      <c r="N183" s="65"/>
      <c r="O183" s="65"/>
      <c r="P183" s="66"/>
      <c r="Q183" s="65"/>
      <c r="R183" s="65"/>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7">
        <f t="shared" si="13"/>
        <v>15916</v>
      </c>
      <c r="BB183" s="68">
        <f t="shared" si="14"/>
        <v>15916</v>
      </c>
      <c r="BC183" s="69" t="str">
        <f t="shared" si="15"/>
        <v>INR  Fifteen Thousand Nine Hundred &amp; Sixteen  Only</v>
      </c>
      <c r="IA183" s="22">
        <v>2.7</v>
      </c>
      <c r="IB183" s="22" t="s">
        <v>379</v>
      </c>
      <c r="IC183" s="22" t="s">
        <v>224</v>
      </c>
      <c r="ID183" s="22">
        <v>4</v>
      </c>
      <c r="IE183" s="23" t="s">
        <v>392</v>
      </c>
      <c r="IF183" s="23"/>
      <c r="IG183" s="23"/>
      <c r="IH183" s="23"/>
      <c r="II183" s="23"/>
    </row>
    <row r="184" spans="1:243" s="22" customFormat="1" ht="27.75" customHeight="1">
      <c r="A184" s="81">
        <v>2.71</v>
      </c>
      <c r="B184" s="71" t="s">
        <v>428</v>
      </c>
      <c r="C184" s="58" t="s">
        <v>225</v>
      </c>
      <c r="D184" s="72">
        <v>3</v>
      </c>
      <c r="E184" s="73" t="s">
        <v>392</v>
      </c>
      <c r="F184" s="62">
        <v>6984.66</v>
      </c>
      <c r="G184" s="52"/>
      <c r="H184" s="52"/>
      <c r="I184" s="53" t="s">
        <v>38</v>
      </c>
      <c r="J184" s="54">
        <f t="shared" si="12"/>
        <v>1</v>
      </c>
      <c r="K184" s="52" t="s">
        <v>39</v>
      </c>
      <c r="L184" s="52" t="s">
        <v>4</v>
      </c>
      <c r="M184" s="55"/>
      <c r="N184" s="65"/>
      <c r="O184" s="65"/>
      <c r="P184" s="66"/>
      <c r="Q184" s="65"/>
      <c r="R184" s="65"/>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7">
        <f t="shared" si="13"/>
        <v>20954</v>
      </c>
      <c r="BB184" s="68">
        <f t="shared" si="14"/>
        <v>20954</v>
      </c>
      <c r="BC184" s="69" t="str">
        <f t="shared" si="15"/>
        <v>INR  Twenty Thousand Nine Hundred &amp; Fifty Four  Only</v>
      </c>
      <c r="IA184" s="22">
        <v>2.71</v>
      </c>
      <c r="IB184" s="45" t="s">
        <v>428</v>
      </c>
      <c r="IC184" s="22" t="s">
        <v>225</v>
      </c>
      <c r="ID184" s="22">
        <v>3</v>
      </c>
      <c r="IE184" s="23" t="s">
        <v>392</v>
      </c>
      <c r="IF184" s="23"/>
      <c r="IG184" s="23"/>
      <c r="IH184" s="23"/>
      <c r="II184" s="23"/>
    </row>
    <row r="185" spans="1:243" s="22" customFormat="1" ht="78.75">
      <c r="A185" s="81">
        <v>2.72</v>
      </c>
      <c r="B185" s="71" t="s">
        <v>429</v>
      </c>
      <c r="C185" s="58" t="s">
        <v>226</v>
      </c>
      <c r="D185" s="87"/>
      <c r="E185" s="88"/>
      <c r="F185" s="88"/>
      <c r="G185" s="88"/>
      <c r="H185" s="88"/>
      <c r="I185" s="88"/>
      <c r="J185" s="88"/>
      <c r="K185" s="88"/>
      <c r="L185" s="88"/>
      <c r="M185" s="88"/>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90"/>
      <c r="IA185" s="22">
        <v>2.72</v>
      </c>
      <c r="IB185" s="22" t="s">
        <v>429</v>
      </c>
      <c r="IC185" s="22" t="s">
        <v>226</v>
      </c>
      <c r="IE185" s="23"/>
      <c r="IF185" s="23"/>
      <c r="IG185" s="23"/>
      <c r="IH185" s="23"/>
      <c r="II185" s="23"/>
    </row>
    <row r="186" spans="1:243" s="22" customFormat="1" ht="28.5">
      <c r="A186" s="82">
        <v>2.73</v>
      </c>
      <c r="B186" s="71" t="s">
        <v>430</v>
      </c>
      <c r="C186" s="58" t="s">
        <v>227</v>
      </c>
      <c r="D186" s="72">
        <v>4</v>
      </c>
      <c r="E186" s="73" t="s">
        <v>392</v>
      </c>
      <c r="F186" s="62">
        <v>224.46</v>
      </c>
      <c r="G186" s="52"/>
      <c r="H186" s="52"/>
      <c r="I186" s="53" t="s">
        <v>38</v>
      </c>
      <c r="J186" s="54">
        <f t="shared" si="12"/>
        <v>1</v>
      </c>
      <c r="K186" s="52" t="s">
        <v>39</v>
      </c>
      <c r="L186" s="52" t="s">
        <v>4</v>
      </c>
      <c r="M186" s="55"/>
      <c r="N186" s="65"/>
      <c r="O186" s="65"/>
      <c r="P186" s="66"/>
      <c r="Q186" s="65"/>
      <c r="R186" s="65"/>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7">
        <f t="shared" si="13"/>
        <v>898</v>
      </c>
      <c r="BB186" s="68">
        <f t="shared" si="14"/>
        <v>898</v>
      </c>
      <c r="BC186" s="69" t="str">
        <f t="shared" si="15"/>
        <v>INR  Eight Hundred &amp; Ninety Eight  Only</v>
      </c>
      <c r="IA186" s="22">
        <v>2.73</v>
      </c>
      <c r="IB186" s="22" t="s">
        <v>430</v>
      </c>
      <c r="IC186" s="22" t="s">
        <v>227</v>
      </c>
      <c r="ID186" s="22">
        <v>4</v>
      </c>
      <c r="IE186" s="23" t="s">
        <v>392</v>
      </c>
      <c r="IF186" s="23"/>
      <c r="IG186" s="23"/>
      <c r="IH186" s="23"/>
      <c r="II186" s="23"/>
    </row>
    <row r="187" spans="1:243" s="22" customFormat="1" ht="28.5">
      <c r="A187" s="81">
        <v>2.74</v>
      </c>
      <c r="B187" s="71" t="s">
        <v>431</v>
      </c>
      <c r="C187" s="58" t="s">
        <v>228</v>
      </c>
      <c r="D187" s="72">
        <v>3</v>
      </c>
      <c r="E187" s="73" t="s">
        <v>392</v>
      </c>
      <c r="F187" s="62">
        <v>274.44</v>
      </c>
      <c r="G187" s="52"/>
      <c r="H187" s="52"/>
      <c r="I187" s="53" t="s">
        <v>38</v>
      </c>
      <c r="J187" s="54">
        <f t="shared" si="12"/>
        <v>1</v>
      </c>
      <c r="K187" s="52" t="s">
        <v>39</v>
      </c>
      <c r="L187" s="52" t="s">
        <v>4</v>
      </c>
      <c r="M187" s="55"/>
      <c r="N187" s="65"/>
      <c r="O187" s="65"/>
      <c r="P187" s="66"/>
      <c r="Q187" s="65"/>
      <c r="R187" s="65"/>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7">
        <f t="shared" si="13"/>
        <v>823</v>
      </c>
      <c r="BB187" s="68">
        <f t="shared" si="14"/>
        <v>823</v>
      </c>
      <c r="BC187" s="69" t="str">
        <f t="shared" si="15"/>
        <v>INR  Eight Hundred &amp; Twenty Three  Only</v>
      </c>
      <c r="IA187" s="22">
        <v>2.74</v>
      </c>
      <c r="IB187" s="22" t="s">
        <v>431</v>
      </c>
      <c r="IC187" s="22" t="s">
        <v>228</v>
      </c>
      <c r="ID187" s="22">
        <v>3</v>
      </c>
      <c r="IE187" s="23" t="s">
        <v>392</v>
      </c>
      <c r="IF187" s="23"/>
      <c r="IG187" s="23"/>
      <c r="IH187" s="23"/>
      <c r="II187" s="23"/>
    </row>
    <row r="188" spans="1:243" s="22" customFormat="1" ht="57">
      <c r="A188" s="81">
        <v>2.75</v>
      </c>
      <c r="B188" s="71" t="s">
        <v>432</v>
      </c>
      <c r="C188" s="58" t="s">
        <v>229</v>
      </c>
      <c r="D188" s="72">
        <v>4</v>
      </c>
      <c r="E188" s="73" t="s">
        <v>392</v>
      </c>
      <c r="F188" s="62">
        <v>323.54</v>
      </c>
      <c r="G188" s="52"/>
      <c r="H188" s="52"/>
      <c r="I188" s="53" t="s">
        <v>38</v>
      </c>
      <c r="J188" s="54">
        <f t="shared" si="12"/>
        <v>1</v>
      </c>
      <c r="K188" s="52" t="s">
        <v>39</v>
      </c>
      <c r="L188" s="52" t="s">
        <v>4</v>
      </c>
      <c r="M188" s="55"/>
      <c r="N188" s="65"/>
      <c r="O188" s="65"/>
      <c r="P188" s="66"/>
      <c r="Q188" s="65"/>
      <c r="R188" s="65"/>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7">
        <f t="shared" si="13"/>
        <v>1294</v>
      </c>
      <c r="BB188" s="68">
        <f t="shared" si="14"/>
        <v>1294</v>
      </c>
      <c r="BC188" s="69" t="str">
        <f t="shared" si="15"/>
        <v>INR  One Thousand Two Hundred &amp; Ninety Four  Only</v>
      </c>
      <c r="IA188" s="22">
        <v>2.75</v>
      </c>
      <c r="IB188" s="45" t="s">
        <v>432</v>
      </c>
      <c r="IC188" s="22" t="s">
        <v>229</v>
      </c>
      <c r="ID188" s="22">
        <v>4</v>
      </c>
      <c r="IE188" s="23" t="s">
        <v>392</v>
      </c>
      <c r="IF188" s="23"/>
      <c r="IG188" s="23"/>
      <c r="IH188" s="23"/>
      <c r="II188" s="23"/>
    </row>
    <row r="189" spans="1:243" s="22" customFormat="1" ht="28.5">
      <c r="A189" s="82">
        <v>2.76</v>
      </c>
      <c r="B189" s="71" t="s">
        <v>433</v>
      </c>
      <c r="C189" s="58" t="s">
        <v>230</v>
      </c>
      <c r="D189" s="72">
        <v>6</v>
      </c>
      <c r="E189" s="73" t="s">
        <v>392</v>
      </c>
      <c r="F189" s="62">
        <v>362.12</v>
      </c>
      <c r="G189" s="52"/>
      <c r="H189" s="52"/>
      <c r="I189" s="53" t="s">
        <v>38</v>
      </c>
      <c r="J189" s="54">
        <f t="shared" si="12"/>
        <v>1</v>
      </c>
      <c r="K189" s="52" t="s">
        <v>39</v>
      </c>
      <c r="L189" s="52" t="s">
        <v>4</v>
      </c>
      <c r="M189" s="55"/>
      <c r="N189" s="65"/>
      <c r="O189" s="65"/>
      <c r="P189" s="66"/>
      <c r="Q189" s="65"/>
      <c r="R189" s="65"/>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7">
        <f t="shared" si="13"/>
        <v>2173</v>
      </c>
      <c r="BB189" s="68">
        <f t="shared" si="14"/>
        <v>2173</v>
      </c>
      <c r="BC189" s="69" t="str">
        <f t="shared" si="15"/>
        <v>INR  Two Thousand One Hundred &amp; Seventy Three  Only</v>
      </c>
      <c r="IA189" s="22">
        <v>2.76</v>
      </c>
      <c r="IB189" s="22" t="s">
        <v>433</v>
      </c>
      <c r="IC189" s="22" t="s">
        <v>230</v>
      </c>
      <c r="ID189" s="22">
        <v>6</v>
      </c>
      <c r="IE189" s="23" t="s">
        <v>392</v>
      </c>
      <c r="IF189" s="23"/>
      <c r="IG189" s="23"/>
      <c r="IH189" s="23"/>
      <c r="II189" s="23"/>
    </row>
    <row r="190" spans="1:243" s="22" customFormat="1" ht="28.5">
      <c r="A190" s="81">
        <v>2.77</v>
      </c>
      <c r="B190" s="71" t="s">
        <v>434</v>
      </c>
      <c r="C190" s="58" t="s">
        <v>231</v>
      </c>
      <c r="D190" s="72">
        <v>4</v>
      </c>
      <c r="E190" s="73" t="s">
        <v>392</v>
      </c>
      <c r="F190" s="62">
        <v>410.35</v>
      </c>
      <c r="G190" s="52"/>
      <c r="H190" s="52"/>
      <c r="I190" s="53" t="s">
        <v>38</v>
      </c>
      <c r="J190" s="54">
        <f t="shared" si="12"/>
        <v>1</v>
      </c>
      <c r="K190" s="52" t="s">
        <v>39</v>
      </c>
      <c r="L190" s="52" t="s">
        <v>4</v>
      </c>
      <c r="M190" s="55"/>
      <c r="N190" s="65"/>
      <c r="O190" s="65"/>
      <c r="P190" s="66"/>
      <c r="Q190" s="65"/>
      <c r="R190" s="65"/>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7">
        <f t="shared" si="13"/>
        <v>1641</v>
      </c>
      <c r="BB190" s="68">
        <f t="shared" si="14"/>
        <v>1641</v>
      </c>
      <c r="BC190" s="69" t="str">
        <f t="shared" si="15"/>
        <v>INR  One Thousand Six Hundred &amp; Forty One  Only</v>
      </c>
      <c r="IA190" s="22">
        <v>2.77</v>
      </c>
      <c r="IB190" s="22" t="s">
        <v>434</v>
      </c>
      <c r="IC190" s="22" t="s">
        <v>231</v>
      </c>
      <c r="ID190" s="22">
        <v>4</v>
      </c>
      <c r="IE190" s="23" t="s">
        <v>392</v>
      </c>
      <c r="IF190" s="23"/>
      <c r="IG190" s="23"/>
      <c r="IH190" s="23"/>
      <c r="II190" s="23"/>
    </row>
    <row r="191" spans="1:243" s="22" customFormat="1" ht="28.5">
      <c r="A191" s="81">
        <v>2.78</v>
      </c>
      <c r="B191" s="71" t="s">
        <v>435</v>
      </c>
      <c r="C191" s="58" t="s">
        <v>232</v>
      </c>
      <c r="D191" s="72">
        <v>2</v>
      </c>
      <c r="E191" s="73" t="s">
        <v>392</v>
      </c>
      <c r="F191" s="62">
        <v>515.56</v>
      </c>
      <c r="G191" s="52"/>
      <c r="H191" s="52"/>
      <c r="I191" s="53" t="s">
        <v>38</v>
      </c>
      <c r="J191" s="54">
        <f t="shared" si="12"/>
        <v>1</v>
      </c>
      <c r="K191" s="52" t="s">
        <v>39</v>
      </c>
      <c r="L191" s="52" t="s">
        <v>4</v>
      </c>
      <c r="M191" s="55"/>
      <c r="N191" s="65"/>
      <c r="O191" s="65"/>
      <c r="P191" s="66"/>
      <c r="Q191" s="65"/>
      <c r="R191" s="65"/>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7">
        <f t="shared" si="13"/>
        <v>1031</v>
      </c>
      <c r="BB191" s="68">
        <f t="shared" si="14"/>
        <v>1031</v>
      </c>
      <c r="BC191" s="69" t="str">
        <f t="shared" si="15"/>
        <v>INR  One Thousand  &amp;Thirty One  Only</v>
      </c>
      <c r="IA191" s="22">
        <v>2.78</v>
      </c>
      <c r="IB191" s="22" t="s">
        <v>435</v>
      </c>
      <c r="IC191" s="22" t="s">
        <v>232</v>
      </c>
      <c r="ID191" s="22">
        <v>2</v>
      </c>
      <c r="IE191" s="23" t="s">
        <v>392</v>
      </c>
      <c r="IF191" s="23"/>
      <c r="IG191" s="23"/>
      <c r="IH191" s="23"/>
      <c r="II191" s="23"/>
    </row>
    <row r="192" spans="1:243" s="22" customFormat="1" ht="28.5">
      <c r="A192" s="82">
        <v>2.79</v>
      </c>
      <c r="B192" s="71" t="s">
        <v>436</v>
      </c>
      <c r="C192" s="58" t="s">
        <v>233</v>
      </c>
      <c r="D192" s="72">
        <v>3</v>
      </c>
      <c r="E192" s="73" t="s">
        <v>392</v>
      </c>
      <c r="F192" s="62">
        <v>1364.31</v>
      </c>
      <c r="G192" s="52"/>
      <c r="H192" s="52"/>
      <c r="I192" s="53" t="s">
        <v>38</v>
      </c>
      <c r="J192" s="54">
        <f t="shared" si="12"/>
        <v>1</v>
      </c>
      <c r="K192" s="52" t="s">
        <v>39</v>
      </c>
      <c r="L192" s="52" t="s">
        <v>4</v>
      </c>
      <c r="M192" s="55"/>
      <c r="N192" s="65"/>
      <c r="O192" s="65"/>
      <c r="P192" s="66"/>
      <c r="Q192" s="65"/>
      <c r="R192" s="65"/>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7">
        <f t="shared" si="13"/>
        <v>4093</v>
      </c>
      <c r="BB192" s="68">
        <f t="shared" si="14"/>
        <v>4093</v>
      </c>
      <c r="BC192" s="69" t="str">
        <f t="shared" si="15"/>
        <v>INR  Four Thousand  &amp;Ninety Three  Only</v>
      </c>
      <c r="IA192" s="22">
        <v>2.79</v>
      </c>
      <c r="IB192" s="22" t="s">
        <v>436</v>
      </c>
      <c r="IC192" s="22" t="s">
        <v>233</v>
      </c>
      <c r="ID192" s="22">
        <v>3</v>
      </c>
      <c r="IE192" s="23" t="s">
        <v>392</v>
      </c>
      <c r="IF192" s="23"/>
      <c r="IG192" s="23"/>
      <c r="IH192" s="23"/>
      <c r="II192" s="23"/>
    </row>
    <row r="193" spans="1:243" s="22" customFormat="1" ht="63">
      <c r="A193" s="81">
        <v>2.8</v>
      </c>
      <c r="B193" s="71" t="s">
        <v>437</v>
      </c>
      <c r="C193" s="58" t="s">
        <v>234</v>
      </c>
      <c r="D193" s="87"/>
      <c r="E193" s="88"/>
      <c r="F193" s="88"/>
      <c r="G193" s="88"/>
      <c r="H193" s="88"/>
      <c r="I193" s="88"/>
      <c r="J193" s="88"/>
      <c r="K193" s="88"/>
      <c r="L193" s="88"/>
      <c r="M193" s="88"/>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90"/>
      <c r="IA193" s="22">
        <v>2.8</v>
      </c>
      <c r="IB193" s="22" t="s">
        <v>437</v>
      </c>
      <c r="IC193" s="22" t="s">
        <v>234</v>
      </c>
      <c r="IE193" s="23"/>
      <c r="IF193" s="23"/>
      <c r="IG193" s="23"/>
      <c r="IH193" s="23"/>
      <c r="II193" s="23"/>
    </row>
    <row r="194" spans="1:243" s="22" customFormat="1" ht="28.5">
      <c r="A194" s="81">
        <v>2.81</v>
      </c>
      <c r="B194" s="71" t="s">
        <v>438</v>
      </c>
      <c r="C194" s="58" t="s">
        <v>235</v>
      </c>
      <c r="D194" s="72">
        <v>8</v>
      </c>
      <c r="E194" s="73" t="s">
        <v>362</v>
      </c>
      <c r="F194" s="62">
        <v>1583.52</v>
      </c>
      <c r="G194" s="52"/>
      <c r="H194" s="52"/>
      <c r="I194" s="53" t="s">
        <v>38</v>
      </c>
      <c r="J194" s="54">
        <f t="shared" si="12"/>
        <v>1</v>
      </c>
      <c r="K194" s="52" t="s">
        <v>39</v>
      </c>
      <c r="L194" s="52" t="s">
        <v>4</v>
      </c>
      <c r="M194" s="55"/>
      <c r="N194" s="65"/>
      <c r="O194" s="65"/>
      <c r="P194" s="66"/>
      <c r="Q194" s="65"/>
      <c r="R194" s="65"/>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7">
        <f t="shared" si="13"/>
        <v>12668</v>
      </c>
      <c r="BB194" s="68">
        <f t="shared" si="14"/>
        <v>12668</v>
      </c>
      <c r="BC194" s="69" t="str">
        <f t="shared" si="15"/>
        <v>INR  Twelve Thousand Six Hundred &amp; Sixty Eight  Only</v>
      </c>
      <c r="IA194" s="22">
        <v>2.81</v>
      </c>
      <c r="IB194" s="22" t="s">
        <v>438</v>
      </c>
      <c r="IC194" s="22" t="s">
        <v>235</v>
      </c>
      <c r="ID194" s="22">
        <v>8</v>
      </c>
      <c r="IE194" s="23" t="s">
        <v>362</v>
      </c>
      <c r="IF194" s="23"/>
      <c r="IG194" s="23"/>
      <c r="IH194" s="23"/>
      <c r="II194" s="23"/>
    </row>
    <row r="195" spans="1:243" s="22" customFormat="1" ht="63">
      <c r="A195" s="82">
        <v>2.82</v>
      </c>
      <c r="B195" s="71" t="s">
        <v>439</v>
      </c>
      <c r="C195" s="58" t="s">
        <v>236</v>
      </c>
      <c r="D195" s="72">
        <v>12</v>
      </c>
      <c r="E195" s="73" t="s">
        <v>362</v>
      </c>
      <c r="F195" s="62">
        <v>177.99</v>
      </c>
      <c r="G195" s="52"/>
      <c r="H195" s="52"/>
      <c r="I195" s="53" t="s">
        <v>38</v>
      </c>
      <c r="J195" s="54">
        <f t="shared" si="12"/>
        <v>1</v>
      </c>
      <c r="K195" s="52" t="s">
        <v>39</v>
      </c>
      <c r="L195" s="52" t="s">
        <v>4</v>
      </c>
      <c r="M195" s="55"/>
      <c r="N195" s="65"/>
      <c r="O195" s="65"/>
      <c r="P195" s="66"/>
      <c r="Q195" s="65"/>
      <c r="R195" s="65"/>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7">
        <f t="shared" si="13"/>
        <v>2136</v>
      </c>
      <c r="BB195" s="68">
        <f t="shared" si="14"/>
        <v>2136</v>
      </c>
      <c r="BC195" s="69" t="str">
        <f t="shared" si="15"/>
        <v>INR  Two Thousand One Hundred &amp; Thirty Six  Only</v>
      </c>
      <c r="IA195" s="22">
        <v>2.82</v>
      </c>
      <c r="IB195" s="22" t="s">
        <v>439</v>
      </c>
      <c r="IC195" s="22" t="s">
        <v>236</v>
      </c>
      <c r="ID195" s="22">
        <v>12</v>
      </c>
      <c r="IE195" s="23" t="s">
        <v>362</v>
      </c>
      <c r="IF195" s="23"/>
      <c r="IG195" s="23"/>
      <c r="IH195" s="23"/>
      <c r="II195" s="23"/>
    </row>
    <row r="196" spans="1:243" s="22" customFormat="1" ht="63">
      <c r="A196" s="81">
        <v>2.83</v>
      </c>
      <c r="B196" s="71" t="s">
        <v>440</v>
      </c>
      <c r="C196" s="58" t="s">
        <v>237</v>
      </c>
      <c r="D196" s="72">
        <v>8</v>
      </c>
      <c r="E196" s="73" t="s">
        <v>441</v>
      </c>
      <c r="F196" s="62">
        <v>4172.73</v>
      </c>
      <c r="G196" s="52"/>
      <c r="H196" s="52"/>
      <c r="I196" s="53" t="s">
        <v>38</v>
      </c>
      <c r="J196" s="54">
        <f t="shared" si="12"/>
        <v>1</v>
      </c>
      <c r="K196" s="52" t="s">
        <v>39</v>
      </c>
      <c r="L196" s="52" t="s">
        <v>4</v>
      </c>
      <c r="M196" s="55"/>
      <c r="N196" s="65"/>
      <c r="O196" s="65"/>
      <c r="P196" s="66"/>
      <c r="Q196" s="65"/>
      <c r="R196" s="65"/>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7">
        <f t="shared" si="13"/>
        <v>33382</v>
      </c>
      <c r="BB196" s="68">
        <f t="shared" si="14"/>
        <v>33382</v>
      </c>
      <c r="BC196" s="69" t="str">
        <f t="shared" si="15"/>
        <v>INR  Thirty Three Thousand Three Hundred &amp; Eighty Two  Only</v>
      </c>
      <c r="IA196" s="22">
        <v>2.83</v>
      </c>
      <c r="IB196" s="22" t="s">
        <v>440</v>
      </c>
      <c r="IC196" s="22" t="s">
        <v>237</v>
      </c>
      <c r="ID196" s="22">
        <v>8</v>
      </c>
      <c r="IE196" s="23" t="s">
        <v>441</v>
      </c>
      <c r="IF196" s="23"/>
      <c r="IG196" s="23"/>
      <c r="IH196" s="23"/>
      <c r="II196" s="23"/>
    </row>
    <row r="197" spans="1:243" s="22" customFormat="1" ht="47.25">
      <c r="A197" s="81">
        <v>2.84</v>
      </c>
      <c r="B197" s="71" t="s">
        <v>442</v>
      </c>
      <c r="C197" s="58" t="s">
        <v>238</v>
      </c>
      <c r="D197" s="87"/>
      <c r="E197" s="88"/>
      <c r="F197" s="88"/>
      <c r="G197" s="88"/>
      <c r="H197" s="88"/>
      <c r="I197" s="88"/>
      <c r="J197" s="88"/>
      <c r="K197" s="88"/>
      <c r="L197" s="88"/>
      <c r="M197" s="88"/>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90"/>
      <c r="IA197" s="22">
        <v>2.84</v>
      </c>
      <c r="IB197" s="22" t="s">
        <v>442</v>
      </c>
      <c r="IC197" s="22" t="s">
        <v>238</v>
      </c>
      <c r="IE197" s="23"/>
      <c r="IF197" s="23"/>
      <c r="IG197" s="23"/>
      <c r="IH197" s="23"/>
      <c r="II197" s="23"/>
    </row>
    <row r="198" spans="1:243" s="22" customFormat="1" ht="28.5">
      <c r="A198" s="82">
        <v>2.85</v>
      </c>
      <c r="B198" s="71" t="s">
        <v>443</v>
      </c>
      <c r="C198" s="58" t="s">
        <v>239</v>
      </c>
      <c r="D198" s="72">
        <v>5</v>
      </c>
      <c r="E198" s="73" t="s">
        <v>441</v>
      </c>
      <c r="F198" s="62">
        <v>1217.89</v>
      </c>
      <c r="G198" s="52"/>
      <c r="H198" s="52"/>
      <c r="I198" s="53" t="s">
        <v>38</v>
      </c>
      <c r="J198" s="54">
        <f t="shared" si="12"/>
        <v>1</v>
      </c>
      <c r="K198" s="52" t="s">
        <v>39</v>
      </c>
      <c r="L198" s="52" t="s">
        <v>4</v>
      </c>
      <c r="M198" s="55"/>
      <c r="N198" s="65"/>
      <c r="O198" s="65"/>
      <c r="P198" s="66"/>
      <c r="Q198" s="65"/>
      <c r="R198" s="65"/>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7">
        <f t="shared" si="13"/>
        <v>6089</v>
      </c>
      <c r="BB198" s="68">
        <f t="shared" si="14"/>
        <v>6089</v>
      </c>
      <c r="BC198" s="69" t="str">
        <f t="shared" si="15"/>
        <v>INR  Six Thousand  &amp;Eighty Nine  Only</v>
      </c>
      <c r="IA198" s="22">
        <v>2.85</v>
      </c>
      <c r="IB198" s="22" t="s">
        <v>443</v>
      </c>
      <c r="IC198" s="22" t="s">
        <v>239</v>
      </c>
      <c r="ID198" s="22">
        <v>5</v>
      </c>
      <c r="IE198" s="23" t="s">
        <v>441</v>
      </c>
      <c r="IF198" s="23"/>
      <c r="IG198" s="23"/>
      <c r="IH198" s="23"/>
      <c r="II198" s="23"/>
    </row>
    <row r="199" spans="1:243" s="22" customFormat="1" ht="78.75">
      <c r="A199" s="81">
        <v>2.86</v>
      </c>
      <c r="B199" s="71" t="s">
        <v>444</v>
      </c>
      <c r="C199" s="58" t="s">
        <v>240</v>
      </c>
      <c r="D199" s="72">
        <v>2</v>
      </c>
      <c r="E199" s="73" t="s">
        <v>445</v>
      </c>
      <c r="F199" s="62">
        <v>6551.51</v>
      </c>
      <c r="G199" s="52"/>
      <c r="H199" s="52"/>
      <c r="I199" s="53" t="s">
        <v>38</v>
      </c>
      <c r="J199" s="54">
        <f t="shared" si="12"/>
        <v>1</v>
      </c>
      <c r="K199" s="52" t="s">
        <v>39</v>
      </c>
      <c r="L199" s="52" t="s">
        <v>4</v>
      </c>
      <c r="M199" s="55"/>
      <c r="N199" s="65"/>
      <c r="O199" s="65"/>
      <c r="P199" s="66"/>
      <c r="Q199" s="65"/>
      <c r="R199" s="65"/>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7">
        <f t="shared" si="13"/>
        <v>13103</v>
      </c>
      <c r="BB199" s="68">
        <f t="shared" si="14"/>
        <v>13103</v>
      </c>
      <c r="BC199" s="69" t="str">
        <f t="shared" si="15"/>
        <v>INR  Thirteen Thousand One Hundred &amp; Three  Only</v>
      </c>
      <c r="IA199" s="22">
        <v>2.86</v>
      </c>
      <c r="IB199" s="22" t="s">
        <v>444</v>
      </c>
      <c r="IC199" s="22" t="s">
        <v>240</v>
      </c>
      <c r="ID199" s="22">
        <v>2</v>
      </c>
      <c r="IE199" s="23" t="s">
        <v>445</v>
      </c>
      <c r="IF199" s="23"/>
      <c r="IG199" s="23"/>
      <c r="IH199" s="23"/>
      <c r="II199" s="23"/>
    </row>
    <row r="200" spans="1:243" s="22" customFormat="1" ht="47.25">
      <c r="A200" s="81">
        <v>2.87</v>
      </c>
      <c r="B200" s="71" t="s">
        <v>446</v>
      </c>
      <c r="C200" s="58" t="s">
        <v>241</v>
      </c>
      <c r="D200" s="72">
        <v>70</v>
      </c>
      <c r="E200" s="73" t="s">
        <v>362</v>
      </c>
      <c r="F200" s="62">
        <v>213.94</v>
      </c>
      <c r="G200" s="52"/>
      <c r="H200" s="52"/>
      <c r="I200" s="53" t="s">
        <v>38</v>
      </c>
      <c r="J200" s="54">
        <f t="shared" si="12"/>
        <v>1</v>
      </c>
      <c r="K200" s="52" t="s">
        <v>39</v>
      </c>
      <c r="L200" s="52" t="s">
        <v>4</v>
      </c>
      <c r="M200" s="55"/>
      <c r="N200" s="65"/>
      <c r="O200" s="65"/>
      <c r="P200" s="66"/>
      <c r="Q200" s="65"/>
      <c r="R200" s="65"/>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7">
        <f t="shared" si="13"/>
        <v>14976</v>
      </c>
      <c r="BB200" s="68">
        <f t="shared" si="14"/>
        <v>14976</v>
      </c>
      <c r="BC200" s="69" t="str">
        <f t="shared" si="15"/>
        <v>INR  Fourteen Thousand Nine Hundred &amp; Seventy Six  Only</v>
      </c>
      <c r="IA200" s="22">
        <v>2.87</v>
      </c>
      <c r="IB200" s="22" t="s">
        <v>446</v>
      </c>
      <c r="IC200" s="22" t="s">
        <v>241</v>
      </c>
      <c r="ID200" s="22">
        <v>70</v>
      </c>
      <c r="IE200" s="23" t="s">
        <v>362</v>
      </c>
      <c r="IF200" s="23"/>
      <c r="IG200" s="23"/>
      <c r="IH200" s="23"/>
      <c r="II200" s="23"/>
    </row>
    <row r="201" spans="1:243" s="22" customFormat="1" ht="78.75">
      <c r="A201" s="82">
        <v>2.88</v>
      </c>
      <c r="B201" s="71" t="s">
        <v>447</v>
      </c>
      <c r="C201" s="58" t="s">
        <v>242</v>
      </c>
      <c r="D201" s="87"/>
      <c r="E201" s="88"/>
      <c r="F201" s="88"/>
      <c r="G201" s="88"/>
      <c r="H201" s="88"/>
      <c r="I201" s="88"/>
      <c r="J201" s="88"/>
      <c r="K201" s="88"/>
      <c r="L201" s="88"/>
      <c r="M201" s="88"/>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90"/>
      <c r="IA201" s="22">
        <v>2.88</v>
      </c>
      <c r="IB201" s="22" t="s">
        <v>447</v>
      </c>
      <c r="IC201" s="22" t="s">
        <v>242</v>
      </c>
      <c r="IE201" s="23"/>
      <c r="IF201" s="23"/>
      <c r="IG201" s="23"/>
      <c r="IH201" s="23"/>
      <c r="II201" s="23"/>
    </row>
    <row r="202" spans="1:243" s="22" customFormat="1" ht="28.5">
      <c r="A202" s="81">
        <v>2.89</v>
      </c>
      <c r="B202" s="71" t="s">
        <v>448</v>
      </c>
      <c r="C202" s="58" t="s">
        <v>243</v>
      </c>
      <c r="D202" s="72">
        <v>50</v>
      </c>
      <c r="E202" s="73" t="s">
        <v>362</v>
      </c>
      <c r="F202" s="62">
        <v>224.46</v>
      </c>
      <c r="G202" s="52"/>
      <c r="H202" s="52"/>
      <c r="I202" s="53" t="s">
        <v>38</v>
      </c>
      <c r="J202" s="54">
        <f t="shared" si="12"/>
        <v>1</v>
      </c>
      <c r="K202" s="52" t="s">
        <v>39</v>
      </c>
      <c r="L202" s="52" t="s">
        <v>4</v>
      </c>
      <c r="M202" s="55"/>
      <c r="N202" s="65"/>
      <c r="O202" s="65"/>
      <c r="P202" s="66"/>
      <c r="Q202" s="65"/>
      <c r="R202" s="65"/>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7">
        <f t="shared" si="13"/>
        <v>11223</v>
      </c>
      <c r="BB202" s="68">
        <f t="shared" si="14"/>
        <v>11223</v>
      </c>
      <c r="BC202" s="69" t="str">
        <f t="shared" si="15"/>
        <v>INR  Eleven Thousand Two Hundred &amp; Twenty Three  Only</v>
      </c>
      <c r="IA202" s="22">
        <v>2.89</v>
      </c>
      <c r="IB202" s="22" t="s">
        <v>448</v>
      </c>
      <c r="IC202" s="22" t="s">
        <v>243</v>
      </c>
      <c r="ID202" s="22">
        <v>50</v>
      </c>
      <c r="IE202" s="23" t="s">
        <v>362</v>
      </c>
      <c r="IF202" s="23"/>
      <c r="IG202" s="23"/>
      <c r="IH202" s="23"/>
      <c r="II202" s="23"/>
    </row>
    <row r="203" spans="1:243" s="22" customFormat="1" ht="28.5">
      <c r="A203" s="81">
        <v>2.9</v>
      </c>
      <c r="B203" s="71" t="s">
        <v>449</v>
      </c>
      <c r="C203" s="58" t="s">
        <v>244</v>
      </c>
      <c r="D203" s="72">
        <v>75</v>
      </c>
      <c r="E203" s="73" t="s">
        <v>362</v>
      </c>
      <c r="F203" s="62">
        <v>285.84</v>
      </c>
      <c r="G203" s="52"/>
      <c r="H203" s="52"/>
      <c r="I203" s="53" t="s">
        <v>38</v>
      </c>
      <c r="J203" s="54">
        <f t="shared" si="12"/>
        <v>1</v>
      </c>
      <c r="K203" s="52" t="s">
        <v>39</v>
      </c>
      <c r="L203" s="52" t="s">
        <v>4</v>
      </c>
      <c r="M203" s="55"/>
      <c r="N203" s="65"/>
      <c r="O203" s="65"/>
      <c r="P203" s="66"/>
      <c r="Q203" s="65"/>
      <c r="R203" s="65"/>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7">
        <f t="shared" si="13"/>
        <v>21438</v>
      </c>
      <c r="BB203" s="68">
        <f t="shared" si="14"/>
        <v>21438</v>
      </c>
      <c r="BC203" s="69" t="str">
        <f t="shared" si="15"/>
        <v>INR  Twenty One Thousand Four Hundred &amp; Thirty Eight  Only</v>
      </c>
      <c r="IA203" s="22">
        <v>2.9</v>
      </c>
      <c r="IB203" s="22" t="s">
        <v>449</v>
      </c>
      <c r="IC203" s="22" t="s">
        <v>244</v>
      </c>
      <c r="ID203" s="22">
        <v>75</v>
      </c>
      <c r="IE203" s="23" t="s">
        <v>362</v>
      </c>
      <c r="IF203" s="23"/>
      <c r="IG203" s="23"/>
      <c r="IH203" s="23"/>
      <c r="II203" s="23"/>
    </row>
    <row r="204" spans="1:243" s="22" customFormat="1" ht="63">
      <c r="A204" s="82">
        <v>2.91</v>
      </c>
      <c r="B204" s="74" t="s">
        <v>450</v>
      </c>
      <c r="C204" s="58" t="s">
        <v>245</v>
      </c>
      <c r="D204" s="75">
        <v>200</v>
      </c>
      <c r="E204" s="76" t="s">
        <v>365</v>
      </c>
      <c r="F204" s="62">
        <v>16.66</v>
      </c>
      <c r="G204" s="52"/>
      <c r="H204" s="52"/>
      <c r="I204" s="53" t="s">
        <v>38</v>
      </c>
      <c r="J204" s="54">
        <f t="shared" si="12"/>
        <v>1</v>
      </c>
      <c r="K204" s="52" t="s">
        <v>39</v>
      </c>
      <c r="L204" s="52" t="s">
        <v>4</v>
      </c>
      <c r="M204" s="55"/>
      <c r="N204" s="65"/>
      <c r="O204" s="65"/>
      <c r="P204" s="66"/>
      <c r="Q204" s="65"/>
      <c r="R204" s="65"/>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7">
        <f t="shared" si="13"/>
        <v>3332</v>
      </c>
      <c r="BB204" s="68">
        <f t="shared" si="14"/>
        <v>3332</v>
      </c>
      <c r="BC204" s="69" t="str">
        <f t="shared" si="15"/>
        <v>INR  Three Thousand Three Hundred &amp; Thirty Two  Only</v>
      </c>
      <c r="IA204" s="22">
        <v>2.91</v>
      </c>
      <c r="IB204" s="22" t="s">
        <v>450</v>
      </c>
      <c r="IC204" s="22" t="s">
        <v>245</v>
      </c>
      <c r="ID204" s="22">
        <v>200</v>
      </c>
      <c r="IE204" s="23" t="s">
        <v>365</v>
      </c>
      <c r="IF204" s="23"/>
      <c r="IG204" s="23"/>
      <c r="IH204" s="23"/>
      <c r="II204" s="23"/>
    </row>
    <row r="205" spans="1:243" s="22" customFormat="1" ht="78.75">
      <c r="A205" s="81">
        <v>2.92</v>
      </c>
      <c r="B205" s="74" t="s">
        <v>451</v>
      </c>
      <c r="C205" s="58" t="s">
        <v>246</v>
      </c>
      <c r="D205" s="75">
        <v>16</v>
      </c>
      <c r="E205" s="76" t="s">
        <v>254</v>
      </c>
      <c r="F205" s="62">
        <v>199.91</v>
      </c>
      <c r="G205" s="52"/>
      <c r="H205" s="52"/>
      <c r="I205" s="53" t="s">
        <v>38</v>
      </c>
      <c r="J205" s="54">
        <f t="shared" si="12"/>
        <v>1</v>
      </c>
      <c r="K205" s="52" t="s">
        <v>39</v>
      </c>
      <c r="L205" s="52" t="s">
        <v>4</v>
      </c>
      <c r="M205" s="55"/>
      <c r="N205" s="65"/>
      <c r="O205" s="65"/>
      <c r="P205" s="66"/>
      <c r="Q205" s="65"/>
      <c r="R205" s="65"/>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7">
        <f t="shared" si="13"/>
        <v>3199</v>
      </c>
      <c r="BB205" s="68">
        <f t="shared" si="14"/>
        <v>3199</v>
      </c>
      <c r="BC205" s="69" t="str">
        <f t="shared" si="15"/>
        <v>INR  Three Thousand One Hundred &amp; Ninety Nine  Only</v>
      </c>
      <c r="IA205" s="22">
        <v>2.92</v>
      </c>
      <c r="IB205" s="22" t="s">
        <v>451</v>
      </c>
      <c r="IC205" s="22" t="s">
        <v>246</v>
      </c>
      <c r="ID205" s="22">
        <v>16</v>
      </c>
      <c r="IE205" s="23" t="s">
        <v>254</v>
      </c>
      <c r="IF205" s="23"/>
      <c r="IG205" s="23"/>
      <c r="IH205" s="23"/>
      <c r="II205" s="23"/>
    </row>
    <row r="206" spans="1:243" s="22" customFormat="1" ht="78.75">
      <c r="A206" s="81">
        <v>2.93</v>
      </c>
      <c r="B206" s="74" t="s">
        <v>452</v>
      </c>
      <c r="C206" s="58" t="s">
        <v>247</v>
      </c>
      <c r="D206" s="75">
        <v>60</v>
      </c>
      <c r="E206" s="76" t="s">
        <v>453</v>
      </c>
      <c r="F206" s="62">
        <v>227.09</v>
      </c>
      <c r="G206" s="52"/>
      <c r="H206" s="52"/>
      <c r="I206" s="53" t="s">
        <v>38</v>
      </c>
      <c r="J206" s="54">
        <f t="shared" si="12"/>
        <v>1</v>
      </c>
      <c r="K206" s="52" t="s">
        <v>39</v>
      </c>
      <c r="L206" s="52" t="s">
        <v>4</v>
      </c>
      <c r="M206" s="55"/>
      <c r="N206" s="65"/>
      <c r="O206" s="65"/>
      <c r="P206" s="66"/>
      <c r="Q206" s="65"/>
      <c r="R206" s="65"/>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7">
        <f t="shared" si="13"/>
        <v>13625</v>
      </c>
      <c r="BB206" s="68">
        <f t="shared" si="14"/>
        <v>13625</v>
      </c>
      <c r="BC206" s="69" t="str">
        <f t="shared" si="15"/>
        <v>INR  Thirteen Thousand Six Hundred &amp; Twenty Five  Only</v>
      </c>
      <c r="IA206" s="22">
        <v>2.93</v>
      </c>
      <c r="IB206" s="22" t="s">
        <v>452</v>
      </c>
      <c r="IC206" s="22" t="s">
        <v>247</v>
      </c>
      <c r="ID206" s="22">
        <v>60</v>
      </c>
      <c r="IE206" s="23" t="s">
        <v>453</v>
      </c>
      <c r="IF206" s="23"/>
      <c r="IG206" s="23"/>
      <c r="IH206" s="23"/>
      <c r="II206" s="23"/>
    </row>
    <row r="207" spans="1:243" s="22" customFormat="1" ht="31.5">
      <c r="A207" s="82">
        <v>2.94</v>
      </c>
      <c r="B207" s="74" t="s">
        <v>454</v>
      </c>
      <c r="C207" s="58" t="s">
        <v>248</v>
      </c>
      <c r="D207" s="87"/>
      <c r="E207" s="88"/>
      <c r="F207" s="88"/>
      <c r="G207" s="88"/>
      <c r="H207" s="88"/>
      <c r="I207" s="88"/>
      <c r="J207" s="88"/>
      <c r="K207" s="88"/>
      <c r="L207" s="88"/>
      <c r="M207" s="88"/>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90"/>
      <c r="IA207" s="22">
        <v>2.94</v>
      </c>
      <c r="IB207" s="22" t="s">
        <v>454</v>
      </c>
      <c r="IC207" s="22" t="s">
        <v>248</v>
      </c>
      <c r="IE207" s="23"/>
      <c r="IF207" s="23"/>
      <c r="IG207" s="23"/>
      <c r="IH207" s="23"/>
      <c r="II207" s="23"/>
    </row>
    <row r="208" spans="1:243" s="22" customFormat="1" ht="28.5">
      <c r="A208" s="81">
        <v>2.95</v>
      </c>
      <c r="B208" s="74" t="s">
        <v>455</v>
      </c>
      <c r="C208" s="58" t="s">
        <v>249</v>
      </c>
      <c r="D208" s="75">
        <v>10</v>
      </c>
      <c r="E208" s="76" t="s">
        <v>365</v>
      </c>
      <c r="F208" s="62">
        <v>70.14</v>
      </c>
      <c r="G208" s="52"/>
      <c r="H208" s="52"/>
      <c r="I208" s="53" t="s">
        <v>38</v>
      </c>
      <c r="J208" s="54">
        <f t="shared" si="12"/>
        <v>1</v>
      </c>
      <c r="K208" s="52" t="s">
        <v>39</v>
      </c>
      <c r="L208" s="52" t="s">
        <v>4</v>
      </c>
      <c r="M208" s="55"/>
      <c r="N208" s="65"/>
      <c r="O208" s="65"/>
      <c r="P208" s="66"/>
      <c r="Q208" s="65"/>
      <c r="R208" s="65"/>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7">
        <f t="shared" si="13"/>
        <v>701</v>
      </c>
      <c r="BB208" s="68">
        <f t="shared" si="14"/>
        <v>701</v>
      </c>
      <c r="BC208" s="69" t="str">
        <f t="shared" si="15"/>
        <v>INR  Seven Hundred &amp; One  Only</v>
      </c>
      <c r="IA208" s="22">
        <v>2.95</v>
      </c>
      <c r="IB208" s="22" t="s">
        <v>455</v>
      </c>
      <c r="IC208" s="22" t="s">
        <v>249</v>
      </c>
      <c r="ID208" s="22">
        <v>10</v>
      </c>
      <c r="IE208" s="23" t="s">
        <v>365</v>
      </c>
      <c r="IF208" s="23"/>
      <c r="IG208" s="23"/>
      <c r="IH208" s="23"/>
      <c r="II208" s="23"/>
    </row>
    <row r="209" spans="1:243" s="22" customFormat="1" ht="28.5">
      <c r="A209" s="81">
        <v>2.96</v>
      </c>
      <c r="B209" s="74" t="s">
        <v>456</v>
      </c>
      <c r="C209" s="58" t="s">
        <v>250</v>
      </c>
      <c r="D209" s="75">
        <v>10</v>
      </c>
      <c r="E209" s="76" t="s">
        <v>365</v>
      </c>
      <c r="F209" s="62">
        <v>82.42</v>
      </c>
      <c r="G209" s="52"/>
      <c r="H209" s="52"/>
      <c r="I209" s="53" t="s">
        <v>38</v>
      </c>
      <c r="J209" s="54">
        <f t="shared" si="12"/>
        <v>1</v>
      </c>
      <c r="K209" s="52" t="s">
        <v>39</v>
      </c>
      <c r="L209" s="52" t="s">
        <v>4</v>
      </c>
      <c r="M209" s="55"/>
      <c r="N209" s="65"/>
      <c r="O209" s="65"/>
      <c r="P209" s="66"/>
      <c r="Q209" s="65"/>
      <c r="R209" s="65"/>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7">
        <f t="shared" si="13"/>
        <v>824</v>
      </c>
      <c r="BB209" s="68">
        <f t="shared" si="14"/>
        <v>824</v>
      </c>
      <c r="BC209" s="69" t="str">
        <f t="shared" si="15"/>
        <v>INR  Eight Hundred &amp; Twenty Four  Only</v>
      </c>
      <c r="IA209" s="22">
        <v>2.96</v>
      </c>
      <c r="IB209" s="22" t="s">
        <v>456</v>
      </c>
      <c r="IC209" s="22" t="s">
        <v>250</v>
      </c>
      <c r="ID209" s="22">
        <v>10</v>
      </c>
      <c r="IE209" s="23" t="s">
        <v>365</v>
      </c>
      <c r="IF209" s="23"/>
      <c r="IG209" s="23"/>
      <c r="IH209" s="23"/>
      <c r="II209" s="23"/>
    </row>
    <row r="210" spans="1:243" s="22" customFormat="1" ht="47.25">
      <c r="A210" s="82">
        <v>2.97</v>
      </c>
      <c r="B210" s="71" t="s">
        <v>457</v>
      </c>
      <c r="C210" s="58" t="s">
        <v>251</v>
      </c>
      <c r="D210" s="72">
        <v>8</v>
      </c>
      <c r="E210" s="73" t="s">
        <v>392</v>
      </c>
      <c r="F210" s="62">
        <v>76.28</v>
      </c>
      <c r="G210" s="52"/>
      <c r="H210" s="52"/>
      <c r="I210" s="53" t="s">
        <v>38</v>
      </c>
      <c r="J210" s="54">
        <f t="shared" si="12"/>
        <v>1</v>
      </c>
      <c r="K210" s="52" t="s">
        <v>39</v>
      </c>
      <c r="L210" s="52" t="s">
        <v>4</v>
      </c>
      <c r="M210" s="55"/>
      <c r="N210" s="65"/>
      <c r="O210" s="65"/>
      <c r="P210" s="66"/>
      <c r="Q210" s="65"/>
      <c r="R210" s="65"/>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7">
        <f t="shared" si="13"/>
        <v>610</v>
      </c>
      <c r="BB210" s="68">
        <f t="shared" si="14"/>
        <v>610</v>
      </c>
      <c r="BC210" s="69" t="str">
        <f t="shared" si="15"/>
        <v>INR  Six Hundred &amp; Ten  Only</v>
      </c>
      <c r="IA210" s="22">
        <v>2.97</v>
      </c>
      <c r="IB210" s="22" t="s">
        <v>457</v>
      </c>
      <c r="IC210" s="22" t="s">
        <v>251</v>
      </c>
      <c r="ID210" s="22">
        <v>8</v>
      </c>
      <c r="IE210" s="23" t="s">
        <v>392</v>
      </c>
      <c r="IF210" s="23"/>
      <c r="IG210" s="23"/>
      <c r="IH210" s="23"/>
      <c r="II210" s="23"/>
    </row>
    <row r="211" spans="1:55" ht="42.75">
      <c r="A211" s="24" t="s">
        <v>46</v>
      </c>
      <c r="B211" s="49"/>
      <c r="C211" s="50"/>
      <c r="D211" s="37"/>
      <c r="E211" s="37"/>
      <c r="F211" s="37"/>
      <c r="G211" s="37"/>
      <c r="H211" s="41"/>
      <c r="I211" s="41"/>
      <c r="J211" s="41"/>
      <c r="K211" s="41"/>
      <c r="L211" s="4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43">
        <f>SUM(BA14:BA210)</f>
        <v>4893419</v>
      </c>
      <c r="BB211" s="44">
        <f>SUM(BB14:BB210)</f>
        <v>4893419</v>
      </c>
      <c r="BC211" s="51" t="str">
        <f>SpellNumber(L211,BB211)</f>
        <v>  Forty Eight Lakh Ninety Three Thousand Four Hundred &amp; Nineteen  Only</v>
      </c>
    </row>
    <row r="212" spans="1:55" ht="36.75" customHeight="1">
      <c r="A212" s="25" t="s">
        <v>47</v>
      </c>
      <c r="B212" s="26"/>
      <c r="C212" s="27"/>
      <c r="D212" s="28"/>
      <c r="E212" s="38" t="s">
        <v>52</v>
      </c>
      <c r="F212" s="39"/>
      <c r="G212" s="29"/>
      <c r="H212" s="30"/>
      <c r="I212" s="30"/>
      <c r="J212" s="30"/>
      <c r="K212" s="31"/>
      <c r="L212" s="32"/>
      <c r="M212" s="33"/>
      <c r="N212" s="34"/>
      <c r="O212" s="22"/>
      <c r="P212" s="22"/>
      <c r="Q212" s="22"/>
      <c r="R212" s="22"/>
      <c r="S212" s="22"/>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5">
        <f>IF(ISBLANK(F212),0,IF(E212="Excess (+)",ROUND(BA211+(BA211*F212),2),IF(E212="Less (-)",ROUND(BA211+(BA211*F212*(-1)),2),IF(E212="At Par",BA211,0))))</f>
        <v>0</v>
      </c>
      <c r="BB212" s="36">
        <f>ROUND(BA212,0)</f>
        <v>0</v>
      </c>
      <c r="BC212" s="21" t="str">
        <f>SpellNumber($E$2,BB212)</f>
        <v>INR Zero Only</v>
      </c>
    </row>
    <row r="213" spans="1:55" ht="33.75" customHeight="1">
      <c r="A213" s="24" t="s">
        <v>48</v>
      </c>
      <c r="B213" s="24"/>
      <c r="C213" s="91" t="str">
        <f>SpellNumber($E$2,BB212)</f>
        <v>INR Zero Only</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row>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3" ht="15"/>
    <row r="505" ht="15"/>
    <row r="506" ht="15"/>
    <row r="507" ht="15"/>
    <row r="508" ht="15"/>
    <row r="509" ht="15"/>
    <row r="510" ht="15"/>
    <row r="512" ht="15"/>
    <row r="513" ht="15"/>
    <row r="514" ht="15"/>
    <row r="515" ht="15"/>
    <row r="516" ht="15"/>
    <row r="517" ht="15"/>
    <row r="519" ht="15"/>
    <row r="521" ht="15"/>
    <row r="522" ht="15"/>
    <row r="523" ht="15"/>
    <row r="525" ht="15"/>
    <row r="527" ht="15"/>
    <row r="528" ht="15"/>
    <row r="529" ht="15"/>
    <row r="530" ht="15"/>
    <row r="532" ht="15"/>
    <row r="533" ht="15"/>
    <row r="534" ht="15"/>
    <row r="535" ht="15"/>
    <row r="536" ht="15"/>
    <row r="537" ht="15"/>
    <row r="538" ht="15"/>
    <row r="540" ht="15"/>
    <row r="542" ht="15"/>
    <row r="543" ht="15"/>
    <row r="544" ht="15"/>
    <row r="546" ht="15"/>
    <row r="547" ht="15"/>
    <row r="548" ht="15"/>
    <row r="550" ht="15"/>
    <row r="551" ht="15"/>
    <row r="552" ht="15"/>
    <row r="553"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5" ht="15"/>
    <row r="587" ht="15"/>
    <row r="588" ht="15"/>
    <row r="589" ht="15"/>
    <row r="590" ht="15"/>
    <row r="592" ht="15"/>
    <row r="593" ht="15"/>
    <row r="594" ht="15"/>
    <row r="595" ht="15"/>
    <row r="597" ht="15"/>
    <row r="599" ht="15"/>
    <row r="600" ht="15"/>
    <row r="601" ht="15"/>
    <row r="602" ht="15"/>
    <row r="603" ht="15"/>
    <row r="605" ht="15"/>
    <row r="606" ht="15"/>
    <row r="607" ht="15"/>
    <row r="609" ht="15"/>
    <row r="610" ht="15"/>
    <row r="612" ht="15"/>
    <row r="614" ht="15"/>
    <row r="616" ht="15"/>
    <row r="617" ht="15"/>
    <row r="618" ht="15"/>
    <row r="619" ht="15"/>
    <row r="620" ht="15"/>
    <row r="621" ht="15"/>
    <row r="623" ht="15"/>
    <row r="624" ht="15"/>
    <row r="625" ht="15"/>
    <row r="626" ht="15"/>
    <row r="627" ht="15"/>
    <row r="628" ht="15"/>
    <row r="629" ht="15"/>
    <row r="631" ht="15"/>
    <row r="632" ht="15"/>
    <row r="633" ht="15"/>
    <row r="634" ht="15"/>
    <row r="635" ht="15"/>
    <row r="637" ht="15"/>
    <row r="638" ht="15"/>
    <row r="639" ht="15"/>
    <row r="641" ht="15"/>
    <row r="642" ht="15"/>
    <row r="643" ht="15"/>
    <row r="645" ht="15"/>
    <row r="646" ht="15"/>
    <row r="647" ht="15"/>
    <row r="648" ht="15"/>
    <row r="649" ht="15"/>
    <row r="650" ht="15"/>
    <row r="651" ht="15"/>
    <row r="654" ht="15"/>
    <row r="655" ht="15"/>
    <row r="656" ht="15"/>
    <row r="657" ht="15"/>
    <row r="659" ht="15"/>
    <row r="660" ht="15"/>
    <row r="662" ht="15"/>
    <row r="663" ht="15"/>
    <row r="664" ht="15"/>
    <row r="665" ht="15"/>
    <row r="666" ht="15"/>
    <row r="667" ht="15"/>
    <row r="668" ht="15"/>
    <row r="670" ht="15"/>
    <row r="671" ht="15"/>
    <row r="672" ht="15"/>
    <row r="673" ht="15"/>
    <row r="674" ht="15"/>
    <row r="675" ht="15"/>
    <row r="677" ht="15"/>
    <row r="678" ht="15"/>
    <row r="680" ht="15"/>
    <row r="681" ht="15"/>
    <row r="682" ht="15"/>
    <row r="683" ht="15"/>
    <row r="685" ht="15"/>
    <row r="686" ht="15"/>
    <row r="687" ht="15"/>
    <row r="689" ht="15"/>
    <row r="690" ht="15"/>
    <row r="692" ht="15"/>
    <row r="694" ht="15"/>
    <row r="695" ht="15"/>
    <row r="696" ht="15"/>
    <row r="698" ht="15"/>
    <row r="699" ht="15"/>
    <row r="700" ht="15"/>
    <row r="701" ht="15"/>
    <row r="703" ht="15"/>
    <row r="704" ht="15"/>
    <row r="705" ht="15"/>
    <row r="707" ht="15"/>
    <row r="708" ht="15"/>
    <row r="710" ht="15"/>
    <row r="712" ht="15"/>
    <row r="713" ht="15"/>
    <row r="714" ht="15"/>
    <row r="716" ht="15"/>
    <row r="717" ht="15"/>
    <row r="718" ht="15"/>
    <row r="719" ht="15"/>
    <row r="720" ht="15"/>
    <row r="722" ht="15"/>
    <row r="724" ht="15"/>
    <row r="726" ht="15"/>
    <row r="728" ht="15"/>
    <row r="729" ht="15"/>
    <row r="730" ht="15"/>
    <row r="731" ht="15"/>
    <row r="732" ht="15"/>
    <row r="734" ht="15"/>
    <row r="735" ht="15"/>
    <row r="736" ht="15"/>
    <row r="737" ht="15"/>
    <row r="738" ht="15"/>
    <row r="739" ht="15"/>
    <row r="740" ht="15"/>
    <row r="741" ht="15"/>
    <row r="742" ht="15"/>
    <row r="744" ht="15"/>
    <row r="745" ht="15"/>
    <row r="746" ht="15"/>
    <row r="748" ht="15"/>
    <row r="749" ht="15"/>
    <row r="750" ht="15"/>
    <row r="751" ht="15"/>
    <row r="753" ht="15"/>
    <row r="755" ht="15"/>
    <row r="757" ht="15"/>
    <row r="759" ht="15"/>
    <row r="761" ht="15"/>
    <row r="763" ht="15"/>
    <row r="764" ht="15"/>
    <row r="765" ht="15"/>
    <row r="767" ht="15"/>
    <row r="769" ht="15"/>
    <row r="770" ht="15"/>
    <row r="773" ht="15"/>
    <row r="774" ht="15"/>
    <row r="775" ht="15"/>
    <row r="776" ht="15"/>
    <row r="777" ht="15"/>
    <row r="779" ht="15"/>
    <row r="781" ht="15"/>
    <row r="783" ht="15"/>
    <row r="786" ht="15"/>
    <row r="788" ht="15"/>
    <row r="790" ht="15"/>
    <row r="791" ht="15"/>
    <row r="792" ht="15"/>
    <row r="793" ht="15"/>
    <row r="794" ht="15"/>
    <row r="796"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3" ht="15"/>
    <row r="824" ht="15"/>
    <row r="825" ht="15"/>
    <row r="826" ht="15"/>
    <row r="827" ht="15"/>
    <row r="828" ht="15"/>
    <row r="829" ht="15"/>
    <row r="830" ht="15"/>
    <row r="831" ht="15"/>
    <row r="832" ht="15"/>
    <row r="833" ht="15"/>
    <row r="834" ht="15"/>
    <row r="836" ht="15"/>
    <row r="837" ht="15"/>
    <row r="838" ht="15"/>
    <row r="839" ht="15"/>
    <row r="840" ht="15"/>
    <row r="842" ht="15"/>
    <row r="844" ht="15"/>
    <row r="846" ht="15"/>
    <row r="847" ht="15"/>
    <row r="848" ht="15"/>
    <row r="851" ht="15"/>
    <row r="852" ht="15"/>
    <row r="853" ht="15"/>
    <row r="854" ht="15"/>
    <row r="855" ht="15"/>
    <row r="856" ht="15"/>
    <row r="857" ht="15"/>
    <row r="858" ht="15"/>
    <row r="859" ht="15"/>
    <row r="860" ht="15"/>
    <row r="861" ht="15"/>
    <row r="862" ht="15"/>
    <row r="863" ht="15"/>
    <row r="864" ht="15"/>
    <row r="865" ht="15"/>
    <row r="867" ht="15"/>
    <row r="868" ht="15"/>
    <row r="869" ht="15"/>
    <row r="871" ht="15"/>
    <row r="872" ht="15"/>
    <row r="873" ht="15"/>
    <row r="874" ht="15"/>
    <row r="875" ht="15"/>
    <row r="878" ht="15"/>
    <row r="879" ht="15"/>
    <row r="880" ht="15"/>
    <row r="881" ht="15"/>
    <row r="883" ht="15"/>
    <row r="884" ht="15"/>
    <row r="885" ht="15"/>
    <row r="887" ht="15"/>
    <row r="888" ht="15"/>
    <row r="889" ht="15"/>
    <row r="891" ht="15"/>
    <row r="893" ht="15"/>
    <row r="895" ht="15"/>
    <row r="897" ht="15"/>
    <row r="898" ht="15"/>
    <row r="899" ht="15"/>
    <row r="901" ht="15"/>
    <row r="903" ht="15"/>
    <row r="905" ht="15"/>
    <row r="906" ht="15"/>
    <row r="907" ht="15"/>
    <row r="908" ht="15"/>
    <row r="909" ht="15"/>
    <row r="911" ht="15"/>
    <row r="913" ht="15"/>
    <row r="915" ht="15"/>
    <row r="916" ht="15"/>
    <row r="918" ht="15"/>
    <row r="919" ht="15"/>
    <row r="920" ht="15"/>
    <row r="921" ht="15"/>
    <row r="923" ht="15"/>
    <row r="924" ht="15"/>
    <row r="925" ht="15"/>
    <row r="926" ht="15"/>
    <row r="928" ht="15"/>
    <row r="929" ht="15"/>
    <row r="930" ht="15"/>
    <row r="932" ht="15"/>
    <row r="934" ht="15"/>
    <row r="936" ht="15"/>
    <row r="938" ht="15"/>
    <row r="940" ht="15"/>
    <row r="941" ht="15"/>
    <row r="942" ht="15"/>
    <row r="943" ht="15"/>
    <row r="944" ht="15"/>
    <row r="945" ht="15"/>
    <row r="948" ht="15"/>
    <row r="950" ht="15"/>
    <row r="951" ht="15"/>
    <row r="953" ht="15"/>
    <row r="955" ht="15"/>
    <row r="957" ht="15"/>
    <row r="959" ht="15"/>
    <row r="960" ht="15"/>
    <row r="961" ht="15"/>
    <row r="962" ht="15"/>
    <row r="964" ht="15"/>
    <row r="966" ht="15"/>
    <row r="967" ht="15"/>
    <row r="969" ht="15"/>
    <row r="970" ht="15"/>
    <row r="971" ht="15"/>
    <row r="972" ht="15"/>
    <row r="973" ht="15"/>
    <row r="975" ht="15"/>
    <row r="977" ht="15"/>
    <row r="978" ht="15"/>
    <row r="979" ht="15"/>
    <row r="981" ht="15"/>
    <row r="982" ht="15"/>
    <row r="983" ht="15"/>
    <row r="984" ht="15"/>
    <row r="985" ht="15"/>
    <row r="987" ht="15"/>
    <row r="989" ht="15"/>
    <row r="991" ht="15"/>
    <row r="992" ht="15"/>
    <row r="994" ht="15"/>
    <row r="995" ht="15"/>
    <row r="996" ht="15"/>
    <row r="997" ht="15"/>
    <row r="999" ht="15"/>
    <row r="1000" ht="15"/>
    <row r="1001" ht="15"/>
    <row r="1002" ht="15"/>
    <row r="1003" ht="15"/>
    <row r="1006" ht="15"/>
    <row r="1007" ht="15"/>
  </sheetData>
  <sheetProtection password="D850" sheet="1"/>
  <autoFilter ref="A11:BC213"/>
  <mergeCells count="83">
    <mergeCell ref="D133:BC133"/>
    <mergeCell ref="D139:BC139"/>
    <mergeCell ref="D141:BC141"/>
    <mergeCell ref="D143:BC143"/>
    <mergeCell ref="D185:BC185"/>
    <mergeCell ref="D207:BC207"/>
    <mergeCell ref="D147:BC147"/>
    <mergeCell ref="D150:BC150"/>
    <mergeCell ref="D154:BC154"/>
    <mergeCell ref="D157:BC157"/>
    <mergeCell ref="D109:BC109"/>
    <mergeCell ref="D125:BC125"/>
    <mergeCell ref="D82:BC82"/>
    <mergeCell ref="D90:BC90"/>
    <mergeCell ref="D14:BC14"/>
    <mergeCell ref="D18:BC18"/>
    <mergeCell ref="D37:BC37"/>
    <mergeCell ref="D66:BC66"/>
    <mergeCell ref="D38:BC38"/>
    <mergeCell ref="D41:BC41"/>
    <mergeCell ref="A9:BC9"/>
    <mergeCell ref="D13:BC13"/>
    <mergeCell ref="A1:L1"/>
    <mergeCell ref="A4:BC4"/>
    <mergeCell ref="A5:BC5"/>
    <mergeCell ref="A6:BC6"/>
    <mergeCell ref="A7:BC7"/>
    <mergeCell ref="B8:BC8"/>
    <mergeCell ref="C213:BC213"/>
    <mergeCell ref="D111:BC111"/>
    <mergeCell ref="D113:BC113"/>
    <mergeCell ref="D120:BC120"/>
    <mergeCell ref="D136:BC136"/>
    <mergeCell ref="D137:BC137"/>
    <mergeCell ref="D166:BC166"/>
    <mergeCell ref="D138:BC138"/>
    <mergeCell ref="D152:BC152"/>
    <mergeCell ref="D159:BC159"/>
    <mergeCell ref="D161:BC161"/>
    <mergeCell ref="D170:BC170"/>
    <mergeCell ref="D175:BC175"/>
    <mergeCell ref="D177:BC177"/>
    <mergeCell ref="D179:BC179"/>
    <mergeCell ref="D193:BC193"/>
    <mergeCell ref="D197:BC197"/>
    <mergeCell ref="D201:BC201"/>
    <mergeCell ref="D15:BC15"/>
    <mergeCell ref="D19:BC19"/>
    <mergeCell ref="D21:BC21"/>
    <mergeCell ref="D27:BC27"/>
    <mergeCell ref="D28:BC28"/>
    <mergeCell ref="D31:BC31"/>
    <mergeCell ref="D33:BC33"/>
    <mergeCell ref="D35:BC35"/>
    <mergeCell ref="D44:BC44"/>
    <mergeCell ref="D47:BC47"/>
    <mergeCell ref="D42:BC42"/>
    <mergeCell ref="D48:BC48"/>
    <mergeCell ref="D50:BC50"/>
    <mergeCell ref="D52:BC52"/>
    <mergeCell ref="D57:BC57"/>
    <mergeCell ref="D58:BC58"/>
    <mergeCell ref="D60:BC60"/>
    <mergeCell ref="D55:BC55"/>
    <mergeCell ref="D62:BC62"/>
    <mergeCell ref="D64:BC64"/>
    <mergeCell ref="D94:BC94"/>
    <mergeCell ref="D68:BC68"/>
    <mergeCell ref="D71:BC71"/>
    <mergeCell ref="D73:BC73"/>
    <mergeCell ref="D75:BC75"/>
    <mergeCell ref="D77:BC77"/>
    <mergeCell ref="D78:BC78"/>
    <mergeCell ref="D99:BC99"/>
    <mergeCell ref="D101:BC101"/>
    <mergeCell ref="D102:BC102"/>
    <mergeCell ref="D107:BC107"/>
    <mergeCell ref="D96:BC96"/>
    <mergeCell ref="D80:BC80"/>
    <mergeCell ref="D84:BC84"/>
    <mergeCell ref="D85:BC85"/>
    <mergeCell ref="D87:BC87"/>
    <mergeCell ref="D92:BC92"/>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2">
      <formula1>IF(E212="Select",-1,IF(E212="At Par",0,0))</formula1>
      <formula2>IF(E212="Select",-1,IF(E212="At Par",0,0.99))</formula2>
    </dataValidation>
    <dataValidation type="list" allowBlank="1" showErrorMessage="1" sqref="E21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2">
      <formula1>0</formula1>
      <formula2>99.9</formula2>
    </dataValidation>
    <dataValidation type="list" allowBlank="1" showErrorMessage="1" sqref="D13:D15 D207 K208:K210 D111 K112 D113 K114:K119 D120 K121:K124 D125 K126:K132 D133 K134:K135 D136:D139 K140 D141 K142 D143 K144:K146 D147 K148:K149 D150 K151 D152 K153 D154 K155:K156 D157 K158 D159 K160 D161 K162:K165 D166 K167:K169 D170 K171:K174 D175 K176 D177 K178 D179 K180:K184 D185 K186:K192 D193 K194:K196 D197 K198:K200 D201 K202:K206 K16:K17 D18:D19 K20 D21 K22:K26 D27:D28 K29:K30 D31 K32 D33 K34 D35 K36 D37:D38 K39:K40 D41:D42 K43 D44 K45:K46 D47:D48 K49 D50 K51 D52 D55 D57:D58 K53:K54 K56 K59 D60 K61 D62 K63 D64 K65 D66 K67 D68 K69:K70 D71 K72 D73 K74 D75 K76 D77:D78 K79 D80 K81">
      <formula1>"Partial Conversion,Full Conversion"</formula1>
      <formula2>0</formula2>
    </dataValidation>
    <dataValidation type="list" allowBlank="1" showErrorMessage="1" sqref="D82 K83 D84:D85 K86 D87 K88:K89 D90 K91 D92 K93 D94 K95 D96 K97:K98 D99 K100 D101:D102 K103:K106 D107 K108 K110 D10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A20 A22:A23 A25:A26 A28:A29 A31:A32 A34:A35 A37:A38 A40:A41 A43:A44 A46:A47 A49:A50 A52:A53 A55:A56 A58:A59 A61:A62 A64:A65 A67:A68 A70:A71 A73:A74 A76:A77 A79:A80 A82:A83 A85:A86 A88:A89 A91:A92 A94:A95 A97:A98 A100:A101 A103:A104 A106:A107 A109:A110 A112:A113 A115:A116 A118:A119 A121:A122 A124:A125 A127:A128 A130:A131 A133:A134 A136:A137 A139:A140 A142:A143 A145:A146 A148:A149 A151:A152 A154:A155 A157:A158 A160:A161 A163:A164 A166:A167 A169:A170 A172:A173 A175:A176 A178:A179 A181:A182 A184:A185 A187:A188 A190:A191 A193:A194 A196:A197 A199:A200 A202:A203 A205:A206 A208:A20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02:H206 G208:H210 G112:H112 G114:H119 G121:H124 G126:H132 G134:H135 G140:H140 G142:H142 G144:H146 G148:H149 G151:H151 G153:H153 G155:H156 G158:H158 G160:H160 G162:H165 G167:H169 G171:H174 G176:H176 G178:H178 G180:H184 G186:H192 G194:H196 G198:H200 G16:H17 G20:H20 G22:H26 G29:H30 G32:H32 G34:H34 G36:H36 G39:H40 G43:H43 G45:H46 G49:H49 G51:H51 G56:H56 G53:H54 G59:H59 G61:H61 G63:H63 G65:H65 G67:H67 G69:H70 G72:H72 G74:H74 G76:H76 G79:H79 G81:H81 G83:H83 G86:H86 G88:H89 G91:H91 G93:H93 G95:H95 G97:H98 G100:H100 G103:H106 G108:H108 G110:H110">
      <formula1>0</formula1>
      <formula2>999999999999999</formula2>
    </dataValidation>
    <dataValidation allowBlank="1" showInputMessage="1" showErrorMessage="1" promptTitle="Addition / Deduction" prompt="Please Choose the correct One" sqref="J202:J206 J208:J210 J112 J114:J119 J121:J124 J126:J132 J134:J135 J140 J142 J144:J146 J148:J149 J151 J153 J155:J156 J158 J160 J162:J165 J167:J169 J171:J174 J176 J178 J180:J184 J186:J192 J194:J196 J198:J200 J16:J17 J20 J22:J26 J29:J30 J32 J34 J36 J39:J40 J43 J45:J46 J49 J51 J56 J53:J54 J59 J61 J63 J65 J67 J69:J70 J72 J74 J76 J79 J81 J83 J86 J88:J89 J91 J93 J95 J97:J98 J100 J103:J106 J108 J110">
      <formula1>0</formula1>
      <formula2>0</formula2>
    </dataValidation>
    <dataValidation type="list" showErrorMessage="1" sqref="I202:I206 I208:I210 I112 I114:I119 I121:I124 I126:I132 I134:I135 I140 I142 I144:I146 I148:I149 I151 I153 I155:I156 I158 I160 I162:I165 I167:I169 I171:I174 I176 I178 I180:I184 I186:I192 I194:I196 I198:I200 I16:I17 I20 I22:I26 I29:I30 I32 I34 I36 I39:I40 I43 I45:I46 I49 I51 I56 I53:I54 I59 I61 I63 I65 I67 I69:I70 I72 I74 I76 I79 I81 I83 I86 I88:I89 I91 I93 I95 I97:I98 I100 I103:I106 I108 I11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02:O206 N208:O210 N112:O112 N114:O119 N121:O124 N126:O132 N134:O135 N140:O140 N142:O142 N144:O146 N148:O149 N151:O151 N153:O153 N155:O156 N158:O158 N160:O160 N162:O165 N167:O169 N171:O174 N176:O176 N178:O178 N180:O184 N186:O192 N194:O196 N198:O200 N16:O17 N20:O20 N22:O26 N29:O30 N32:O32 N34:O34 N36:O36 N39:O40 N43:O43 N45:O46 N49:O49 N51:O51 N56:O56 N53:O54 N59:O59 N61:O61 N63:O63 N65:O65 N67:O67 N69:O70 N72:O72 N74:O74 N76:O76 N79:O79 N81:O81 N83:O83 N86:O86 N88:O89 N91:O91 N93:O93 N95:O95 N97:O98 N100:O100 N103:O106 N108:O108 N110:O11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02:R206 R208:R210 R112 R114:R119 R121:R124 R126:R132 R134:R135 R140 R142 R144:R146 R148:R149 R151 R153 R155:R156 R158 R160 R162:R165 R167:R169 R171:R174 R176 R178 R180:R184 R186:R192 R194:R196 R198:R200 R16:R17 R20 R22:R26 R29:R30 R32 R34 R36 R39:R40 R43 R45:R46 R49 R51 R56 R53:R54 R59 R61 R63 R65 R67 R69:R70 R72 R74 R76 R79 R81 R83 R86 R88:R89 R91 R93 R95 R97:R98 R100 R103:R106 R108 R11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02:Q206 Q208:Q210 Q112 Q114:Q119 Q121:Q124 Q126:Q132 Q134:Q135 Q140 Q142 Q144:Q146 Q148:Q149 Q151 Q153 Q155:Q156 Q158 Q160 Q162:Q165 Q167:Q169 Q171:Q174 Q176 Q178 Q180:Q184 Q186:Q192 Q194:Q196 Q198:Q200 Q16:Q17 Q20 Q22:Q26 Q29:Q30 Q32 Q34 Q36 Q39:Q40 Q43 Q45:Q46 Q49 Q51 Q56 Q53:Q54 Q59 Q61 Q63 Q65 Q67 Q69:Q70 Q72 Q74 Q76 Q79 Q81 Q83 Q86 Q88:Q89 Q91 Q93 Q95 Q97:Q98 Q100 Q103:Q106 Q108 Q11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02:M206 M208:M210 M112 M114:M119 M121:M124 M126:M132 M134:M135 M140 M142 M144:M146 M148:M149 M151 M153 M155:M156 M158 M160 M162:M165 M167:M169 M171:M174 M176 M178 M180:M184 M186:M192 M194:M196 M198:M200 M16:M17 M20 M22:M26 M29:M30 M32 M34 M36 M39:M40 M43 M45:M46 M49 M51 M56 M53:M54 M59 M61 M63 M65 M67 M69:M70 M72 M74 M76 M79 M81 M83 M86 M88:M89 M91 M93 M95 M97:M98 M100 M103:M106 M108 M110">
      <formula1>0</formula1>
      <formula2>999999999999999</formula2>
    </dataValidation>
    <dataValidation type="decimal" allowBlank="1" showInputMessage="1" showErrorMessage="1" promptTitle="Estimated Rate" prompt="Please enter the Rate for this item. " errorTitle="Invalid Entry" error="Only Numeric Values are allowed. " sqref="F202:F206 F208:F210 F112 F114:F119 F121:F124 F126:F132 F134:F135 F140 F142 F144:F146 F148:F149 F151 F153 F155:F156 F158 F160 F162:F165 F167:F169 F171:F174 F176 F178 F180:F184 F186:F192 F194:F196 F198:F200 F16:F17 F20 F22:F26 F29:F30 F32 F34 F36 F39:F40 F43 F45:F46 F49 F51 F56 F53:F54 F59 F61 F63 F65 F67 F69:F70 F72 F74 F76 F79 F81 F83 F86 F88:F89 F91 F93 F95 F97:F98 F100 F103:F106 F108 F110">
      <formula1>0</formula1>
      <formula2>999999999999999</formula2>
    </dataValidation>
    <dataValidation type="list" allowBlank="1" showInputMessage="1" showErrorMessage="1" sqref="L200 L201 L202 L203 L204 L205 L206 L207 L20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10 L209">
      <formula1>"INR"</formula1>
    </dataValidation>
    <dataValidation allowBlank="1" showInputMessage="1" showErrorMessage="1" promptTitle="Itemcode/Make" prompt="Please enter text" sqref="C14:C210">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97" t="s">
        <v>49</v>
      </c>
      <c r="F6" s="97"/>
      <c r="G6" s="97"/>
      <c r="H6" s="97"/>
      <c r="I6" s="97"/>
      <c r="J6" s="97"/>
      <c r="K6" s="97"/>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2023-11-24T10:33:44Z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