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65"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'BoQ1'!$A$11:$BC$361</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'BoQ1'!$A$1:$BC$361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<sst xmlns="http://schemas.openxmlformats.org/spreadsheetml/2006/main" count="2455" uniqueCount="726">
  <si>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</si>
  <si>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</si>
  <si>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</si>
  <si>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</si>
  <si>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</si>
  <si>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</si>
  <si>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</si>
  <si>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</si>
  <si>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</si>
  <si>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</si>
  <si>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</si>
  <si>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</si>
  <si>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</si>
  <si>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</si>
  <si>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</si>
  <si>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</si>
  <si>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</si>
  <si>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</si>
  <si>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</si>
  <si>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</si>
  <si>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</si>
  <si>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</si>
  <si>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</si>
  <si>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</si>
  <si>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</si>
  <si>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</si>
  <si>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</si>
  <si>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</si>
  <si>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</si>
  <si>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</si>
  <si>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</si>
  <si>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</si>
  <si>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</si>
  <si>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</si>
  <si>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</si>
  <si>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</si>
  <si>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</si>
  <si>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</si>
  <si>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</si>
  <si>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</si>
  <si>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</si>
  <si>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</si>
  <si>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</si>
  <si>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</si>
  <si>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</si>
  <si>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</si>
  <si>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</si>
  <si>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</si>
  <si>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</si>
  <si>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</si>
  <si>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</si>
  <si>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</si>
  <si>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</si>
  <si>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</si>
  <si>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</si>
  <si>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</si>
  <si>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</si>
  <si>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</si>
  <si>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</si>
  <si>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</si>
  <si>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</si>
  <si>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</si>
  <si>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</si>
  <si>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</si>
  <si>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</si>
  <si>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</si>
  <si>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</si>
  <si>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</si>
  <si>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</si>
  <si>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</si>
  <si>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</si>
  <si>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</si>
  <si>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</si>
  <si>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</si>
  <si>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</si>
  <si>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</si>
  <si>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</si>
  <si>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</si>
  <si>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</si>
  <si>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</si>
  <si>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</si>
  <si>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</si>
  <si>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</si>
  <si>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</si>
  <si>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</si>
  <si>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</si>
  <si>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</si>
  <si>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</si>
  <si>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</si>
  <si>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</si>
  <si>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</si>
  <si>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</si>
  <si>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</si>
  <si>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</si>
  <si>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</si>
  <si>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</si>
  <si>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</si>
  <si>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</si>
  <si>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</si>
  <si>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</si>
  <si>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</si>
  <si>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</si>
  <si>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</si>
  <si>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</si>
  <si>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</si>
  <si>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</si>
  <si>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</si>
  <si>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</si>
  <si>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</si>
  <si>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</si>
  <si>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</si>
  <si>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</si>
  <si>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</si>
  <si>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</si>
  <si>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</si>
  <si>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</si>
  <si>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</si>
  <si>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</si>
  <si>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</si>
  <si>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</si>
  <si>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</si>
  <si>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EARTH WORK</t>
  </si>
  <si>
    <t>All kinds of soil</t>
  </si>
  <si>
    <t>Providing and laying in position cement concrete of specified grade excluding the cost of centering and shuttering - All work up to plinth level :</t>
  </si>
  <si>
    <t>REINFORCED CEMENT CONCRETE</t>
  </si>
  <si>
    <t>Centering and shuttering including strutting, propping etc. and removal of form for</t>
  </si>
  <si>
    <t>Thermo-Mechanically Treated bars of grade Fe-500D or more.</t>
  </si>
  <si>
    <t>MASONRY WORK</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</si>
  <si>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</si>
  <si>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</si>
  <si>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</si>
  <si>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</si>
  <si>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</si>
  <si>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</si>
  <si>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</si>
  <si>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</si>
  <si>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</si>
  <si>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FINISHING</t>
  </si>
  <si>
    <t>12 mm cement plaster of mix :</t>
  </si>
  <si>
    <t>1:6 (1 cement: 6 coarse sand)</t>
  </si>
  <si>
    <t>15 mm cement plaster on rough side of single or half brick wall of mix:</t>
  </si>
  <si>
    <t>Two or more coats on new work</t>
  </si>
  <si>
    <t>Painting with synthetic enamel paint of approved brand and manufacture to give an even shade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</si>
  <si>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</si>
  <si>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</si>
  <si>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With G.I. barbed wire</t>
  </si>
  <si>
    <t>NEW TECHNOLOGIES AND MATERIALS</t>
  </si>
  <si>
    <t>cum</t>
  </si>
  <si>
    <t>sqm</t>
  </si>
  <si>
    <t>metre</t>
  </si>
  <si>
    <t>kg</t>
  </si>
  <si>
    <t>CEMENT CONCRETE (CAST IN SITU)</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</si>
  <si>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</si>
  <si>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Dismantling and Demolishing</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</si>
  <si>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</si>
  <si>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</si>
  <si>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</si>
  <si>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</si>
  <si>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</si>
  <si>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1:2:4 (1 Cement : 2 coarse sand (zone-III) derived from natural sources : 4 graded stone aggregate 20 mm nominal size derived from natural sources)</t>
  </si>
  <si>
    <t>Providing and laying damp-proof course 50mm thick with cement concrete 1:2:4 (1 cement : 2 coarse sand (zone-III) derived from natural sources : 4 graded stone aggregate 20mm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</si>
  <si>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</si>
  <si>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</si>
  <si>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</si>
  <si>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Foundations, footings, bases of columns, etc. for mass concrete</t>
  </si>
  <si>
    <t>Small lintels not exceeding 1.5 m clear span, moulding as in cornices, window sills, string courses, bands, copings, bed plates, anchor blocks and the like</t>
  </si>
  <si>
    <t>Steel reinforcement for R.C.C. work including straightening, cutting, bending, placing in position and binding all complete upto plinth level.</t>
  </si>
  <si>
    <t>Add for plaster drip course/ groove in plastered surface or moulding to R.C.C. projections.</t>
  </si>
  <si>
    <t>Brick work with common burnt clay F.P.S. (non modular) bricks of class designation 7.5 in foundation and plinth in:</t>
  </si>
  <si>
    <t>Structural steel work riveted, bolted or welded in built up sections, trusses and framed work, including cutting, hoisting, fixing in position and applying a priming coat of approved steel primer all complete.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</si>
  <si>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</si>
  <si>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</si>
  <si>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Finishing walls with Premium Acrylic Smooth exterior paint with Silicone additives of required shade:</t>
  </si>
  <si>
    <t>New work (Two or more coats applied @ 1.43 ltr/10 sqm over and including priming coat of exterior primer applied @ 2.20 kg/10 sqm)</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</si>
  <si>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</si>
  <si>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Tender Inviting Authority: DOIP, IIT Kanpur</t>
  </si>
  <si>
    <t>Earth work in surface excavation not exceeding 30 cm in depth but exceeding 1.5 m in width as well as 10 sqm on plan including getting out and disposal of excavated earth upto 50 m and lift upto 1.5 m, as directed by Engineer-in- Charge:</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</si>
  <si>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</si>
  <si>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</si>
  <si>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Supplying and filling in plinth with  sand under floors, including watering, ramming, consolidating and dressing complete.</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</si>
  <si>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</si>
  <si>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1:2:4 (1 cement : 2 coarse sand (zone-III) derived from natural sources : 4 graded stone aggregate 20 mm nominal size derived from natural sources)</t>
  </si>
  <si>
    <t>Extra for providing and mixing water proofing material in cement concrete work in doses by weight of cement as per manufacturer's specification.</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</si>
  <si>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</si>
  <si>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Walls (any thickness) including attached pilasters, butteresses, plinth and string courses etc.</t>
  </si>
  <si>
    <t>Suspended floors, roofs, landings, balconies and access platform</t>
  </si>
  <si>
    <t>Shelves (Cast in situ)</t>
  </si>
  <si>
    <t>Stairs, (excluding landings) except spiral-staircases</t>
  </si>
  <si>
    <t>Lintels, beams, plinth beams, girders, bressumers and cantilevers</t>
  </si>
  <si>
    <t>Edges of slabs and breaks in floors and walls</t>
  </si>
  <si>
    <t>Under 20 cm wide</t>
  </si>
  <si>
    <t>Above 20 cm wide</t>
  </si>
  <si>
    <t>Brick work with common burnt clay modular bricks of class designation 7.5 in foundation and plinth in:</t>
  </si>
  <si>
    <t>Cement Mortar 1:6 (1 cement : 6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</si>
  <si>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</si>
  <si>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</si>
  <si>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</si>
  <si>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</si>
  <si>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</si>
  <si>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Granite stone slab colour black, Cherry/Ruby red</t>
  </si>
  <si>
    <t>Area of slab upto 0.50 sqm</t>
  </si>
  <si>
    <t>Providing edge moulding to 18 mm thick marble stone counters, Vanities etc., including machine polishing to edge to give high gloss finish etc. complete as per design approved by Engineer-in-Charge.</t>
  </si>
  <si>
    <t>Marble work</t>
  </si>
  <si>
    <t>Granite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</si>
  <si>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</si>
  <si>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</si>
  <si>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</si>
  <si>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</si>
  <si>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</si>
  <si>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</si>
  <si>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</si>
  <si>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M.S. grills of required pattern in frames of windows etc. with M.S. flats, square or round bars etc. including priming coat with approved steel primer all complete.</t>
  </si>
  <si>
    <t>Fixed to openings /wooden frames with rawl plugs screws etc.</t>
  </si>
  <si>
    <t>Providing 40x5 mm flat iron hold fast 40 cm long including fixing to frame with 10 mm diameter bolts, nuts and wooden plugs and embedding in cement concrete block 30x10x15cm 1:3:6 mix (1 cement : 3 coarse sand : 6 graded stone aggregate 20mm nominal size).</t>
  </si>
  <si>
    <t>Providing and fixing ISI marked oxidised M.S. sliding door bolts with nuts and screws etc. complete :</t>
  </si>
  <si>
    <t>250x16 mm</t>
  </si>
  <si>
    <t>Providing and fixing ISI marked oxidised M.S. tower bolt black finish, (Barrel type) with necessary screws etc. complete :</t>
  </si>
  <si>
    <t>200x10 mm</t>
  </si>
  <si>
    <t>150x10 mm</t>
  </si>
  <si>
    <t>Providing and fixing ISI marked oxidised M.S. handles conforming to IS:4992 with necessary screws etc. complete :</t>
  </si>
  <si>
    <t>125 mm</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</si>
  <si>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</si>
  <si>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ISI marked aluminium butt hinges anodised (anodic coating not less than grade AC 10 as per IS: 1868) transparent or dyed to required colour or shade with necessary screws etc. complete:</t>
  </si>
  <si>
    <t>125x75x4 mm</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</si>
  <si>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</si>
  <si>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</si>
  <si>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</si>
  <si>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300x10 mm</t>
  </si>
  <si>
    <t>100x10 mm</t>
  </si>
  <si>
    <t>Providing and fixing aluminium handles, ISI marked, anodised (anodic coating not less than grade AC 10 as per IS : 1868) transparent or dyed to required colour or shade, with necessary screws etc. complete :</t>
  </si>
  <si>
    <t>100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</si>
  <si>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</si>
  <si>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</si>
  <si>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aluminium casement stays, ISI marked, anodised (anodic coating not less than grade AC 10 as per IS : 1868) transparent or dyed to required colour and shade, with necessary screws etc. complete.</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</si>
  <si>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</si>
  <si>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 (Board with BIS certification marks)</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</si>
  <si>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</si>
  <si>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</si>
  <si>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</si>
  <si>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</si>
  <si>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</si>
  <si>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</si>
  <si>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</si>
  <si>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Providing and fixing fly proof stainless steel grade 304 wire gauge, to windows and clerestory windows using wire gauge with average width of aperture 1.4 mm in both directions with wire of dia. 0.50 mm all complete.</t>
  </si>
  <si>
    <t>With 2nd class teak wood beading 62X19 mm</t>
  </si>
  <si>
    <t>Providing and fixing factory made uPVC white colour casement/casement cum fixed glazed windows comprising of uPVC multi-chambered frame, sash and mullion (where ever required) extruded profiles duly reinforced with 1.60 ± 0.2 mm thick galvanized mild steel section made from roll forming process of required length (shape &amp; size according to uPVC profile), uPVC extruded glazing beads of appropriate dimension, EPDM gasket, stainless steel (SS 304 grade) friction hinges, zinc alloy (white powder coated) casement handles, G.I fasteners 100 x 8 mm size for fixing frame to finished wall, plastic packers, plastic caps and necessary stainless steel screws etc. Profile of frame &amp; sash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Variation in profile dimension in higher side shall be accepted but no extra payment on this account shall be made.</t>
  </si>
  <si>
    <t>Casement window double panels with top fixed with S.S. friction hinges (350 x 19 x 1.9 mm) made of (small series) frame 47 x 50 mm, sash 47 x 68 mm &amp; mullion 47 x 68 mm all having wall thickness of 1.9 ± 0.2 mm and single glazing bead of appropriate dimension. ( Area of window upto 2.50 sqm).</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</si>
  <si>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</si>
  <si>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Providing and fixing hand rail of approved size by welding etc. to steel ladder railing, balcony railing, staircase railing and similar works, including applying priming coat of approved steel primer.</t>
  </si>
  <si>
    <t>M.S. tube</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</si>
  <si>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</si>
  <si>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80x0.90 mm M.S. laths with 0.90 mm thick top cover</t>
  </si>
  <si>
    <t>Providing and fixing ball bearing for rolling shutters.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</si>
  <si>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</si>
  <si>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160 mm</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</si>
  <si>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</si>
  <si>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</si>
  <si>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</si>
  <si>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</si>
  <si>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</si>
  <si>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</si>
  <si>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</si>
  <si>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</si>
  <si>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</si>
  <si>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</si>
  <si>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</si>
  <si>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</si>
  <si>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</si>
  <si>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</si>
  <si>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</si>
  <si>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</si>
  <si>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</si>
  <si>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</si>
  <si>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</si>
  <si>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</si>
  <si>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</si>
  <si>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</si>
  <si>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</si>
  <si>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</si>
  <si>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 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</si>
  <si>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M.S. holder bat clamps of approved design to C.I. or S.C.I. rain water pipes embedded in and including cement concrete blocks 10x10x10 cm of 1:2:4 mix (1 cement : 2 coarse sand : 4 graded stone aggregate 20 mm nominal size) and cost of cutting holes and making good the walls etc. :</t>
  </si>
  <si>
    <t>100 mm diameter</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</si>
  <si>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</si>
  <si>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</si>
  <si>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</si>
  <si>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</si>
  <si>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110x110x110 mm</t>
  </si>
  <si>
    <t>Bend 87.5°</t>
  </si>
  <si>
    <t>110 mm bend</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</si>
  <si>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</si>
  <si>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</si>
  <si>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</si>
  <si>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</si>
  <si>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</si>
  <si>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</si>
  <si>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</si>
  <si>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fully Perforated Gypsum Board tile made from plasterboard having glass fibre conforming to IS: 2095 part I, of size 595x595 mm, having perforation of 9.7x9.7 mm at 19.4 mm c/c with center borders of 48 mm and the side borders of 30 mm, backed with non woven tissue on the back side, having an NRC (Noise Reduction Coefficient) of 0.79, with 50 mm resin bonded glass wool backing.</t>
  </si>
  <si>
    <t>1:6 (1 cement: 6 fine sand)</t>
  </si>
  <si>
    <t>12 mm cement plaster finished with a floating coat of neat cement of mix :</t>
  </si>
  <si>
    <t>1:3 (1 cement: 3 fine sand)</t>
  </si>
  <si>
    <t>1:4 (1 cement: 4 fine sand)</t>
  </si>
  <si>
    <t>6 mm cement plaster of mix :</t>
  </si>
  <si>
    <t>1:3 (1 cement : 3 fine sand)</t>
  </si>
  <si>
    <t>15 mm cement plaster on rough side of single or half brick wall finished with a floating coat of neat cement of mix :</t>
  </si>
  <si>
    <t>Finishing walls with Acrylic Smooth exterior paint of required shade :</t>
  </si>
  <si>
    <t>New work (Two or more coat applied @ 1.67 ltr/10 sqm over and including priming coat of exterior primer applied @ 2.20 kg/10 sqm)</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</si>
  <si>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</si>
  <si>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</si>
  <si>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</si>
  <si>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</si>
  <si>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</si>
  <si>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</si>
  <si>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</si>
  <si>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</si>
  <si>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</si>
  <si>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</si>
  <si>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</si>
  <si>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Old work (Two or more coats applied @ 1.43 ltr/ 10 sqm) over existing cement paint surface</t>
  </si>
  <si>
    <t>Old work (Two or more coat applied @ 1.67 ltr/ 10 sqm) on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</si>
  <si>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</si>
  <si>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</si>
  <si>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</si>
  <si>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</si>
  <si>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</si>
  <si>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</si>
  <si>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</si>
  <si>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</si>
  <si>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</si>
  <si>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</si>
  <si>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</si>
  <si>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</si>
  <si>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</si>
  <si>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</si>
  <si>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</si>
  <si>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</si>
  <si>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</si>
  <si>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</si>
  <si>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tile work in floors and roofs laid in cement mortar including stacking material within 50 metres lead.</t>
  </si>
  <si>
    <t>For thickness of tiles 10 mm to 25 mm</t>
  </si>
  <si>
    <t>Dismantling old plaster or skirting raking out joints and cleaning the surface for plaster including disposal of rubbish to the dumping ground within 50 metres lead.</t>
  </si>
  <si>
    <t>Dismantling aluminium/ Gypsum partitions, doors, windows, fixed glazing and false ceiling including disposal of unserviceable material and stacking of serviceable material with in 50 meters lead as directed by Engineer-in-charge.</t>
  </si>
  <si>
    <t>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 metres (minimum), between the two posts fitted and fixed with G.I. staples on wooden plugs or G.I. binding wire tied to 6 mm bar nibs fixed while casting the post (cost of R.C.C. posts, struts, earth work and concrete to be paid for separately) :- Payment to be made per metre cost of total length of barbed wire used.</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</si>
  <si>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</si>
  <si>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</si>
  <si>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</si>
  <si>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</si>
  <si>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</si>
  <si>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</si>
  <si>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</si>
  <si>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</si>
  <si>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</si>
  <si>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</si>
  <si>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</si>
  <si>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</si>
  <si>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</si>
  <si>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</si>
  <si>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</si>
  <si>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</si>
  <si>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</si>
  <si>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</si>
  <si>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</si>
  <si>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</si>
  <si>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</si>
  <si>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</si>
  <si>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</si>
  <si>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</si>
  <si>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</si>
  <si>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</si>
  <si>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</si>
  <si>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</si>
  <si>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</si>
  <si>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</si>
  <si>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</si>
  <si>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</si>
  <si>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</si>
  <si>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gun metal gate valve with C.I. wheel of approved quality (screwed end) :</t>
  </si>
  <si>
    <t>20 mm nominal bore</t>
  </si>
  <si>
    <t>Providing and fixing ball valve (brass) of approved quality, High or low pressure, with plastic floats complete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</si>
  <si>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</si>
  <si>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</si>
  <si>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</si>
  <si>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</si>
  <si>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</si>
  <si>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</si>
  <si>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</si>
  <si>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</si>
  <si>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</si>
  <si>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</si>
  <si>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</si>
  <si>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</si>
  <si>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</si>
  <si>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</si>
  <si>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</si>
  <si>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</si>
  <si>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</si>
  <si>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</si>
  <si>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</si>
  <si>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</si>
  <si>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</si>
  <si>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</si>
  <si>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</si>
  <si>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</si>
  <si>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</si>
  <si>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</si>
  <si>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</si>
  <si>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</si>
  <si>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</si>
  <si>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</si>
  <si>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</si>
  <si>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</si>
  <si>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one side and balancing lamination on other side</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</si>
  <si>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</si>
  <si>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</si>
  <si>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With float glass panes of 5 mm thickness (weight not less than 12.50 kg/sqm)</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</si>
  <si>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</si>
  <si>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</si>
  <si>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double glazed hermetically sealed glazing in aluminium windows, ventilators and partition etc. with 6 mm thick clear float glass both side, having 12 mm air gap, including providing EPDM gasket, perforated aluminium spacers, desiccants, sealant (Both primary and secondary sealant) etc. as per specifications, drawings and direction of Engineer-in-charge complete.</t>
  </si>
  <si>
    <t>Providing and fixing aluminium tubular handle bar 32 mm outer dia, 3.0 mm thick &amp; 2100 mm long with SS screws etc .complete as per direction of Engineer-in-Charge.</t>
  </si>
  <si>
    <t>Powder coated minimum thickness 50 micron aluminium tubular handle bar</t>
  </si>
  <si>
    <t>Providing and fixing Brass 100mm mortice latch and lock with 6 levers without pair of handles (best make of approved quality) for aluminium doors including necessary cutting and making good etc. complete.</t>
  </si>
  <si>
    <t>Providing and fixing aluminium casement windows fastener of required length for aluminium windows with necessary screws etc. complete.</t>
  </si>
  <si>
    <t>Powder coated minimum thickness 50 micron aluminium</t>
  </si>
  <si>
    <t>Providing and fixing aluminium round shape handle of outer dia 100 mm with SS screws etc. complete as per direction of Engineer-in- charge</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</si>
  <si>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</si>
  <si>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</si>
  <si>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With average thickness of 120 mm and minimum thickness at khurra as 65 mm.</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</si>
  <si>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</si>
  <si>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Providing, mixing and applying bonding coat of approved adhesive on chipped portion of RCC as per  specifications and direction of Engineer-In-charge complete in all respect.</t>
  </si>
  <si>
    <t>Epoxy bonding adhesive having coverage 2.20 sqm/kg of approved make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</si>
  <si>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</si>
  <si>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</si>
  <si>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</si>
  <si>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"Providing and fixing C.P flange for C.P bib cock/C.P angle stop cock.</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</si>
  <si>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</si>
  <si>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S &amp; F of Nitrile pipe section 9 mm thickness with SR 900 Adhesive and joints cover with Nitrile ECO Tapes, of pipe size (C) 09X48 mm for 40 mm GI pipe .</t>
  </si>
  <si>
    <t>S &amp; F of Nitrile pipe section 9 mm thickness with SR 900 Adhesive and jonits cover with Nitrile ECO Tapes of pipe size (D) 09X48 mm for 50 mm GI pipe</t>
  </si>
  <si>
    <t>S &amp; F of two coat of Parmount Thermal protecting layer over Nitrile pipe glass cloth for section with pipe Sizes. (C) 09X48 mm for 40 mm GI pipe</t>
  </si>
  <si>
    <t>S &amp; F of two coat of Parmount Thermal protecting layer over Nitrile pipe glass cloth for section with pipe Sizes. (D) 09X60 mm for 50 mm GI pipe</t>
  </si>
  <si>
    <t>each</t>
  </si>
  <si>
    <t>per 50kg
cement</t>
  </si>
  <si>
    <t>Sqm</t>
  </si>
  <si>
    <t>per litre</t>
  </si>
  <si>
    <t>Cum</t>
  </si>
  <si>
    <t>Each</t>
  </si>
  <si>
    <t>Meter</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</si>
  <si>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</si>
  <si>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</si>
  <si>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</si>
  <si>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</si>
  <si>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</si>
  <si>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</si>
  <si>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</si>
  <si>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</si>
  <si>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</si>
  <si>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</si>
  <si>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</si>
  <si>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</si>
  <si>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</si>
  <si>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</si>
  <si>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</si>
  <si>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</si>
  <si>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</si>
  <si>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</si>
  <si>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</si>
  <si>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</si>
  <si>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</si>
  <si>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</si>
  <si>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</si>
  <si>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</si>
  <si>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</si>
  <si>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</si>
  <si>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</si>
  <si>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</si>
  <si>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</si>
  <si>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</si>
  <si>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</si>
  <si>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</si>
  <si>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</si>
  <si>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</si>
  <si>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</si>
  <si>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</si>
  <si>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</si>
  <si>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</si>
  <si>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</si>
  <si>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</si>
  <si>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</si>
  <si>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</si>
  <si>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</si>
  <si>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</si>
  <si>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</si>
  <si>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</si>
  <si>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</si>
  <si>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</si>
  <si>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</si>
  <si>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</si>
  <si>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</si>
  <si>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</si>
  <si>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</si>
  <si>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</si>
  <si>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</si>
  <si>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</si>
  <si>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</si>
  <si>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</si>
  <si>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</si>
  <si>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</si>
  <si>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</si>
  <si>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</si>
  <si>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</si>
  <si>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</si>
  <si>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</si>
  <si>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</si>
  <si>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</si>
  <si>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</si>
  <si>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</si>
  <si>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</si>
  <si>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</si>
  <si>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</si>
  <si>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</si>
  <si>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</si>
  <si>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</si>
  <si>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</si>
  <si>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</si>
  <si>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</si>
  <si>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</si>
  <si>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</si>
  <si>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</si>
  <si>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</si>
  <si>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</si>
  <si>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</si>
  <si>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</si>
  <si>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</si>
  <si>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</si>
  <si>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</si>
  <si>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</si>
  <si>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</si>
  <si>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</si>
  <si>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</si>
  <si>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</si>
  <si>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</si>
  <si>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</si>
  <si>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</si>
  <si>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</si>
  <si>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</si>
  <si>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</si>
  <si>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</si>
  <si>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</si>
  <si>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</si>
  <si>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</si>
  <si>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</si>
  <si>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</si>
  <si>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</si>
  <si>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</si>
  <si>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</si>
  <si>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</si>
  <si>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</si>
  <si>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</si>
  <si>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</si>
  <si>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</si>
  <si>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</si>
  <si>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</si>
  <si>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</si>
  <si>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</si>
  <si>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</si>
  <si>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</si>
  <si>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</si>
  <si>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</si>
  <si>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</si>
  <si>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</si>
  <si>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</si>
  <si>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</si>
  <si>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</si>
  <si>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</si>
  <si>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</si>
  <si>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</si>
  <si>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</si>
  <si>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</si>
  <si>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</si>
  <si>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</si>
  <si>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</si>
  <si>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</si>
  <si>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</si>
  <si>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</si>
  <si>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</si>
  <si>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</si>
  <si>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</si>
  <si>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</si>
  <si>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</si>
  <si>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</si>
  <si>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</si>
  <si>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</si>
  <si>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</si>
  <si>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</si>
  <si>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</si>
  <si>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</si>
  <si>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</si>
  <si>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</si>
  <si>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</si>
  <si>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</si>
  <si>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</si>
  <si>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</si>
  <si>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</si>
  <si>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</si>
  <si>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</si>
  <si>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</si>
  <si>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</si>
  <si>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</si>
  <si>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</si>
  <si>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</si>
  <si>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</si>
  <si>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</si>
  <si>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</si>
  <si>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</si>
  <si>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</si>
  <si>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</si>
  <si>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</si>
  <si>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</si>
  <si>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</si>
  <si>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</si>
  <si>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</si>
  <si>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</si>
  <si>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</si>
  <si>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</si>
  <si>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</si>
  <si>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</si>
  <si>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</si>
  <si>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</si>
  <si>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</si>
  <si>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</si>
  <si>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</si>
  <si>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</si>
  <si>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</si>
  <si>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</si>
  <si>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</si>
  <si>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</si>
  <si>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</si>
  <si>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</si>
  <si>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</si>
  <si>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</si>
  <si>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</si>
  <si>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</si>
  <si>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</si>
  <si>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</si>
  <si>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</si>
  <si>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</si>
  <si>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</si>
  <si>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</si>
  <si>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</si>
  <si>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</si>
  <si>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</si>
  <si>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</si>
  <si>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</si>
  <si>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</si>
  <si>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</si>
  <si>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</si>
  <si>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</si>
  <si>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item no.280</t>
  </si>
  <si>
    <t>item no.281</t>
  </si>
  <si>
    <t>item no.282</t>
  </si>
  <si>
    <t>item no.283</t>
  </si>
  <si>
    <t>item no.284</t>
  </si>
  <si>
    <t>item no.285</t>
  </si>
  <si>
    <t>item no.286</t>
  </si>
  <si>
    <t>item no.287</t>
  </si>
  <si>
    <t>item no.288</t>
  </si>
  <si>
    <t>item no.289</t>
  </si>
  <si>
    <t>item no.290</t>
  </si>
  <si>
    <t>item no.291</t>
  </si>
  <si>
    <t>item no.292</t>
  </si>
  <si>
    <t>item no.293</t>
  </si>
  <si>
    <t>item no.294</t>
  </si>
  <si>
    <t>item no.295</t>
  </si>
  <si>
    <t>item no.296</t>
  </si>
  <si>
    <t>item no.297</t>
  </si>
  <si>
    <t>item no.298</t>
  </si>
  <si>
    <t>item no.299</t>
  </si>
  <si>
    <t>item no.300</t>
  </si>
  <si>
    <t>item no.301</t>
  </si>
  <si>
    <t>item no.302</t>
  </si>
  <si>
    <t>item no.303</t>
  </si>
  <si>
    <t>item no.304</t>
  </si>
  <si>
    <t>item no.305</t>
  </si>
  <si>
    <t>item no.306</t>
  </si>
  <si>
    <t>item no.307</t>
  </si>
  <si>
    <t>item no.308</t>
  </si>
  <si>
    <t>item no.309</t>
  </si>
  <si>
    <t>item no.310</t>
  </si>
  <si>
    <t>item no.311</t>
  </si>
  <si>
    <t>item no.312</t>
  </si>
  <si>
    <t>item no.313</t>
  </si>
  <si>
    <t>item no.314</t>
  </si>
  <si>
    <t>item no.315</t>
  </si>
  <si>
    <t>item no.316</t>
  </si>
  <si>
    <t>item no.317</t>
  </si>
  <si>
    <t>item no.318</t>
  </si>
  <si>
    <t>item no.319</t>
  </si>
  <si>
    <t>item no.320</t>
  </si>
  <si>
    <t>item no.321</t>
  </si>
  <si>
    <t>item no.322</t>
  </si>
  <si>
    <t>item no.323</t>
  </si>
  <si>
    <t>item no.324</t>
  </si>
  <si>
    <t>item no.325</t>
  </si>
  <si>
    <t>item no.326</t>
  </si>
  <si>
    <t>item no.327</t>
  </si>
  <si>
    <t>item no.328</t>
  </si>
  <si>
    <t>item no.329</t>
  </si>
  <si>
    <t>item no.330</t>
  </si>
  <si>
    <t>item no.331</t>
  </si>
  <si>
    <t>item no.332</t>
  </si>
  <si>
    <t>item no.333</t>
  </si>
  <si>
    <t>item no.334</t>
  </si>
  <si>
    <t>item no.335</t>
  </si>
  <si>
    <t>item no.336</t>
  </si>
  <si>
    <t>item no.337</t>
  </si>
  <si>
    <t>item no.338</t>
  </si>
  <si>
    <t>item no.339</t>
  </si>
  <si>
    <t>item no.340</t>
  </si>
  <si>
    <t>item no.341</t>
  </si>
  <si>
    <t>item no.342</t>
  </si>
  <si>
    <t>item no.343</t>
  </si>
  <si>
    <t>item no.345</t>
  </si>
  <si>
    <t>item no.346</t>
  </si>
  <si>
    <t>item no.347</t>
  </si>
  <si>
    <t>item no.348</t>
  </si>
  <si>
    <t>Name of Work: Miscellaneous civil repair and renovation works in residential area and elsewhere at IIT Kanpur</t>
  </si>
  <si>
    <t xml:space="preserve">"Providing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      
100 mm overall thickness partition with 12.5 mm thick double layer fire rated/ moisture resistant board on each face of partition wall conforming to IS: 2095: part I      
</t>
  </si>
  <si>
    <t>NIT No:  Civil/13/10/2023-1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</si>
</sst>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8"/>
      <name val="Calibri"/>
      <family val="2"/>
    </font>
    <font>
      <sz val="12"/>
      <name val="Times New Roman"/>
      <family val="1"/>
    </font>
    <font>
      <sz val="12"/>
      <color indexed="8"/>
      <name val="Calibri"/>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bottom style="thin"/>
    </border>
    <border>
      <left>
        <color indexed="63"/>
      </left>
      <right>
        <color indexed="63"/>
      </right>
      <top style="thin">
        <color indexed="8"/>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24" fillId="0" borderId="17" xfId="0" applyFont="1" applyFill="1" applyBorder="1" applyAlignment="1">
      <alignment horizontal="left" wrapText="1"/>
    </xf>
    <xf numFmtId="0" fontId="24" fillId="0" borderId="17" xfId="0" applyFont="1" applyFill="1" applyBorder="1" applyAlignment="1">
      <alignment horizontal="center" vertical="center"/>
    </xf>
    <xf numFmtId="2" fontId="24" fillId="0" borderId="17" xfId="0" applyNumberFormat="1" applyFont="1" applyFill="1" applyBorder="1" applyAlignment="1">
      <alignment horizontal="center" vertical="center"/>
    </xf>
    <xf numFmtId="2" fontId="25" fillId="0" borderId="17" xfId="0" applyNumberFormat="1" applyFont="1" applyFill="1" applyBorder="1" applyAlignment="1">
      <alignment horizontal="center" vertical="center"/>
    </xf>
    <xf numFmtId="2" fontId="26" fillId="0" borderId="17" xfId="56" applyNumberFormat="1" applyFont="1" applyFill="1" applyBorder="1" applyAlignment="1" applyProtection="1">
      <alignment horizontal="center" vertical="center"/>
      <protection locked="0"/>
    </xf>
    <xf numFmtId="2" fontId="27" fillId="0" borderId="17" xfId="59" applyNumberFormat="1" applyFont="1" applyFill="1" applyBorder="1" applyAlignment="1">
      <alignment horizontal="center" vertical="center"/>
      <protection/>
    </xf>
    <xf numFmtId="2" fontId="27" fillId="0" borderId="17" xfId="56" applyNumberFormat="1" applyFont="1" applyFill="1" applyBorder="1" applyAlignment="1">
      <alignment horizontal="center" vertical="center"/>
      <protection/>
    </xf>
    <xf numFmtId="2" fontId="26" fillId="33" borderId="17" xfId="56" applyNumberFormat="1" applyFont="1" applyFill="1" applyBorder="1" applyAlignment="1" applyProtection="1">
      <alignment horizontal="center" vertical="center"/>
      <protection locked="0"/>
    </xf>
    <xf numFmtId="2" fontId="26" fillId="0" borderId="17" xfId="56" applyNumberFormat="1" applyFont="1" applyFill="1" applyBorder="1" applyAlignment="1" applyProtection="1">
      <alignment horizontal="center" vertical="center" wrapText="1"/>
      <protection locked="0"/>
    </xf>
    <xf numFmtId="2" fontId="26" fillId="0" borderId="17" xfId="59" applyNumberFormat="1" applyFont="1" applyFill="1" applyBorder="1" applyAlignment="1">
      <alignment horizontal="center" vertical="center"/>
      <protection/>
    </xf>
    <xf numFmtId="2" fontId="26" fillId="0" borderId="17" xfId="58" applyNumberFormat="1" applyFont="1" applyFill="1" applyBorder="1" applyAlignment="1">
      <alignment horizontal="left" vertical="center"/>
      <protection/>
    </xf>
    <xf numFmtId="0" fontId="27" fillId="0" borderId="17" xfId="59" applyNumberFormat="1" applyFont="1" applyFill="1" applyBorder="1" applyAlignment="1">
      <alignment horizontal="left" vertical="center" wrapText="1"/>
      <protection/>
    </xf>
    <xf numFmtId="0" fontId="26" fillId="0" borderId="18" xfId="59" applyNumberFormat="1" applyFont="1" applyFill="1" applyBorder="1" applyAlignment="1">
      <alignment horizontal="left" vertical="top"/>
      <protection/>
    </xf>
    <xf numFmtId="0" fontId="27" fillId="0" borderId="19" xfId="59" applyNumberFormat="1" applyFont="1" applyFill="1" applyBorder="1" applyAlignment="1">
      <alignment vertical="top"/>
      <protection/>
    </xf>
    <xf numFmtId="0" fontId="27" fillId="0" borderId="0" xfId="59" applyNumberFormat="1" applyFont="1" applyFill="1" applyBorder="1" applyAlignment="1">
      <alignment vertical="top"/>
      <protection/>
    </xf>
    <xf numFmtId="0" fontId="16" fillId="0" borderId="20" xfId="59" applyNumberFormat="1" applyFont="1" applyFill="1" applyBorder="1" applyAlignment="1">
      <alignment vertical="top"/>
      <protection/>
    </xf>
    <xf numFmtId="0" fontId="27" fillId="0" borderId="20" xfId="59" applyNumberFormat="1" applyFont="1" applyFill="1" applyBorder="1" applyAlignment="1">
      <alignment vertical="top"/>
      <protection/>
    </xf>
    <xf numFmtId="0" fontId="27" fillId="0" borderId="0" xfId="56" applyNumberFormat="1" applyFont="1" applyFill="1" applyAlignment="1">
      <alignment vertical="top"/>
      <protection/>
    </xf>
    <xf numFmtId="2" fontId="16" fillId="0" borderId="21" xfId="59" applyNumberFormat="1" applyFont="1" applyFill="1" applyBorder="1" applyAlignment="1">
      <alignment vertical="top"/>
      <protection/>
    </xf>
    <xf numFmtId="0" fontId="27" fillId="0" borderId="22" xfId="59" applyNumberFormat="1" applyFont="1" applyFill="1" applyBorder="1" applyAlignment="1">
      <alignment vertical="top" wrapText="1"/>
      <protection/>
    </xf>
    <xf numFmtId="0" fontId="7" fillId="0" borderId="23" xfId="56" applyNumberFormat="1" applyFont="1" applyFill="1" applyBorder="1" applyAlignment="1">
      <alignment horizontal="center" vertical="top" wrapText="1"/>
      <protection/>
    </xf>
    <xf numFmtId="0" fontId="63" fillId="0" borderId="24" xfId="0" applyFont="1" applyFill="1" applyBorder="1" applyAlignment="1">
      <alignment horizontal="center" vertical="center"/>
    </xf>
    <xf numFmtId="0" fontId="24" fillId="0" borderId="17" xfId="0" applyFont="1" applyFill="1" applyBorder="1" applyAlignment="1">
      <alignment horizontal="left" vertical="top" wrapText="1"/>
    </xf>
    <xf numFmtId="0" fontId="24" fillId="0" borderId="17" xfId="56" applyNumberFormat="1" applyFont="1" applyFill="1" applyBorder="1" applyAlignment="1">
      <alignment horizontal="left" vertical="top" wrapText="1"/>
      <protection/>
    </xf>
    <xf numFmtId="0" fontId="64" fillId="0" borderId="17" xfId="0" applyFont="1" applyFill="1" applyBorder="1" applyAlignment="1">
      <alignment horizontal="left" vertical="justify" wrapText="1"/>
    </xf>
    <xf numFmtId="0" fontId="5" fillId="0" borderId="0" xfId="56" applyNumberFormat="1" applyFont="1" applyFill="1" applyAlignment="1">
      <alignment wrapText="1"/>
      <protection/>
    </xf>
    <xf numFmtId="0" fontId="4" fillId="0" borderId="0" xfId="56" applyNumberFormat="1" applyFont="1" applyFill="1" applyAlignment="1">
      <alignment wrapText="1"/>
      <protection/>
    </xf>
    <xf numFmtId="0" fontId="4" fillId="0" borderId="0" xfId="56" applyNumberFormat="1" applyFont="1" applyFill="1" applyAlignment="1">
      <alignment vertical="top" wrapText="1"/>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2266950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61"/>
  <sheetViews>
    <sheetView showGridLines="0" zoomScale="71" zoomScaleNormal="71" zoomScalePageLayoutView="0" workbookViewId="0" topLeftCell="A1">
      <selection activeCell="BC356" sqref="BC356"/>
    </sheetView>
  </sheetViews>
  <sheetFormatPr defaultColWidth="9.140625" defaultRowHeight="15"/>
  <cols>
    <col min="1" max="1" width="13.28125" style="1" customWidth="1"/>
    <col min="2" max="2" width="70.00390625" style="1" customWidth="1"/>
    <col min="3" max="3" width="12.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57.7109375" style="1" customWidth="1"/>
    <col min="56" max="238" width="9.140625" style="1" customWidth="1"/>
    <col min="239" max="243" width="9.140625" style="3" customWidth="1"/>
    <col min="244" max="16384" width="9.140625" style="1" customWidth="1"/>
  </cols>
  <sheetData>
    <row r="1" spans="1:243" s="4" customFormat="1" ht="27" customHeight="1">
      <c r="A1" s="74" t="str">
        <f>B2&amp;" BoQ"</f>
        <v>Percentage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5" t="s">
        <v>175</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8.25" customHeight="1">
      <c r="A5" s="75" t="s">
        <v>723</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75" customHeight="1">
      <c r="A6" s="75" t="s">
        <v>725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75">
      <c r="A8" s="11" t="s">
        <v>49</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24"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40">
        <v>1</v>
      </c>
      <c r="B12" s="40">
        <v>2</v>
      </c>
      <c r="C12" s="61">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40">
        <v>7</v>
      </c>
      <c r="BB12" s="40">
        <v>54</v>
      </c>
      <c r="BC12" s="40">
        <v>8</v>
      </c>
      <c r="IE12" s="18"/>
      <c r="IF12" s="18"/>
      <c r="IG12" s="18"/>
      <c r="IH12" s="18"/>
      <c r="II12" s="18"/>
    </row>
    <row r="13" spans="1:243" s="17" customFormat="1" ht="15.75">
      <c r="A13" s="40">
        <v>1</v>
      </c>
      <c r="B13" s="63" t="s">
        <v>121</v>
      </c>
      <c r="C13" s="62" t="s">
        <v>52</v>
      </c>
      <c r="D13" s="69"/>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1"/>
      <c r="IA13" s="17">
        <v>1</v>
      </c>
      <c r="IB13" s="17" t="s">
        <v>121</v>
      </c>
      <c r="IC13" s="17" t="s">
        <v>52</v>
      </c>
      <c r="IE13" s="18"/>
      <c r="IF13" s="18"/>
      <c r="IG13" s="18"/>
      <c r="IH13" s="18"/>
      <c r="II13" s="18"/>
    </row>
    <row r="14" spans="1:243" s="17" customFormat="1" ht="78.75">
      <c r="A14" s="40">
        <v>2</v>
      </c>
      <c r="B14" s="63" t="s">
        <v>176</v>
      </c>
      <c r="C14" s="62" t="s">
        <v>53</v>
      </c>
      <c r="D14" s="69"/>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1"/>
      <c r="IA14" s="17">
        <v>2</v>
      </c>
      <c r="IB14" s="17" t="s">
        <v>176</v>
      </c>
      <c r="IC14" s="17" t="s">
        <v>53</v>
      </c>
      <c r="IE14" s="18"/>
      <c r="IF14" s="18"/>
      <c r="IG14" s="18"/>
      <c r="IH14" s="18"/>
      <c r="II14" s="18"/>
    </row>
    <row r="15" spans="1:243" s="17" customFormat="1" ht="30">
      <c r="A15" s="40">
        <v>3</v>
      </c>
      <c r="B15" s="63" t="s">
        <v>122</v>
      </c>
      <c r="C15" s="62" t="s">
        <v>54</v>
      </c>
      <c r="D15" s="43">
        <v>85</v>
      </c>
      <c r="E15" s="42" t="s">
        <v>148</v>
      </c>
      <c r="F15" s="44">
        <v>93.82</v>
      </c>
      <c r="G15" s="45"/>
      <c r="H15" s="45"/>
      <c r="I15" s="46" t="s">
        <v>37</v>
      </c>
      <c r="J15" s="47">
        <f>IF(I15="Less(-)",-1,1)</f>
        <v>1</v>
      </c>
      <c r="K15" s="45" t="s">
        <v>38</v>
      </c>
      <c r="L15" s="45" t="s">
        <v>4</v>
      </c>
      <c r="M15" s="48"/>
      <c r="N15" s="45"/>
      <c r="O15" s="45"/>
      <c r="P15" s="49"/>
      <c r="Q15" s="45"/>
      <c r="R15" s="45"/>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0">
        <f>ROUND(total_amount_ba($B$2,$D$2,D15,F15,J15,K15,M15),0)</f>
        <v>7975</v>
      </c>
      <c r="BB15" s="51">
        <f>BA15+SUM(N15:AZ15)</f>
        <v>7975</v>
      </c>
      <c r="BC15" s="52" t="str">
        <f>SpellNumber(L15,BB15)</f>
        <v>INR  Seven Thousand Nine Hundred &amp; Seventy Five  Only</v>
      </c>
      <c r="IA15" s="17">
        <v>3</v>
      </c>
      <c r="IB15" s="17" t="s">
        <v>122</v>
      </c>
      <c r="IC15" s="17" t="s">
        <v>54</v>
      </c>
      <c r="ID15" s="17">
        <v>85</v>
      </c>
      <c r="IE15" s="18" t="s">
        <v>148</v>
      </c>
      <c r="IF15" s="18"/>
      <c r="IG15" s="18"/>
      <c r="IH15" s="18"/>
      <c r="II15" s="18"/>
    </row>
    <row r="16" spans="1:243" s="17" customFormat="1" ht="94.5">
      <c r="A16" s="40">
        <v>4</v>
      </c>
      <c r="B16" s="63" t="s">
        <v>177</v>
      </c>
      <c r="C16" s="62" t="s">
        <v>60</v>
      </c>
      <c r="D16" s="69"/>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1"/>
      <c r="IA16" s="17">
        <v>4</v>
      </c>
      <c r="IB16" s="17" t="s">
        <v>177</v>
      </c>
      <c r="IC16" s="17" t="s">
        <v>60</v>
      </c>
      <c r="IE16" s="18"/>
      <c r="IF16" s="18"/>
      <c r="IG16" s="18"/>
      <c r="IH16" s="18"/>
      <c r="II16" s="18"/>
    </row>
    <row r="17" spans="1:243" s="17" customFormat="1" ht="30">
      <c r="A17" s="40">
        <v>5</v>
      </c>
      <c r="B17" s="63" t="s">
        <v>178</v>
      </c>
      <c r="C17" s="62" t="s">
        <v>55</v>
      </c>
      <c r="D17" s="43">
        <v>5.5</v>
      </c>
      <c r="E17" s="42" t="s">
        <v>147</v>
      </c>
      <c r="F17" s="44">
        <v>251.51</v>
      </c>
      <c r="G17" s="45"/>
      <c r="H17" s="45"/>
      <c r="I17" s="46" t="s">
        <v>37</v>
      </c>
      <c r="J17" s="47">
        <f aca="true" t="shared" si="0" ref="J17:J79">IF(I17="Less(-)",-1,1)</f>
        <v>1</v>
      </c>
      <c r="K17" s="45" t="s">
        <v>38</v>
      </c>
      <c r="L17" s="45" t="s">
        <v>4</v>
      </c>
      <c r="M17" s="48"/>
      <c r="N17" s="45"/>
      <c r="O17" s="45"/>
      <c r="P17" s="49"/>
      <c r="Q17" s="45"/>
      <c r="R17" s="45"/>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50">
        <f aca="true" t="shared" si="1" ref="BA17:BA79">ROUND(total_amount_ba($B$2,$D$2,D17,F17,J17,K17,M17),0)</f>
        <v>1383</v>
      </c>
      <c r="BB17" s="51">
        <f aca="true" t="shared" si="2" ref="BB17:BB79">BA17+SUM(N17:AZ17)</f>
        <v>1383</v>
      </c>
      <c r="BC17" s="52" t="str">
        <f aca="true" t="shared" si="3" ref="BC17:BC79">SpellNumber(L17,BB17)</f>
        <v>INR  One Thousand Three Hundred &amp; Eighty Three  Only</v>
      </c>
      <c r="IA17" s="17">
        <v>5</v>
      </c>
      <c r="IB17" s="17" t="s">
        <v>178</v>
      </c>
      <c r="IC17" s="17" t="s">
        <v>55</v>
      </c>
      <c r="ID17" s="17">
        <v>5.5</v>
      </c>
      <c r="IE17" s="18" t="s">
        <v>147</v>
      </c>
      <c r="IF17" s="18"/>
      <c r="IG17" s="18"/>
      <c r="IH17" s="18"/>
      <c r="II17" s="18"/>
    </row>
    <row r="18" spans="1:243" s="17" customFormat="1" ht="91.5" customHeight="1">
      <c r="A18" s="40">
        <v>6</v>
      </c>
      <c r="B18" s="64" t="s">
        <v>154</v>
      </c>
      <c r="C18" s="62" t="s">
        <v>61</v>
      </c>
      <c r="D18" s="69"/>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1"/>
      <c r="IA18" s="17">
        <v>6</v>
      </c>
      <c r="IB18" s="17" t="s">
        <v>154</v>
      </c>
      <c r="IC18" s="17" t="s">
        <v>61</v>
      </c>
      <c r="IE18" s="18"/>
      <c r="IF18" s="18"/>
      <c r="IG18" s="18"/>
      <c r="IH18" s="18"/>
      <c r="II18" s="18"/>
    </row>
    <row r="19" spans="1:243" s="17" customFormat="1" ht="15.75">
      <c r="A19" s="40">
        <v>7</v>
      </c>
      <c r="B19" s="64" t="s">
        <v>122</v>
      </c>
      <c r="C19" s="62" t="s">
        <v>62</v>
      </c>
      <c r="D19" s="43">
        <v>1</v>
      </c>
      <c r="E19" s="42" t="s">
        <v>147</v>
      </c>
      <c r="F19" s="44">
        <v>180.14</v>
      </c>
      <c r="G19" s="45"/>
      <c r="H19" s="45"/>
      <c r="I19" s="46" t="s">
        <v>37</v>
      </c>
      <c r="J19" s="47">
        <f t="shared" si="0"/>
        <v>1</v>
      </c>
      <c r="K19" s="45" t="s">
        <v>38</v>
      </c>
      <c r="L19" s="45" t="s">
        <v>4</v>
      </c>
      <c r="M19" s="48"/>
      <c r="N19" s="45"/>
      <c r="O19" s="45"/>
      <c r="P19" s="49"/>
      <c r="Q19" s="45"/>
      <c r="R19" s="45"/>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50">
        <f t="shared" si="1"/>
        <v>180</v>
      </c>
      <c r="BB19" s="51">
        <f t="shared" si="2"/>
        <v>180</v>
      </c>
      <c r="BC19" s="52" t="str">
        <f t="shared" si="3"/>
        <v>INR  One Hundred &amp; Eighty  Only</v>
      </c>
      <c r="IA19" s="17">
        <v>7</v>
      </c>
      <c r="IB19" s="17" t="s">
        <v>122</v>
      </c>
      <c r="IC19" s="17" t="s">
        <v>62</v>
      </c>
      <c r="ID19" s="17">
        <v>1</v>
      </c>
      <c r="IE19" s="18" t="s">
        <v>147</v>
      </c>
      <c r="IF19" s="18"/>
      <c r="IG19" s="18"/>
      <c r="IH19" s="18"/>
      <c r="II19" s="18"/>
    </row>
    <row r="20" spans="1:243" s="17" customFormat="1" ht="31.5">
      <c r="A20" s="40">
        <v>8</v>
      </c>
      <c r="B20" s="64" t="s">
        <v>155</v>
      </c>
      <c r="C20" s="62" t="s">
        <v>56</v>
      </c>
      <c r="D20" s="43">
        <v>10</v>
      </c>
      <c r="E20" s="42" t="s">
        <v>149</v>
      </c>
      <c r="F20" s="44">
        <v>365.94</v>
      </c>
      <c r="G20" s="45"/>
      <c r="H20" s="45"/>
      <c r="I20" s="46" t="s">
        <v>37</v>
      </c>
      <c r="J20" s="47">
        <f t="shared" si="0"/>
        <v>1</v>
      </c>
      <c r="K20" s="45" t="s">
        <v>38</v>
      </c>
      <c r="L20" s="45" t="s">
        <v>4</v>
      </c>
      <c r="M20" s="48"/>
      <c r="N20" s="45"/>
      <c r="O20" s="45"/>
      <c r="P20" s="49"/>
      <c r="Q20" s="45"/>
      <c r="R20" s="45"/>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50">
        <f t="shared" si="1"/>
        <v>3659</v>
      </c>
      <c r="BB20" s="51">
        <f t="shared" si="2"/>
        <v>3659</v>
      </c>
      <c r="BC20" s="52" t="str">
        <f t="shared" si="3"/>
        <v>INR  Three Thousand Six Hundred &amp; Fifty Nine  Only</v>
      </c>
      <c r="IA20" s="17">
        <v>8</v>
      </c>
      <c r="IB20" s="17" t="s">
        <v>155</v>
      </c>
      <c r="IC20" s="17" t="s">
        <v>56</v>
      </c>
      <c r="ID20" s="17">
        <v>10</v>
      </c>
      <c r="IE20" s="18" t="s">
        <v>149</v>
      </c>
      <c r="IF20" s="18"/>
      <c r="IG20" s="18"/>
      <c r="IH20" s="18"/>
      <c r="II20" s="18"/>
    </row>
    <row r="21" spans="1:243" s="17" customFormat="1" ht="68.25" customHeight="1">
      <c r="A21" s="40">
        <v>9</v>
      </c>
      <c r="B21" s="64" t="s">
        <v>156</v>
      </c>
      <c r="C21" s="62" t="s">
        <v>63</v>
      </c>
      <c r="D21" s="43">
        <v>2.5</v>
      </c>
      <c r="E21" s="42" t="s">
        <v>147</v>
      </c>
      <c r="F21" s="44">
        <v>222.67</v>
      </c>
      <c r="G21" s="45"/>
      <c r="H21" s="45"/>
      <c r="I21" s="46" t="s">
        <v>37</v>
      </c>
      <c r="J21" s="47">
        <f t="shared" si="0"/>
        <v>1</v>
      </c>
      <c r="K21" s="45" t="s">
        <v>38</v>
      </c>
      <c r="L21" s="45" t="s">
        <v>4</v>
      </c>
      <c r="M21" s="48"/>
      <c r="N21" s="45"/>
      <c r="O21" s="45"/>
      <c r="P21" s="49"/>
      <c r="Q21" s="45"/>
      <c r="R21" s="45"/>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50">
        <f t="shared" si="1"/>
        <v>557</v>
      </c>
      <c r="BB21" s="51">
        <f t="shared" si="2"/>
        <v>557</v>
      </c>
      <c r="BC21" s="52" t="str">
        <f t="shared" si="3"/>
        <v>INR  Five Hundred &amp; Fifty Seven  Only</v>
      </c>
      <c r="IA21" s="17">
        <v>9</v>
      </c>
      <c r="IB21" s="17" t="s">
        <v>156</v>
      </c>
      <c r="IC21" s="17" t="s">
        <v>63</v>
      </c>
      <c r="ID21" s="17">
        <v>2.5</v>
      </c>
      <c r="IE21" s="18" t="s">
        <v>147</v>
      </c>
      <c r="IF21" s="18"/>
      <c r="IG21" s="18"/>
      <c r="IH21" s="18"/>
      <c r="II21" s="18"/>
    </row>
    <row r="22" spans="1:243" s="17" customFormat="1" ht="47.25">
      <c r="A22" s="40">
        <v>10</v>
      </c>
      <c r="B22" s="64" t="s">
        <v>179</v>
      </c>
      <c r="C22" s="62" t="s">
        <v>57</v>
      </c>
      <c r="D22" s="43">
        <v>1.2</v>
      </c>
      <c r="E22" s="42" t="s">
        <v>147</v>
      </c>
      <c r="F22" s="44">
        <v>1894.96</v>
      </c>
      <c r="G22" s="45"/>
      <c r="H22" s="45"/>
      <c r="I22" s="46" t="s">
        <v>37</v>
      </c>
      <c r="J22" s="47">
        <f t="shared" si="0"/>
        <v>1</v>
      </c>
      <c r="K22" s="45" t="s">
        <v>38</v>
      </c>
      <c r="L22" s="45" t="s">
        <v>4</v>
      </c>
      <c r="M22" s="48"/>
      <c r="N22" s="45"/>
      <c r="O22" s="45"/>
      <c r="P22" s="49"/>
      <c r="Q22" s="45"/>
      <c r="R22" s="45"/>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50">
        <f t="shared" si="1"/>
        <v>2274</v>
      </c>
      <c r="BB22" s="51">
        <f t="shared" si="2"/>
        <v>2274</v>
      </c>
      <c r="BC22" s="52" t="str">
        <f t="shared" si="3"/>
        <v>INR  Two Thousand Two Hundred &amp; Seventy Four  Only</v>
      </c>
      <c r="IA22" s="17">
        <v>10</v>
      </c>
      <c r="IB22" s="17" t="s">
        <v>179</v>
      </c>
      <c r="IC22" s="17" t="s">
        <v>57</v>
      </c>
      <c r="ID22" s="17">
        <v>1.2</v>
      </c>
      <c r="IE22" s="18" t="s">
        <v>147</v>
      </c>
      <c r="IF22" s="18"/>
      <c r="IG22" s="18"/>
      <c r="IH22" s="18"/>
      <c r="II22" s="18"/>
    </row>
    <row r="23" spans="1:243" s="17" customFormat="1" ht="83.25" customHeight="1">
      <c r="A23" s="40">
        <v>11</v>
      </c>
      <c r="B23" s="64" t="s">
        <v>180</v>
      </c>
      <c r="C23" s="62" t="s">
        <v>64</v>
      </c>
      <c r="D23" s="69"/>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1"/>
      <c r="IA23" s="17">
        <v>11</v>
      </c>
      <c r="IB23" s="17" t="s">
        <v>180</v>
      </c>
      <c r="IC23" s="17" t="s">
        <v>64</v>
      </c>
      <c r="IE23" s="18"/>
      <c r="IF23" s="18"/>
      <c r="IG23" s="18"/>
      <c r="IH23" s="18"/>
      <c r="II23" s="18"/>
    </row>
    <row r="24" spans="1:243" s="17" customFormat="1" ht="15.75">
      <c r="A24" s="40">
        <v>12</v>
      </c>
      <c r="B24" s="64" t="s">
        <v>122</v>
      </c>
      <c r="C24" s="62" t="s">
        <v>65</v>
      </c>
      <c r="D24" s="43">
        <v>4</v>
      </c>
      <c r="E24" s="42" t="s">
        <v>438</v>
      </c>
      <c r="F24" s="44">
        <v>78.83</v>
      </c>
      <c r="G24" s="45"/>
      <c r="H24" s="45"/>
      <c r="I24" s="46" t="s">
        <v>37</v>
      </c>
      <c r="J24" s="47">
        <f t="shared" si="0"/>
        <v>1</v>
      </c>
      <c r="K24" s="45" t="s">
        <v>38</v>
      </c>
      <c r="L24" s="45" t="s">
        <v>4</v>
      </c>
      <c r="M24" s="48"/>
      <c r="N24" s="45"/>
      <c r="O24" s="45"/>
      <c r="P24" s="49"/>
      <c r="Q24" s="45"/>
      <c r="R24" s="45"/>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50">
        <f t="shared" si="1"/>
        <v>315</v>
      </c>
      <c r="BB24" s="51">
        <f t="shared" si="2"/>
        <v>315</v>
      </c>
      <c r="BC24" s="52" t="str">
        <f t="shared" si="3"/>
        <v>INR  Three Hundred &amp; Fifteen  Only</v>
      </c>
      <c r="IA24" s="17">
        <v>12</v>
      </c>
      <c r="IB24" s="17" t="s">
        <v>122</v>
      </c>
      <c r="IC24" s="17" t="s">
        <v>65</v>
      </c>
      <c r="ID24" s="17">
        <v>4</v>
      </c>
      <c r="IE24" s="18" t="s">
        <v>438</v>
      </c>
      <c r="IF24" s="18"/>
      <c r="IG24" s="18"/>
      <c r="IH24" s="18"/>
      <c r="II24" s="18"/>
    </row>
    <row r="25" spans="1:243" s="17" customFormat="1" ht="15.75">
      <c r="A25" s="40">
        <v>13</v>
      </c>
      <c r="B25" s="64" t="s">
        <v>151</v>
      </c>
      <c r="C25" s="62" t="s">
        <v>66</v>
      </c>
      <c r="D25" s="69"/>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1"/>
      <c r="IA25" s="17">
        <v>13</v>
      </c>
      <c r="IB25" s="17" t="s">
        <v>151</v>
      </c>
      <c r="IC25" s="17" t="s">
        <v>66</v>
      </c>
      <c r="IE25" s="18"/>
      <c r="IF25" s="18"/>
      <c r="IG25" s="18"/>
      <c r="IH25" s="18"/>
      <c r="II25" s="18"/>
    </row>
    <row r="26" spans="1:243" s="17" customFormat="1" ht="51.75" customHeight="1">
      <c r="A26" s="40">
        <v>14</v>
      </c>
      <c r="B26" s="64" t="s">
        <v>123</v>
      </c>
      <c r="C26" s="62" t="s">
        <v>67</v>
      </c>
      <c r="D26" s="69"/>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1"/>
      <c r="IA26" s="17">
        <v>14</v>
      </c>
      <c r="IB26" s="17" t="s">
        <v>123</v>
      </c>
      <c r="IC26" s="17" t="s">
        <v>67</v>
      </c>
      <c r="IE26" s="18"/>
      <c r="IF26" s="18"/>
      <c r="IG26" s="18"/>
      <c r="IH26" s="18"/>
      <c r="II26" s="18"/>
    </row>
    <row r="27" spans="1:243" s="17" customFormat="1" ht="47.25">
      <c r="A27" s="40">
        <v>15</v>
      </c>
      <c r="B27" s="64" t="s">
        <v>181</v>
      </c>
      <c r="C27" s="62" t="s">
        <v>68</v>
      </c>
      <c r="D27" s="43">
        <v>2.5</v>
      </c>
      <c r="E27" s="42" t="s">
        <v>147</v>
      </c>
      <c r="F27" s="44">
        <v>6457.83</v>
      </c>
      <c r="G27" s="45"/>
      <c r="H27" s="45"/>
      <c r="I27" s="46" t="s">
        <v>37</v>
      </c>
      <c r="J27" s="47">
        <f t="shared" si="0"/>
        <v>1</v>
      </c>
      <c r="K27" s="45" t="s">
        <v>38</v>
      </c>
      <c r="L27" s="45" t="s">
        <v>4</v>
      </c>
      <c r="M27" s="48"/>
      <c r="N27" s="45"/>
      <c r="O27" s="45"/>
      <c r="P27" s="49"/>
      <c r="Q27" s="45"/>
      <c r="R27" s="45"/>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50">
        <f t="shared" si="1"/>
        <v>16145</v>
      </c>
      <c r="BB27" s="51">
        <f t="shared" si="2"/>
        <v>16145</v>
      </c>
      <c r="BC27" s="52" t="str">
        <f t="shared" si="3"/>
        <v>INR  Sixteen Thousand One Hundred &amp; Forty Five  Only</v>
      </c>
      <c r="IA27" s="17">
        <v>15</v>
      </c>
      <c r="IB27" s="17" t="s">
        <v>181</v>
      </c>
      <c r="IC27" s="17" t="s">
        <v>68</v>
      </c>
      <c r="ID27" s="17">
        <v>2.5</v>
      </c>
      <c r="IE27" s="18" t="s">
        <v>147</v>
      </c>
      <c r="IF27" s="18"/>
      <c r="IG27" s="18"/>
      <c r="IH27" s="18"/>
      <c r="II27" s="18"/>
    </row>
    <row r="28" spans="1:243" s="17" customFormat="1" ht="39" customHeight="1">
      <c r="A28" s="40">
        <v>16</v>
      </c>
      <c r="B28" s="64" t="s">
        <v>157</v>
      </c>
      <c r="C28" s="62" t="s">
        <v>69</v>
      </c>
      <c r="D28" s="43">
        <v>4</v>
      </c>
      <c r="E28" s="42" t="s">
        <v>147</v>
      </c>
      <c r="F28" s="44">
        <v>5546.73</v>
      </c>
      <c r="G28" s="45"/>
      <c r="H28" s="45"/>
      <c r="I28" s="46" t="s">
        <v>37</v>
      </c>
      <c r="J28" s="47">
        <f t="shared" si="0"/>
        <v>1</v>
      </c>
      <c r="K28" s="45" t="s">
        <v>38</v>
      </c>
      <c r="L28" s="45" t="s">
        <v>4</v>
      </c>
      <c r="M28" s="48"/>
      <c r="N28" s="45"/>
      <c r="O28" s="45"/>
      <c r="P28" s="49"/>
      <c r="Q28" s="45"/>
      <c r="R28" s="45"/>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50">
        <f t="shared" si="1"/>
        <v>22187</v>
      </c>
      <c r="BB28" s="51">
        <f t="shared" si="2"/>
        <v>22187</v>
      </c>
      <c r="BC28" s="52" t="str">
        <f t="shared" si="3"/>
        <v>INR  Twenty Two Thousand One Hundred &amp; Eighty Seven  Only</v>
      </c>
      <c r="IA28" s="17">
        <v>16</v>
      </c>
      <c r="IB28" s="17" t="s">
        <v>157</v>
      </c>
      <c r="IC28" s="17" t="s">
        <v>69</v>
      </c>
      <c r="ID28" s="17">
        <v>4</v>
      </c>
      <c r="IE28" s="18" t="s">
        <v>147</v>
      </c>
      <c r="IF28" s="18"/>
      <c r="IG28" s="18"/>
      <c r="IH28" s="18"/>
      <c r="II28" s="18"/>
    </row>
    <row r="29" spans="1:243" s="17" customFormat="1" ht="93.75" customHeight="1">
      <c r="A29" s="40">
        <v>17</v>
      </c>
      <c r="B29" s="64" t="s">
        <v>158</v>
      </c>
      <c r="C29" s="62" t="s">
        <v>70</v>
      </c>
      <c r="D29" s="69"/>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1"/>
      <c r="IA29" s="17">
        <v>17</v>
      </c>
      <c r="IB29" s="17" t="s">
        <v>158</v>
      </c>
      <c r="IC29" s="17" t="s">
        <v>70</v>
      </c>
      <c r="IE29" s="18"/>
      <c r="IF29" s="18"/>
      <c r="IG29" s="18"/>
      <c r="IH29" s="18"/>
      <c r="II29" s="18"/>
    </row>
    <row r="30" spans="1:243" s="17" customFormat="1" ht="47.25">
      <c r="A30" s="40">
        <v>18</v>
      </c>
      <c r="B30" s="64" t="s">
        <v>159</v>
      </c>
      <c r="C30" s="62" t="s">
        <v>58</v>
      </c>
      <c r="D30" s="43">
        <v>20.7</v>
      </c>
      <c r="E30" s="42" t="s">
        <v>147</v>
      </c>
      <c r="F30" s="44">
        <v>8220.25</v>
      </c>
      <c r="G30" s="45"/>
      <c r="H30" s="45"/>
      <c r="I30" s="46" t="s">
        <v>37</v>
      </c>
      <c r="J30" s="47">
        <f t="shared" si="0"/>
        <v>1</v>
      </c>
      <c r="K30" s="45" t="s">
        <v>38</v>
      </c>
      <c r="L30" s="45" t="s">
        <v>4</v>
      </c>
      <c r="M30" s="48"/>
      <c r="N30" s="45"/>
      <c r="O30" s="45"/>
      <c r="P30" s="49"/>
      <c r="Q30" s="45"/>
      <c r="R30" s="45"/>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50">
        <f t="shared" si="1"/>
        <v>170159</v>
      </c>
      <c r="BB30" s="51">
        <f t="shared" si="2"/>
        <v>170159</v>
      </c>
      <c r="BC30" s="52" t="str">
        <f t="shared" si="3"/>
        <v>INR  One Lakh Seventy Thousand One Hundred &amp; Fifty Nine  Only</v>
      </c>
      <c r="IA30" s="17">
        <v>18</v>
      </c>
      <c r="IB30" s="17" t="s">
        <v>159</v>
      </c>
      <c r="IC30" s="17" t="s">
        <v>58</v>
      </c>
      <c r="ID30" s="17">
        <v>20.7</v>
      </c>
      <c r="IE30" s="18" t="s">
        <v>147</v>
      </c>
      <c r="IF30" s="18"/>
      <c r="IG30" s="18"/>
      <c r="IH30" s="18"/>
      <c r="II30" s="18"/>
    </row>
    <row r="31" spans="1:243" s="17" customFormat="1" ht="63">
      <c r="A31" s="40">
        <v>19</v>
      </c>
      <c r="B31" s="64" t="s">
        <v>160</v>
      </c>
      <c r="C31" s="62" t="s">
        <v>71</v>
      </c>
      <c r="D31" s="43">
        <v>2</v>
      </c>
      <c r="E31" s="42" t="s">
        <v>148</v>
      </c>
      <c r="F31" s="44">
        <v>396.54</v>
      </c>
      <c r="G31" s="45"/>
      <c r="H31" s="45"/>
      <c r="I31" s="46" t="s">
        <v>37</v>
      </c>
      <c r="J31" s="47">
        <f t="shared" si="0"/>
        <v>1</v>
      </c>
      <c r="K31" s="45" t="s">
        <v>38</v>
      </c>
      <c r="L31" s="45" t="s">
        <v>4</v>
      </c>
      <c r="M31" s="48"/>
      <c r="N31" s="45"/>
      <c r="O31" s="45"/>
      <c r="P31" s="49"/>
      <c r="Q31" s="45"/>
      <c r="R31" s="45"/>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50">
        <f t="shared" si="1"/>
        <v>793</v>
      </c>
      <c r="BB31" s="51">
        <f t="shared" si="2"/>
        <v>793</v>
      </c>
      <c r="BC31" s="52" t="str">
        <f t="shared" si="3"/>
        <v>INR  Seven Hundred &amp; Ninety Three  Only</v>
      </c>
      <c r="IA31" s="17">
        <v>19</v>
      </c>
      <c r="IB31" s="17" t="s">
        <v>160</v>
      </c>
      <c r="IC31" s="17" t="s">
        <v>71</v>
      </c>
      <c r="ID31" s="17">
        <v>2</v>
      </c>
      <c r="IE31" s="18" t="s">
        <v>148</v>
      </c>
      <c r="IF31" s="18"/>
      <c r="IG31" s="18"/>
      <c r="IH31" s="18"/>
      <c r="II31" s="18"/>
    </row>
    <row r="32" spans="1:243" s="17" customFormat="1" ht="47.25">
      <c r="A32" s="40">
        <v>20</v>
      </c>
      <c r="B32" s="64" t="s">
        <v>182</v>
      </c>
      <c r="C32" s="62" t="s">
        <v>72</v>
      </c>
      <c r="D32" s="43">
        <v>0.5</v>
      </c>
      <c r="E32" s="42" t="s">
        <v>439</v>
      </c>
      <c r="F32" s="44">
        <v>50.11</v>
      </c>
      <c r="G32" s="45"/>
      <c r="H32" s="45"/>
      <c r="I32" s="46" t="s">
        <v>37</v>
      </c>
      <c r="J32" s="47">
        <f t="shared" si="0"/>
        <v>1</v>
      </c>
      <c r="K32" s="45" t="s">
        <v>38</v>
      </c>
      <c r="L32" s="45" t="s">
        <v>4</v>
      </c>
      <c r="M32" s="48"/>
      <c r="N32" s="45"/>
      <c r="O32" s="45"/>
      <c r="P32" s="49"/>
      <c r="Q32" s="45"/>
      <c r="R32" s="45"/>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50">
        <f t="shared" si="1"/>
        <v>25</v>
      </c>
      <c r="BB32" s="51">
        <f t="shared" si="2"/>
        <v>25</v>
      </c>
      <c r="BC32" s="52" t="str">
        <f t="shared" si="3"/>
        <v>INR  Twenty Five Only</v>
      </c>
      <c r="IA32" s="17">
        <v>20</v>
      </c>
      <c r="IB32" s="17" t="s">
        <v>182</v>
      </c>
      <c r="IC32" s="17" t="s">
        <v>72</v>
      </c>
      <c r="ID32" s="17">
        <v>0.5</v>
      </c>
      <c r="IE32" s="66" t="s">
        <v>439</v>
      </c>
      <c r="IF32" s="18"/>
      <c r="IG32" s="18"/>
      <c r="IH32" s="18"/>
      <c r="II32" s="18"/>
    </row>
    <row r="33" spans="1:243" s="17" customFormat="1" ht="78.75">
      <c r="A33" s="40">
        <v>21</v>
      </c>
      <c r="B33" s="64" t="s">
        <v>161</v>
      </c>
      <c r="C33" s="62" t="s">
        <v>73</v>
      </c>
      <c r="D33" s="43">
        <v>2</v>
      </c>
      <c r="E33" s="42" t="s">
        <v>148</v>
      </c>
      <c r="F33" s="44">
        <v>99.82</v>
      </c>
      <c r="G33" s="45"/>
      <c r="H33" s="45"/>
      <c r="I33" s="46" t="s">
        <v>37</v>
      </c>
      <c r="J33" s="47">
        <f t="shared" si="0"/>
        <v>1</v>
      </c>
      <c r="K33" s="45" t="s">
        <v>38</v>
      </c>
      <c r="L33" s="45" t="s">
        <v>4</v>
      </c>
      <c r="M33" s="48"/>
      <c r="N33" s="45"/>
      <c r="O33" s="45"/>
      <c r="P33" s="49"/>
      <c r="Q33" s="45"/>
      <c r="R33" s="45"/>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50">
        <f t="shared" si="1"/>
        <v>200</v>
      </c>
      <c r="BB33" s="51">
        <f t="shared" si="2"/>
        <v>200</v>
      </c>
      <c r="BC33" s="52" t="str">
        <f t="shared" si="3"/>
        <v>INR  Two Hundred    Only</v>
      </c>
      <c r="IA33" s="17">
        <v>21</v>
      </c>
      <c r="IB33" s="17" t="s">
        <v>161</v>
      </c>
      <c r="IC33" s="17" t="s">
        <v>73</v>
      </c>
      <c r="ID33" s="17">
        <v>2</v>
      </c>
      <c r="IE33" s="18" t="s">
        <v>148</v>
      </c>
      <c r="IF33" s="18"/>
      <c r="IG33" s="18"/>
      <c r="IH33" s="18"/>
      <c r="II33" s="18"/>
    </row>
    <row r="34" spans="1:243" s="17" customFormat="1" ht="126">
      <c r="A34" s="40">
        <v>22</v>
      </c>
      <c r="B34" s="64" t="s">
        <v>183</v>
      </c>
      <c r="C34" s="62" t="s">
        <v>74</v>
      </c>
      <c r="D34" s="43">
        <v>32.5</v>
      </c>
      <c r="E34" s="42" t="s">
        <v>148</v>
      </c>
      <c r="F34" s="44">
        <v>597.68</v>
      </c>
      <c r="G34" s="45"/>
      <c r="H34" s="45"/>
      <c r="I34" s="46" t="s">
        <v>37</v>
      </c>
      <c r="J34" s="47">
        <f t="shared" si="0"/>
        <v>1</v>
      </c>
      <c r="K34" s="45" t="s">
        <v>38</v>
      </c>
      <c r="L34" s="45" t="s">
        <v>4</v>
      </c>
      <c r="M34" s="48"/>
      <c r="N34" s="45"/>
      <c r="O34" s="45"/>
      <c r="P34" s="49"/>
      <c r="Q34" s="45"/>
      <c r="R34" s="45"/>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50">
        <f t="shared" si="1"/>
        <v>19425</v>
      </c>
      <c r="BB34" s="51">
        <f t="shared" si="2"/>
        <v>19425</v>
      </c>
      <c r="BC34" s="52" t="str">
        <f t="shared" si="3"/>
        <v>INR  Nineteen Thousand Four Hundred &amp; Twenty Five  Only</v>
      </c>
      <c r="IA34" s="17">
        <v>22</v>
      </c>
      <c r="IB34" s="17" t="s">
        <v>183</v>
      </c>
      <c r="IC34" s="17" t="s">
        <v>74</v>
      </c>
      <c r="ID34" s="17">
        <v>32.5</v>
      </c>
      <c r="IE34" s="18" t="s">
        <v>148</v>
      </c>
      <c r="IF34" s="18"/>
      <c r="IG34" s="18"/>
      <c r="IH34" s="18"/>
      <c r="II34" s="18"/>
    </row>
    <row r="35" spans="1:243" s="17" customFormat="1" ht="15.75">
      <c r="A35" s="40">
        <v>23</v>
      </c>
      <c r="B35" s="64" t="s">
        <v>124</v>
      </c>
      <c r="C35" s="62" t="s">
        <v>75</v>
      </c>
      <c r="D35" s="69"/>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1"/>
      <c r="IA35" s="17">
        <v>23</v>
      </c>
      <c r="IB35" s="17" t="s">
        <v>124</v>
      </c>
      <c r="IC35" s="17" t="s">
        <v>75</v>
      </c>
      <c r="IE35" s="18"/>
      <c r="IF35" s="18"/>
      <c r="IG35" s="18"/>
      <c r="IH35" s="18"/>
      <c r="II35" s="18"/>
    </row>
    <row r="36" spans="1:243" s="17" customFormat="1" ht="78.75" customHeight="1">
      <c r="A36" s="40">
        <v>24</v>
      </c>
      <c r="B36" s="64" t="s">
        <v>162</v>
      </c>
      <c r="C36" s="62" t="s">
        <v>76</v>
      </c>
      <c r="D36" s="69"/>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1"/>
      <c r="IA36" s="17">
        <v>24</v>
      </c>
      <c r="IB36" s="17" t="s">
        <v>162</v>
      </c>
      <c r="IC36" s="17" t="s">
        <v>76</v>
      </c>
      <c r="IE36" s="18"/>
      <c r="IF36" s="18"/>
      <c r="IG36" s="18"/>
      <c r="IH36" s="18"/>
      <c r="II36" s="18"/>
    </row>
    <row r="37" spans="1:243" s="17" customFormat="1" ht="48.75" customHeight="1">
      <c r="A37" s="40">
        <v>25</v>
      </c>
      <c r="B37" s="64" t="s">
        <v>163</v>
      </c>
      <c r="C37" s="62" t="s">
        <v>77</v>
      </c>
      <c r="D37" s="43">
        <v>0.45</v>
      </c>
      <c r="E37" s="42" t="s">
        <v>147</v>
      </c>
      <c r="F37" s="44">
        <v>8930.34</v>
      </c>
      <c r="G37" s="45"/>
      <c r="H37" s="45"/>
      <c r="I37" s="46" t="s">
        <v>37</v>
      </c>
      <c r="J37" s="47">
        <f t="shared" si="0"/>
        <v>1</v>
      </c>
      <c r="K37" s="45" t="s">
        <v>38</v>
      </c>
      <c r="L37" s="45" t="s">
        <v>4</v>
      </c>
      <c r="M37" s="48"/>
      <c r="N37" s="45"/>
      <c r="O37" s="45"/>
      <c r="P37" s="49"/>
      <c r="Q37" s="45"/>
      <c r="R37" s="45"/>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50">
        <f t="shared" si="1"/>
        <v>4019</v>
      </c>
      <c r="BB37" s="51">
        <f t="shared" si="2"/>
        <v>4019</v>
      </c>
      <c r="BC37" s="52" t="str">
        <f t="shared" si="3"/>
        <v>INR  Four Thousand  &amp;Nineteen  Only</v>
      </c>
      <c r="IA37" s="17">
        <v>25</v>
      </c>
      <c r="IB37" s="17" t="s">
        <v>163</v>
      </c>
      <c r="IC37" s="17" t="s">
        <v>77</v>
      </c>
      <c r="ID37" s="17">
        <v>0.45</v>
      </c>
      <c r="IE37" s="18" t="s">
        <v>147</v>
      </c>
      <c r="IF37" s="18"/>
      <c r="IG37" s="18"/>
      <c r="IH37" s="18"/>
      <c r="II37" s="18"/>
    </row>
    <row r="38" spans="1:243" s="17" customFormat="1" ht="141.75">
      <c r="A38" s="40">
        <v>26</v>
      </c>
      <c r="B38" s="64" t="s">
        <v>152</v>
      </c>
      <c r="C38" s="62" t="s">
        <v>78</v>
      </c>
      <c r="D38" s="43">
        <v>6.55</v>
      </c>
      <c r="E38" s="42" t="s">
        <v>147</v>
      </c>
      <c r="F38" s="44">
        <v>9398.77</v>
      </c>
      <c r="G38" s="45"/>
      <c r="H38" s="45"/>
      <c r="I38" s="46" t="s">
        <v>37</v>
      </c>
      <c r="J38" s="47">
        <f t="shared" si="0"/>
        <v>1</v>
      </c>
      <c r="K38" s="45" t="s">
        <v>38</v>
      </c>
      <c r="L38" s="45" t="s">
        <v>4</v>
      </c>
      <c r="M38" s="48"/>
      <c r="N38" s="45"/>
      <c r="O38" s="45"/>
      <c r="P38" s="49"/>
      <c r="Q38" s="45"/>
      <c r="R38" s="45"/>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50">
        <f t="shared" si="1"/>
        <v>61562</v>
      </c>
      <c r="BB38" s="51">
        <f t="shared" si="2"/>
        <v>61562</v>
      </c>
      <c r="BC38" s="52" t="str">
        <f t="shared" si="3"/>
        <v>INR  Sixty One Thousand Five Hundred &amp; Sixty Two  Only</v>
      </c>
      <c r="IA38" s="17">
        <v>26</v>
      </c>
      <c r="IB38" s="17" t="s">
        <v>152</v>
      </c>
      <c r="IC38" s="17" t="s">
        <v>78</v>
      </c>
      <c r="ID38" s="17">
        <v>6.55</v>
      </c>
      <c r="IE38" s="18" t="s">
        <v>147</v>
      </c>
      <c r="IF38" s="18"/>
      <c r="IG38" s="18"/>
      <c r="IH38" s="18"/>
      <c r="II38" s="18"/>
    </row>
    <row r="39" spans="1:243" s="17" customFormat="1" ht="43.5" customHeight="1">
      <c r="A39" s="40">
        <v>27</v>
      </c>
      <c r="B39" s="64" t="s">
        <v>125</v>
      </c>
      <c r="C39" s="62" t="s">
        <v>79</v>
      </c>
      <c r="D39" s="69"/>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1"/>
      <c r="IA39" s="17">
        <v>27</v>
      </c>
      <c r="IB39" s="17" t="s">
        <v>125</v>
      </c>
      <c r="IC39" s="17" t="s">
        <v>79</v>
      </c>
      <c r="IE39" s="18"/>
      <c r="IF39" s="18"/>
      <c r="IG39" s="18"/>
      <c r="IH39" s="18"/>
      <c r="II39" s="18"/>
    </row>
    <row r="40" spans="1:243" s="17" customFormat="1" ht="25.5" customHeight="1">
      <c r="A40" s="40">
        <v>28</v>
      </c>
      <c r="B40" s="64" t="s">
        <v>164</v>
      </c>
      <c r="C40" s="62" t="s">
        <v>80</v>
      </c>
      <c r="D40" s="43">
        <v>1</v>
      </c>
      <c r="E40" s="42" t="s">
        <v>148</v>
      </c>
      <c r="F40" s="44">
        <v>270.01</v>
      </c>
      <c r="G40" s="45"/>
      <c r="H40" s="45"/>
      <c r="I40" s="46" t="s">
        <v>37</v>
      </c>
      <c r="J40" s="47">
        <f t="shared" si="0"/>
        <v>1</v>
      </c>
      <c r="K40" s="45" t="s">
        <v>38</v>
      </c>
      <c r="L40" s="45" t="s">
        <v>4</v>
      </c>
      <c r="M40" s="48"/>
      <c r="N40" s="45"/>
      <c r="O40" s="45"/>
      <c r="P40" s="49"/>
      <c r="Q40" s="45"/>
      <c r="R40" s="45"/>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50">
        <f t="shared" si="1"/>
        <v>270</v>
      </c>
      <c r="BB40" s="51">
        <f t="shared" si="2"/>
        <v>270</v>
      </c>
      <c r="BC40" s="52" t="str">
        <f t="shared" si="3"/>
        <v>INR  Two Hundred &amp; Seventy  Only</v>
      </c>
      <c r="IA40" s="17">
        <v>28</v>
      </c>
      <c r="IB40" s="17" t="s">
        <v>164</v>
      </c>
      <c r="IC40" s="17" t="s">
        <v>80</v>
      </c>
      <c r="ID40" s="17">
        <v>1</v>
      </c>
      <c r="IE40" s="18" t="s">
        <v>148</v>
      </c>
      <c r="IF40" s="18"/>
      <c r="IG40" s="18"/>
      <c r="IH40" s="18"/>
      <c r="II40" s="18"/>
    </row>
    <row r="41" spans="1:243" s="17" customFormat="1" ht="31.5">
      <c r="A41" s="40">
        <v>29</v>
      </c>
      <c r="B41" s="64" t="s">
        <v>184</v>
      </c>
      <c r="C41" s="62" t="s">
        <v>81</v>
      </c>
      <c r="D41" s="43">
        <v>1</v>
      </c>
      <c r="E41" s="42" t="s">
        <v>148</v>
      </c>
      <c r="F41" s="44">
        <v>587.07</v>
      </c>
      <c r="G41" s="45"/>
      <c r="H41" s="45"/>
      <c r="I41" s="46" t="s">
        <v>37</v>
      </c>
      <c r="J41" s="47">
        <f t="shared" si="0"/>
        <v>1</v>
      </c>
      <c r="K41" s="45" t="s">
        <v>38</v>
      </c>
      <c r="L41" s="45" t="s">
        <v>4</v>
      </c>
      <c r="M41" s="48"/>
      <c r="N41" s="45"/>
      <c r="O41" s="45"/>
      <c r="P41" s="49"/>
      <c r="Q41" s="45"/>
      <c r="R41" s="45"/>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50">
        <f t="shared" si="1"/>
        <v>587</v>
      </c>
      <c r="BB41" s="51">
        <f t="shared" si="2"/>
        <v>587</v>
      </c>
      <c r="BC41" s="52" t="str">
        <f t="shared" si="3"/>
        <v>INR  Five Hundred &amp; Eighty Seven  Only</v>
      </c>
      <c r="IA41" s="17">
        <v>29</v>
      </c>
      <c r="IB41" s="17" t="s">
        <v>184</v>
      </c>
      <c r="IC41" s="17" t="s">
        <v>81</v>
      </c>
      <c r="ID41" s="17">
        <v>1</v>
      </c>
      <c r="IE41" s="18" t="s">
        <v>148</v>
      </c>
      <c r="IF41" s="18"/>
      <c r="IG41" s="18"/>
      <c r="IH41" s="18"/>
      <c r="II41" s="18"/>
    </row>
    <row r="42" spans="1:243" s="17" customFormat="1" ht="21.75" customHeight="1">
      <c r="A42" s="40">
        <v>30</v>
      </c>
      <c r="B42" s="64" t="s">
        <v>185</v>
      </c>
      <c r="C42" s="62" t="s">
        <v>82</v>
      </c>
      <c r="D42" s="43">
        <v>13.5</v>
      </c>
      <c r="E42" s="42" t="s">
        <v>148</v>
      </c>
      <c r="F42" s="44">
        <v>672.12</v>
      </c>
      <c r="G42" s="45"/>
      <c r="H42" s="45"/>
      <c r="I42" s="46" t="s">
        <v>37</v>
      </c>
      <c r="J42" s="47">
        <f t="shared" si="0"/>
        <v>1</v>
      </c>
      <c r="K42" s="45" t="s">
        <v>38</v>
      </c>
      <c r="L42" s="45" t="s">
        <v>4</v>
      </c>
      <c r="M42" s="48"/>
      <c r="N42" s="45"/>
      <c r="O42" s="45"/>
      <c r="P42" s="49"/>
      <c r="Q42" s="45"/>
      <c r="R42" s="45"/>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50">
        <f t="shared" si="1"/>
        <v>9074</v>
      </c>
      <c r="BB42" s="51">
        <f t="shared" si="2"/>
        <v>9074</v>
      </c>
      <c r="BC42" s="52" t="str">
        <f t="shared" si="3"/>
        <v>INR  Nine Thousand  &amp;Seventy Four  Only</v>
      </c>
      <c r="IA42" s="17">
        <v>30</v>
      </c>
      <c r="IB42" s="17" t="s">
        <v>185</v>
      </c>
      <c r="IC42" s="17" t="s">
        <v>82</v>
      </c>
      <c r="ID42" s="17">
        <v>13.5</v>
      </c>
      <c r="IE42" s="18" t="s">
        <v>148</v>
      </c>
      <c r="IF42" s="18"/>
      <c r="IG42" s="18"/>
      <c r="IH42" s="18"/>
      <c r="II42" s="18"/>
    </row>
    <row r="43" spans="1:243" s="17" customFormat="1" ht="30">
      <c r="A43" s="40">
        <v>31</v>
      </c>
      <c r="B43" s="64" t="s">
        <v>186</v>
      </c>
      <c r="C43" s="62" t="s">
        <v>83</v>
      </c>
      <c r="D43" s="43">
        <v>16</v>
      </c>
      <c r="E43" s="42" t="s">
        <v>148</v>
      </c>
      <c r="F43" s="44">
        <v>672.12</v>
      </c>
      <c r="G43" s="45"/>
      <c r="H43" s="45"/>
      <c r="I43" s="46" t="s">
        <v>37</v>
      </c>
      <c r="J43" s="47">
        <f t="shared" si="0"/>
        <v>1</v>
      </c>
      <c r="K43" s="45" t="s">
        <v>38</v>
      </c>
      <c r="L43" s="45" t="s">
        <v>4</v>
      </c>
      <c r="M43" s="48"/>
      <c r="N43" s="45"/>
      <c r="O43" s="45"/>
      <c r="P43" s="49"/>
      <c r="Q43" s="45"/>
      <c r="R43" s="45"/>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50">
        <f t="shared" si="1"/>
        <v>10754</v>
      </c>
      <c r="BB43" s="51">
        <f t="shared" si="2"/>
        <v>10754</v>
      </c>
      <c r="BC43" s="52" t="str">
        <f t="shared" si="3"/>
        <v>INR  Ten Thousand Seven Hundred &amp; Fifty Four  Only</v>
      </c>
      <c r="IA43" s="17">
        <v>31</v>
      </c>
      <c r="IB43" s="17" t="s">
        <v>186</v>
      </c>
      <c r="IC43" s="17" t="s">
        <v>83</v>
      </c>
      <c r="ID43" s="17">
        <v>16</v>
      </c>
      <c r="IE43" s="18" t="s">
        <v>148</v>
      </c>
      <c r="IF43" s="18"/>
      <c r="IG43" s="18"/>
      <c r="IH43" s="18"/>
      <c r="II43" s="18"/>
    </row>
    <row r="44" spans="1:243" s="17" customFormat="1" ht="30">
      <c r="A44" s="40">
        <v>32</v>
      </c>
      <c r="B44" s="64" t="s">
        <v>187</v>
      </c>
      <c r="C44" s="62" t="s">
        <v>84</v>
      </c>
      <c r="D44" s="43">
        <v>8</v>
      </c>
      <c r="E44" s="42" t="s">
        <v>148</v>
      </c>
      <c r="F44" s="44">
        <v>576.72</v>
      </c>
      <c r="G44" s="45"/>
      <c r="H44" s="45"/>
      <c r="I44" s="46" t="s">
        <v>37</v>
      </c>
      <c r="J44" s="47">
        <f t="shared" si="0"/>
        <v>1</v>
      </c>
      <c r="K44" s="45" t="s">
        <v>38</v>
      </c>
      <c r="L44" s="45" t="s">
        <v>4</v>
      </c>
      <c r="M44" s="48"/>
      <c r="N44" s="45"/>
      <c r="O44" s="45"/>
      <c r="P44" s="49"/>
      <c r="Q44" s="45"/>
      <c r="R44" s="45"/>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50">
        <f t="shared" si="1"/>
        <v>4614</v>
      </c>
      <c r="BB44" s="51">
        <f t="shared" si="2"/>
        <v>4614</v>
      </c>
      <c r="BC44" s="52" t="str">
        <f t="shared" si="3"/>
        <v>INR  Four Thousand Six Hundred &amp; Fourteen  Only</v>
      </c>
      <c r="IA44" s="17">
        <v>32</v>
      </c>
      <c r="IB44" s="17" t="s">
        <v>187</v>
      </c>
      <c r="IC44" s="17" t="s">
        <v>84</v>
      </c>
      <c r="ID44" s="17">
        <v>8</v>
      </c>
      <c r="IE44" s="18" t="s">
        <v>148</v>
      </c>
      <c r="IF44" s="18"/>
      <c r="IG44" s="18"/>
      <c r="IH44" s="18"/>
      <c r="II44" s="18"/>
    </row>
    <row r="45" spans="1:243" s="17" customFormat="1" ht="50.25" customHeight="1">
      <c r="A45" s="40">
        <v>33</v>
      </c>
      <c r="B45" s="64" t="s">
        <v>165</v>
      </c>
      <c r="C45" s="62" t="s">
        <v>85</v>
      </c>
      <c r="D45" s="43">
        <v>2.5</v>
      </c>
      <c r="E45" s="42" t="s">
        <v>148</v>
      </c>
      <c r="F45" s="44">
        <v>270.01</v>
      </c>
      <c r="G45" s="45"/>
      <c r="H45" s="45"/>
      <c r="I45" s="46" t="s">
        <v>37</v>
      </c>
      <c r="J45" s="47">
        <f t="shared" si="0"/>
        <v>1</v>
      </c>
      <c r="K45" s="45" t="s">
        <v>38</v>
      </c>
      <c r="L45" s="45" t="s">
        <v>4</v>
      </c>
      <c r="M45" s="48"/>
      <c r="N45" s="45"/>
      <c r="O45" s="45"/>
      <c r="P45" s="49"/>
      <c r="Q45" s="45"/>
      <c r="R45" s="45"/>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50">
        <f t="shared" si="1"/>
        <v>675</v>
      </c>
      <c r="BB45" s="51">
        <f t="shared" si="2"/>
        <v>675</v>
      </c>
      <c r="BC45" s="52" t="str">
        <f t="shared" si="3"/>
        <v>INR  Six Hundred &amp; Seventy Five  Only</v>
      </c>
      <c r="IA45" s="17">
        <v>33</v>
      </c>
      <c r="IB45" s="17" t="s">
        <v>165</v>
      </c>
      <c r="IC45" s="17" t="s">
        <v>85</v>
      </c>
      <c r="ID45" s="17">
        <v>2.5</v>
      </c>
      <c r="IE45" s="18" t="s">
        <v>148</v>
      </c>
      <c r="IF45" s="18"/>
      <c r="IG45" s="18"/>
      <c r="IH45" s="18"/>
      <c r="II45" s="18"/>
    </row>
    <row r="46" spans="1:243" s="17" customFormat="1" ht="31.5">
      <c r="A46" s="40">
        <v>34</v>
      </c>
      <c r="B46" s="64" t="s">
        <v>188</v>
      </c>
      <c r="C46" s="62" t="s">
        <v>86</v>
      </c>
      <c r="D46" s="43">
        <v>1</v>
      </c>
      <c r="E46" s="42" t="s">
        <v>148</v>
      </c>
      <c r="F46" s="44">
        <v>533.41</v>
      </c>
      <c r="G46" s="45"/>
      <c r="H46" s="45"/>
      <c r="I46" s="46" t="s">
        <v>37</v>
      </c>
      <c r="J46" s="47">
        <f t="shared" si="0"/>
        <v>1</v>
      </c>
      <c r="K46" s="45" t="s">
        <v>38</v>
      </c>
      <c r="L46" s="45" t="s">
        <v>4</v>
      </c>
      <c r="M46" s="48"/>
      <c r="N46" s="45"/>
      <c r="O46" s="45"/>
      <c r="P46" s="49"/>
      <c r="Q46" s="45"/>
      <c r="R46" s="45"/>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50">
        <f t="shared" si="1"/>
        <v>533</v>
      </c>
      <c r="BB46" s="51">
        <f t="shared" si="2"/>
        <v>533</v>
      </c>
      <c r="BC46" s="52" t="str">
        <f t="shared" si="3"/>
        <v>INR  Five Hundred &amp; Thirty Three  Only</v>
      </c>
      <c r="IA46" s="17">
        <v>34</v>
      </c>
      <c r="IB46" s="17" t="s">
        <v>188</v>
      </c>
      <c r="IC46" s="17" t="s">
        <v>86</v>
      </c>
      <c r="ID46" s="17">
        <v>1</v>
      </c>
      <c r="IE46" s="18" t="s">
        <v>148</v>
      </c>
      <c r="IF46" s="18"/>
      <c r="IG46" s="18"/>
      <c r="IH46" s="18"/>
      <c r="II46" s="18"/>
    </row>
    <row r="47" spans="1:243" s="17" customFormat="1" ht="15.75">
      <c r="A47" s="40">
        <v>35</v>
      </c>
      <c r="B47" s="64" t="s">
        <v>189</v>
      </c>
      <c r="C47" s="62" t="s">
        <v>87</v>
      </c>
      <c r="D47" s="69"/>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1"/>
      <c r="IA47" s="17">
        <v>35</v>
      </c>
      <c r="IB47" s="17" t="s">
        <v>189</v>
      </c>
      <c r="IC47" s="17" t="s">
        <v>87</v>
      </c>
      <c r="IE47" s="18"/>
      <c r="IF47" s="18"/>
      <c r="IG47" s="18"/>
      <c r="IH47" s="18"/>
      <c r="II47" s="18"/>
    </row>
    <row r="48" spans="1:243" s="17" customFormat="1" ht="30">
      <c r="A48" s="40">
        <v>36</v>
      </c>
      <c r="B48" s="64" t="s">
        <v>190</v>
      </c>
      <c r="C48" s="62" t="s">
        <v>88</v>
      </c>
      <c r="D48" s="43">
        <v>53.5</v>
      </c>
      <c r="E48" s="42" t="s">
        <v>149</v>
      </c>
      <c r="F48" s="44">
        <v>159.49</v>
      </c>
      <c r="G48" s="45"/>
      <c r="H48" s="45"/>
      <c r="I48" s="46" t="s">
        <v>37</v>
      </c>
      <c r="J48" s="47">
        <f t="shared" si="0"/>
        <v>1</v>
      </c>
      <c r="K48" s="45" t="s">
        <v>38</v>
      </c>
      <c r="L48" s="45" t="s">
        <v>4</v>
      </c>
      <c r="M48" s="48"/>
      <c r="N48" s="45"/>
      <c r="O48" s="45"/>
      <c r="P48" s="49"/>
      <c r="Q48" s="45"/>
      <c r="R48" s="45"/>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50">
        <f t="shared" si="1"/>
        <v>8533</v>
      </c>
      <c r="BB48" s="51">
        <f t="shared" si="2"/>
        <v>8533</v>
      </c>
      <c r="BC48" s="52" t="str">
        <f t="shared" si="3"/>
        <v>INR  Eight Thousand Five Hundred &amp; Thirty Three  Only</v>
      </c>
      <c r="IA48" s="17">
        <v>36</v>
      </c>
      <c r="IB48" s="17" t="s">
        <v>190</v>
      </c>
      <c r="IC48" s="17" t="s">
        <v>88</v>
      </c>
      <c r="ID48" s="17">
        <v>53.5</v>
      </c>
      <c r="IE48" s="18" t="s">
        <v>149</v>
      </c>
      <c r="IF48" s="18"/>
      <c r="IG48" s="18"/>
      <c r="IH48" s="18"/>
      <c r="II48" s="18"/>
    </row>
    <row r="49" spans="1:243" s="17" customFormat="1" ht="30">
      <c r="A49" s="40">
        <v>37</v>
      </c>
      <c r="B49" s="64" t="s">
        <v>191</v>
      </c>
      <c r="C49" s="62" t="s">
        <v>89</v>
      </c>
      <c r="D49" s="43">
        <v>2</v>
      </c>
      <c r="E49" s="42" t="s">
        <v>148</v>
      </c>
      <c r="F49" s="44">
        <v>676.98</v>
      </c>
      <c r="G49" s="45"/>
      <c r="H49" s="45"/>
      <c r="I49" s="46" t="s">
        <v>37</v>
      </c>
      <c r="J49" s="47">
        <f t="shared" si="0"/>
        <v>1</v>
      </c>
      <c r="K49" s="45" t="s">
        <v>38</v>
      </c>
      <c r="L49" s="45" t="s">
        <v>4</v>
      </c>
      <c r="M49" s="48"/>
      <c r="N49" s="45"/>
      <c r="O49" s="45"/>
      <c r="P49" s="49"/>
      <c r="Q49" s="45"/>
      <c r="R49" s="45"/>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50">
        <f t="shared" si="1"/>
        <v>1354</v>
      </c>
      <c r="BB49" s="51">
        <f t="shared" si="2"/>
        <v>1354</v>
      </c>
      <c r="BC49" s="52" t="str">
        <f t="shared" si="3"/>
        <v>INR  One Thousand Three Hundred &amp; Fifty Four  Only</v>
      </c>
      <c r="IA49" s="17">
        <v>37</v>
      </c>
      <c r="IB49" s="17" t="s">
        <v>191</v>
      </c>
      <c r="IC49" s="17" t="s">
        <v>89</v>
      </c>
      <c r="ID49" s="17">
        <v>2</v>
      </c>
      <c r="IE49" s="18" t="s">
        <v>148</v>
      </c>
      <c r="IF49" s="18"/>
      <c r="IG49" s="18"/>
      <c r="IH49" s="18"/>
      <c r="II49" s="18"/>
    </row>
    <row r="50" spans="1:243" s="17" customFormat="1" ht="47.25">
      <c r="A50" s="40">
        <v>38</v>
      </c>
      <c r="B50" s="64" t="s">
        <v>166</v>
      </c>
      <c r="C50" s="62" t="s">
        <v>90</v>
      </c>
      <c r="D50" s="69"/>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1"/>
      <c r="IA50" s="17">
        <v>38</v>
      </c>
      <c r="IB50" s="17" t="s">
        <v>166</v>
      </c>
      <c r="IC50" s="17" t="s">
        <v>90</v>
      </c>
      <c r="IE50" s="18"/>
      <c r="IF50" s="18"/>
      <c r="IG50" s="18"/>
      <c r="IH50" s="18"/>
      <c r="II50" s="18"/>
    </row>
    <row r="51" spans="1:243" s="17" customFormat="1" ht="31.5">
      <c r="A51" s="40">
        <v>39</v>
      </c>
      <c r="B51" s="64" t="s">
        <v>126</v>
      </c>
      <c r="C51" s="62" t="s">
        <v>91</v>
      </c>
      <c r="D51" s="43">
        <v>590</v>
      </c>
      <c r="E51" s="42" t="s">
        <v>150</v>
      </c>
      <c r="F51" s="44">
        <v>78.61</v>
      </c>
      <c r="G51" s="45"/>
      <c r="H51" s="45"/>
      <c r="I51" s="46" t="s">
        <v>37</v>
      </c>
      <c r="J51" s="47">
        <f t="shared" si="0"/>
        <v>1</v>
      </c>
      <c r="K51" s="45" t="s">
        <v>38</v>
      </c>
      <c r="L51" s="45" t="s">
        <v>4</v>
      </c>
      <c r="M51" s="48"/>
      <c r="N51" s="45"/>
      <c r="O51" s="45"/>
      <c r="P51" s="49"/>
      <c r="Q51" s="45"/>
      <c r="R51" s="45"/>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50">
        <f t="shared" si="1"/>
        <v>46380</v>
      </c>
      <c r="BB51" s="51">
        <f t="shared" si="2"/>
        <v>46380</v>
      </c>
      <c r="BC51" s="52" t="str">
        <f t="shared" si="3"/>
        <v>INR  Forty Six Thousand Three Hundred &amp; Eighty  Only</v>
      </c>
      <c r="IA51" s="17">
        <v>39</v>
      </c>
      <c r="IB51" s="17" t="s">
        <v>126</v>
      </c>
      <c r="IC51" s="17" t="s">
        <v>91</v>
      </c>
      <c r="ID51" s="17">
        <v>590</v>
      </c>
      <c r="IE51" s="18" t="s">
        <v>150</v>
      </c>
      <c r="IF51" s="18"/>
      <c r="IG51" s="18"/>
      <c r="IH51" s="18"/>
      <c r="II51" s="18"/>
    </row>
    <row r="52" spans="1:243" s="17" customFormat="1" ht="31.5">
      <c r="A52" s="40">
        <v>40</v>
      </c>
      <c r="B52" s="64" t="s">
        <v>167</v>
      </c>
      <c r="C52" s="62" t="s">
        <v>92</v>
      </c>
      <c r="D52" s="43">
        <v>90</v>
      </c>
      <c r="E52" s="42" t="s">
        <v>149</v>
      </c>
      <c r="F52" s="44">
        <v>56.73</v>
      </c>
      <c r="G52" s="45"/>
      <c r="H52" s="45"/>
      <c r="I52" s="46" t="s">
        <v>37</v>
      </c>
      <c r="J52" s="47">
        <f t="shared" si="0"/>
        <v>1</v>
      </c>
      <c r="K52" s="45" t="s">
        <v>38</v>
      </c>
      <c r="L52" s="45" t="s">
        <v>4</v>
      </c>
      <c r="M52" s="48"/>
      <c r="N52" s="45"/>
      <c r="O52" s="45"/>
      <c r="P52" s="49"/>
      <c r="Q52" s="45"/>
      <c r="R52" s="45"/>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50">
        <f t="shared" si="1"/>
        <v>5106</v>
      </c>
      <c r="BB52" s="51">
        <f t="shared" si="2"/>
        <v>5106</v>
      </c>
      <c r="BC52" s="52" t="str">
        <f t="shared" si="3"/>
        <v>INR  Five Thousand One Hundred &amp; Six  Only</v>
      </c>
      <c r="IA52" s="17">
        <v>40</v>
      </c>
      <c r="IB52" s="17" t="s">
        <v>167</v>
      </c>
      <c r="IC52" s="17" t="s">
        <v>92</v>
      </c>
      <c r="ID52" s="17">
        <v>90</v>
      </c>
      <c r="IE52" s="18" t="s">
        <v>149</v>
      </c>
      <c r="IF52" s="18"/>
      <c r="IG52" s="18"/>
      <c r="IH52" s="18"/>
      <c r="II52" s="18"/>
    </row>
    <row r="53" spans="1:243" s="17" customFormat="1" ht="15.75">
      <c r="A53" s="40">
        <v>41</v>
      </c>
      <c r="B53" s="64" t="s">
        <v>127</v>
      </c>
      <c r="C53" s="62" t="s">
        <v>93</v>
      </c>
      <c r="D53" s="69"/>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1"/>
      <c r="IA53" s="17">
        <v>41</v>
      </c>
      <c r="IB53" s="17" t="s">
        <v>127</v>
      </c>
      <c r="IC53" s="17" t="s">
        <v>93</v>
      </c>
      <c r="IE53" s="18"/>
      <c r="IF53" s="18"/>
      <c r="IG53" s="18"/>
      <c r="IH53" s="18"/>
      <c r="II53" s="18"/>
    </row>
    <row r="54" spans="1:243" s="17" customFormat="1" ht="31.5">
      <c r="A54" s="40">
        <v>42</v>
      </c>
      <c r="B54" s="64" t="s">
        <v>168</v>
      </c>
      <c r="C54" s="62" t="s">
        <v>94</v>
      </c>
      <c r="D54" s="69"/>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1"/>
      <c r="IA54" s="17">
        <v>42</v>
      </c>
      <c r="IB54" s="17" t="s">
        <v>168</v>
      </c>
      <c r="IC54" s="17" t="s">
        <v>94</v>
      </c>
      <c r="IE54" s="18"/>
      <c r="IF54" s="18"/>
      <c r="IG54" s="18"/>
      <c r="IH54" s="18"/>
      <c r="II54" s="18"/>
    </row>
    <row r="55" spans="1:243" s="17" customFormat="1" ht="30">
      <c r="A55" s="40">
        <v>43</v>
      </c>
      <c r="B55" s="64" t="s">
        <v>128</v>
      </c>
      <c r="C55" s="62" t="s">
        <v>95</v>
      </c>
      <c r="D55" s="43">
        <v>7.7</v>
      </c>
      <c r="E55" s="42" t="s">
        <v>147</v>
      </c>
      <c r="F55" s="44">
        <v>5838.01</v>
      </c>
      <c r="G55" s="45"/>
      <c r="H55" s="45"/>
      <c r="I55" s="46" t="s">
        <v>37</v>
      </c>
      <c r="J55" s="47">
        <f t="shared" si="0"/>
        <v>1</v>
      </c>
      <c r="K55" s="45" t="s">
        <v>38</v>
      </c>
      <c r="L55" s="45" t="s">
        <v>4</v>
      </c>
      <c r="M55" s="48"/>
      <c r="N55" s="45"/>
      <c r="O55" s="45"/>
      <c r="P55" s="49"/>
      <c r="Q55" s="45"/>
      <c r="R55" s="45"/>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50">
        <f t="shared" si="1"/>
        <v>44953</v>
      </c>
      <c r="BB55" s="51">
        <f t="shared" si="2"/>
        <v>44953</v>
      </c>
      <c r="BC55" s="52" t="str">
        <f t="shared" si="3"/>
        <v>INR  Forty Four Thousand Nine Hundred &amp; Fifty Three  Only</v>
      </c>
      <c r="IA55" s="17">
        <v>43</v>
      </c>
      <c r="IB55" s="17" t="s">
        <v>128</v>
      </c>
      <c r="IC55" s="17" t="s">
        <v>95</v>
      </c>
      <c r="ID55" s="17">
        <v>7.7</v>
      </c>
      <c r="IE55" s="18" t="s">
        <v>147</v>
      </c>
      <c r="IF55" s="18"/>
      <c r="IG55" s="18"/>
      <c r="IH55" s="18"/>
      <c r="II55" s="18"/>
    </row>
    <row r="56" spans="1:243" s="17" customFormat="1" ht="31.5">
      <c r="A56" s="40">
        <v>44</v>
      </c>
      <c r="B56" s="64" t="s">
        <v>192</v>
      </c>
      <c r="C56" s="62" t="s">
        <v>96</v>
      </c>
      <c r="D56" s="69"/>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1"/>
      <c r="IA56" s="17">
        <v>44</v>
      </c>
      <c r="IB56" s="17" t="s">
        <v>192</v>
      </c>
      <c r="IC56" s="17" t="s">
        <v>96</v>
      </c>
      <c r="IE56" s="18"/>
      <c r="IF56" s="18"/>
      <c r="IG56" s="18"/>
      <c r="IH56" s="18"/>
      <c r="II56" s="18"/>
    </row>
    <row r="57" spans="1:243" s="17" customFormat="1" ht="15.75">
      <c r="A57" s="40">
        <v>45</v>
      </c>
      <c r="B57" s="64" t="s">
        <v>193</v>
      </c>
      <c r="C57" s="62" t="s">
        <v>97</v>
      </c>
      <c r="D57" s="43">
        <v>0.3</v>
      </c>
      <c r="E57" s="42" t="s">
        <v>147</v>
      </c>
      <c r="F57" s="44">
        <v>4866.24</v>
      </c>
      <c r="G57" s="45"/>
      <c r="H57" s="45"/>
      <c r="I57" s="46" t="s">
        <v>37</v>
      </c>
      <c r="J57" s="47">
        <f t="shared" si="0"/>
        <v>1</v>
      </c>
      <c r="K57" s="45" t="s">
        <v>38</v>
      </c>
      <c r="L57" s="45" t="s">
        <v>4</v>
      </c>
      <c r="M57" s="48"/>
      <c r="N57" s="45"/>
      <c r="O57" s="45"/>
      <c r="P57" s="49"/>
      <c r="Q57" s="45"/>
      <c r="R57" s="45"/>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50">
        <f t="shared" si="1"/>
        <v>1460</v>
      </c>
      <c r="BB57" s="51">
        <f t="shared" si="2"/>
        <v>1460</v>
      </c>
      <c r="BC57" s="52" t="str">
        <f t="shared" si="3"/>
        <v>INR  One Thousand Four Hundred &amp; Sixty  Only</v>
      </c>
      <c r="IA57" s="17">
        <v>45</v>
      </c>
      <c r="IB57" s="17" t="s">
        <v>193</v>
      </c>
      <c r="IC57" s="17" t="s">
        <v>97</v>
      </c>
      <c r="ID57" s="17">
        <v>0.3</v>
      </c>
      <c r="IE57" s="18" t="s">
        <v>147</v>
      </c>
      <c r="IF57" s="18"/>
      <c r="IG57" s="18"/>
      <c r="IH57" s="18"/>
      <c r="II57" s="18"/>
    </row>
    <row r="58" spans="1:243" s="17" customFormat="1" ht="47.25">
      <c r="A58" s="40">
        <v>46</v>
      </c>
      <c r="B58" s="64" t="s">
        <v>129</v>
      </c>
      <c r="C58" s="62" t="s">
        <v>98</v>
      </c>
      <c r="D58" s="69"/>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1"/>
      <c r="IA58" s="17">
        <v>46</v>
      </c>
      <c r="IB58" s="17" t="s">
        <v>129</v>
      </c>
      <c r="IC58" s="17" t="s">
        <v>98</v>
      </c>
      <c r="IE58" s="18"/>
      <c r="IF58" s="18"/>
      <c r="IG58" s="18"/>
      <c r="IH58" s="18"/>
      <c r="II58" s="18"/>
    </row>
    <row r="59" spans="1:243" s="17" customFormat="1" ht="30">
      <c r="A59" s="40">
        <v>47</v>
      </c>
      <c r="B59" s="64" t="s">
        <v>128</v>
      </c>
      <c r="C59" s="62" t="s">
        <v>99</v>
      </c>
      <c r="D59" s="43">
        <v>18.5</v>
      </c>
      <c r="E59" s="42" t="s">
        <v>147</v>
      </c>
      <c r="F59" s="44">
        <v>7267.3</v>
      </c>
      <c r="G59" s="45"/>
      <c r="H59" s="45"/>
      <c r="I59" s="46" t="s">
        <v>37</v>
      </c>
      <c r="J59" s="47">
        <f t="shared" si="0"/>
        <v>1</v>
      </c>
      <c r="K59" s="45" t="s">
        <v>38</v>
      </c>
      <c r="L59" s="45" t="s">
        <v>4</v>
      </c>
      <c r="M59" s="48"/>
      <c r="N59" s="45"/>
      <c r="O59" s="45"/>
      <c r="P59" s="49"/>
      <c r="Q59" s="45"/>
      <c r="R59" s="45"/>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50">
        <f t="shared" si="1"/>
        <v>134445</v>
      </c>
      <c r="BB59" s="51">
        <f t="shared" si="2"/>
        <v>134445</v>
      </c>
      <c r="BC59" s="52" t="str">
        <f t="shared" si="3"/>
        <v>INR  One Lakh Thirty Four Thousand Four Hundred &amp; Forty Five  Only</v>
      </c>
      <c r="IA59" s="17">
        <v>47</v>
      </c>
      <c r="IB59" s="17" t="s">
        <v>128</v>
      </c>
      <c r="IC59" s="17" t="s">
        <v>99</v>
      </c>
      <c r="ID59" s="17">
        <v>18.5</v>
      </c>
      <c r="IE59" s="18" t="s">
        <v>147</v>
      </c>
      <c r="IF59" s="18"/>
      <c r="IG59" s="18"/>
      <c r="IH59" s="18"/>
      <c r="II59" s="18"/>
    </row>
    <row r="60" spans="1:243" s="17" customFormat="1" ht="45" customHeight="1">
      <c r="A60" s="40">
        <v>48</v>
      </c>
      <c r="B60" s="64" t="s">
        <v>130</v>
      </c>
      <c r="C60" s="62" t="s">
        <v>100</v>
      </c>
      <c r="D60" s="69"/>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1"/>
      <c r="IA60" s="17">
        <v>48</v>
      </c>
      <c r="IB60" s="17" t="s">
        <v>130</v>
      </c>
      <c r="IC60" s="17" t="s">
        <v>100</v>
      </c>
      <c r="IE60" s="18"/>
      <c r="IF60" s="18"/>
      <c r="IG60" s="18"/>
      <c r="IH60" s="18"/>
      <c r="II60" s="18"/>
    </row>
    <row r="61" spans="1:243" s="17" customFormat="1" ht="30">
      <c r="A61" s="40">
        <v>49</v>
      </c>
      <c r="B61" s="64" t="s">
        <v>131</v>
      </c>
      <c r="C61" s="62" t="s">
        <v>101</v>
      </c>
      <c r="D61" s="43">
        <v>17.5</v>
      </c>
      <c r="E61" s="42" t="s">
        <v>148</v>
      </c>
      <c r="F61" s="44">
        <v>892.63</v>
      </c>
      <c r="G61" s="45"/>
      <c r="H61" s="45"/>
      <c r="I61" s="46" t="s">
        <v>37</v>
      </c>
      <c r="J61" s="47">
        <f t="shared" si="0"/>
        <v>1</v>
      </c>
      <c r="K61" s="45" t="s">
        <v>38</v>
      </c>
      <c r="L61" s="45" t="s">
        <v>4</v>
      </c>
      <c r="M61" s="48"/>
      <c r="N61" s="45"/>
      <c r="O61" s="45"/>
      <c r="P61" s="49"/>
      <c r="Q61" s="45"/>
      <c r="R61" s="45"/>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50">
        <f t="shared" si="1"/>
        <v>15621</v>
      </c>
      <c r="BB61" s="51">
        <f t="shared" si="2"/>
        <v>15621</v>
      </c>
      <c r="BC61" s="52" t="str">
        <f t="shared" si="3"/>
        <v>INR  Fifteen Thousand Six Hundred &amp; Twenty One  Only</v>
      </c>
      <c r="IA61" s="17">
        <v>49</v>
      </c>
      <c r="IB61" s="17" t="s">
        <v>131</v>
      </c>
      <c r="IC61" s="17" t="s">
        <v>101</v>
      </c>
      <c r="ID61" s="17">
        <v>17.5</v>
      </c>
      <c r="IE61" s="18" t="s">
        <v>148</v>
      </c>
      <c r="IF61" s="18"/>
      <c r="IG61" s="18"/>
      <c r="IH61" s="18"/>
      <c r="II61" s="18"/>
    </row>
    <row r="62" spans="1:243" s="17" customFormat="1" ht="63">
      <c r="A62" s="40">
        <v>50</v>
      </c>
      <c r="B62" s="64" t="s">
        <v>194</v>
      </c>
      <c r="C62" s="62" t="s">
        <v>102</v>
      </c>
      <c r="D62" s="43">
        <v>27</v>
      </c>
      <c r="E62" s="42" t="s">
        <v>149</v>
      </c>
      <c r="F62" s="44">
        <v>48.93</v>
      </c>
      <c r="G62" s="45"/>
      <c r="H62" s="45"/>
      <c r="I62" s="46" t="s">
        <v>37</v>
      </c>
      <c r="J62" s="47">
        <f t="shared" si="0"/>
        <v>1</v>
      </c>
      <c r="K62" s="45" t="s">
        <v>38</v>
      </c>
      <c r="L62" s="45" t="s">
        <v>4</v>
      </c>
      <c r="M62" s="48"/>
      <c r="N62" s="45"/>
      <c r="O62" s="45"/>
      <c r="P62" s="49"/>
      <c r="Q62" s="45"/>
      <c r="R62" s="45"/>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50">
        <f t="shared" si="1"/>
        <v>1321</v>
      </c>
      <c r="BB62" s="51">
        <f t="shared" si="2"/>
        <v>1321</v>
      </c>
      <c r="BC62" s="52" t="str">
        <f t="shared" si="3"/>
        <v>INR  One Thousand Three Hundred &amp; Twenty One  Only</v>
      </c>
      <c r="IA62" s="17">
        <v>50</v>
      </c>
      <c r="IB62" s="17" t="s">
        <v>194</v>
      </c>
      <c r="IC62" s="17" t="s">
        <v>102</v>
      </c>
      <c r="ID62" s="17">
        <v>27</v>
      </c>
      <c r="IE62" s="18" t="s">
        <v>149</v>
      </c>
      <c r="IF62" s="18"/>
      <c r="IG62" s="18"/>
      <c r="IH62" s="18"/>
      <c r="II62" s="18"/>
    </row>
    <row r="63" spans="1:243" s="17" customFormat="1" ht="15.75">
      <c r="A63" s="40">
        <v>51</v>
      </c>
      <c r="B63" s="64" t="s">
        <v>195</v>
      </c>
      <c r="C63" s="62" t="s">
        <v>103</v>
      </c>
      <c r="D63" s="69"/>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1"/>
      <c r="IA63" s="17">
        <v>51</v>
      </c>
      <c r="IB63" s="17" t="s">
        <v>195</v>
      </c>
      <c r="IC63" s="17" t="s">
        <v>103</v>
      </c>
      <c r="IE63" s="18"/>
      <c r="IF63" s="18"/>
      <c r="IG63" s="18"/>
      <c r="IH63" s="18"/>
      <c r="II63" s="18"/>
    </row>
    <row r="64" spans="1:243" s="17" customFormat="1" ht="126" customHeight="1">
      <c r="A64" s="40">
        <v>52</v>
      </c>
      <c r="B64" s="64" t="s">
        <v>196</v>
      </c>
      <c r="C64" s="62" t="s">
        <v>104</v>
      </c>
      <c r="D64" s="69"/>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1"/>
      <c r="IA64" s="17">
        <v>52</v>
      </c>
      <c r="IB64" s="17" t="s">
        <v>196</v>
      </c>
      <c r="IC64" s="17" t="s">
        <v>104</v>
      </c>
      <c r="IE64" s="18"/>
      <c r="IF64" s="18"/>
      <c r="IG64" s="18"/>
      <c r="IH64" s="18"/>
      <c r="II64" s="18"/>
    </row>
    <row r="65" spans="1:243" s="17" customFormat="1" ht="29.25" customHeight="1">
      <c r="A65" s="40">
        <v>53</v>
      </c>
      <c r="B65" s="64" t="s">
        <v>197</v>
      </c>
      <c r="C65" s="62" t="s">
        <v>105</v>
      </c>
      <c r="D65" s="69"/>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1"/>
      <c r="IA65" s="17">
        <v>53</v>
      </c>
      <c r="IB65" s="17" t="s">
        <v>197</v>
      </c>
      <c r="IC65" s="17" t="s">
        <v>105</v>
      </c>
      <c r="IE65" s="18"/>
      <c r="IF65" s="18"/>
      <c r="IG65" s="18"/>
      <c r="IH65" s="18"/>
      <c r="II65" s="18"/>
    </row>
    <row r="66" spans="1:243" s="17" customFormat="1" ht="30">
      <c r="A66" s="40">
        <v>54</v>
      </c>
      <c r="B66" s="64" t="s">
        <v>198</v>
      </c>
      <c r="C66" s="62" t="s">
        <v>106</v>
      </c>
      <c r="D66" s="43">
        <v>2</v>
      </c>
      <c r="E66" s="42" t="s">
        <v>148</v>
      </c>
      <c r="F66" s="44">
        <v>2314.29</v>
      </c>
      <c r="G66" s="45"/>
      <c r="H66" s="45"/>
      <c r="I66" s="46" t="s">
        <v>37</v>
      </c>
      <c r="J66" s="47">
        <f t="shared" si="0"/>
        <v>1</v>
      </c>
      <c r="K66" s="45" t="s">
        <v>38</v>
      </c>
      <c r="L66" s="45" t="s">
        <v>4</v>
      </c>
      <c r="M66" s="48"/>
      <c r="N66" s="45"/>
      <c r="O66" s="45"/>
      <c r="P66" s="49"/>
      <c r="Q66" s="45"/>
      <c r="R66" s="45"/>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50">
        <f t="shared" si="1"/>
        <v>4629</v>
      </c>
      <c r="BB66" s="51">
        <f t="shared" si="2"/>
        <v>4629</v>
      </c>
      <c r="BC66" s="52" t="str">
        <f t="shared" si="3"/>
        <v>INR  Four Thousand Six Hundred &amp; Twenty Nine  Only</v>
      </c>
      <c r="IA66" s="17">
        <v>54</v>
      </c>
      <c r="IB66" s="17" t="s">
        <v>198</v>
      </c>
      <c r="IC66" s="17" t="s">
        <v>106</v>
      </c>
      <c r="ID66" s="17">
        <v>2</v>
      </c>
      <c r="IE66" s="18" t="s">
        <v>148</v>
      </c>
      <c r="IF66" s="18"/>
      <c r="IG66" s="18"/>
      <c r="IH66" s="18"/>
      <c r="II66" s="18"/>
    </row>
    <row r="67" spans="1:243" s="17" customFormat="1" ht="15.75">
      <c r="A67" s="40">
        <v>55</v>
      </c>
      <c r="B67" s="64" t="s">
        <v>199</v>
      </c>
      <c r="C67" s="62" t="s">
        <v>107</v>
      </c>
      <c r="D67" s="69"/>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1"/>
      <c r="IA67" s="17">
        <v>55</v>
      </c>
      <c r="IB67" s="17" t="s">
        <v>199</v>
      </c>
      <c r="IC67" s="17" t="s">
        <v>107</v>
      </c>
      <c r="IE67" s="18"/>
      <c r="IF67" s="18"/>
      <c r="IG67" s="18"/>
      <c r="IH67" s="18"/>
      <c r="II67" s="18"/>
    </row>
    <row r="68" spans="1:243" s="17" customFormat="1" ht="30">
      <c r="A68" s="40">
        <v>56</v>
      </c>
      <c r="B68" s="64" t="s">
        <v>198</v>
      </c>
      <c r="C68" s="62" t="s">
        <v>108</v>
      </c>
      <c r="D68" s="43">
        <v>1</v>
      </c>
      <c r="E68" s="42" t="s">
        <v>148</v>
      </c>
      <c r="F68" s="44">
        <v>3880.18</v>
      </c>
      <c r="G68" s="45"/>
      <c r="H68" s="45"/>
      <c r="I68" s="46" t="s">
        <v>37</v>
      </c>
      <c r="J68" s="47">
        <f t="shared" si="0"/>
        <v>1</v>
      </c>
      <c r="K68" s="45" t="s">
        <v>38</v>
      </c>
      <c r="L68" s="45" t="s">
        <v>4</v>
      </c>
      <c r="M68" s="48"/>
      <c r="N68" s="45"/>
      <c r="O68" s="45"/>
      <c r="P68" s="49"/>
      <c r="Q68" s="45"/>
      <c r="R68" s="45"/>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50">
        <f t="shared" si="1"/>
        <v>3880</v>
      </c>
      <c r="BB68" s="51">
        <f t="shared" si="2"/>
        <v>3880</v>
      </c>
      <c r="BC68" s="52" t="str">
        <f t="shared" si="3"/>
        <v>INR  Three Thousand Eight Hundred &amp; Eighty  Only</v>
      </c>
      <c r="IA68" s="17">
        <v>56</v>
      </c>
      <c r="IB68" s="17" t="s">
        <v>198</v>
      </c>
      <c r="IC68" s="17" t="s">
        <v>108</v>
      </c>
      <c r="ID68" s="17">
        <v>1</v>
      </c>
      <c r="IE68" s="18" t="s">
        <v>148</v>
      </c>
      <c r="IF68" s="18"/>
      <c r="IG68" s="18"/>
      <c r="IH68" s="18"/>
      <c r="II68" s="18"/>
    </row>
    <row r="69" spans="1:243" s="17" customFormat="1" ht="30">
      <c r="A69" s="40">
        <v>57</v>
      </c>
      <c r="B69" s="64" t="s">
        <v>200</v>
      </c>
      <c r="C69" s="62" t="s">
        <v>109</v>
      </c>
      <c r="D69" s="43">
        <v>12</v>
      </c>
      <c r="E69" s="42" t="s">
        <v>148</v>
      </c>
      <c r="F69" s="44">
        <v>4102.89</v>
      </c>
      <c r="G69" s="45"/>
      <c r="H69" s="45"/>
      <c r="I69" s="46" t="s">
        <v>37</v>
      </c>
      <c r="J69" s="47">
        <f t="shared" si="0"/>
        <v>1</v>
      </c>
      <c r="K69" s="45" t="s">
        <v>38</v>
      </c>
      <c r="L69" s="45" t="s">
        <v>4</v>
      </c>
      <c r="M69" s="48"/>
      <c r="N69" s="45"/>
      <c r="O69" s="45"/>
      <c r="P69" s="49"/>
      <c r="Q69" s="45"/>
      <c r="R69" s="45"/>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50">
        <f t="shared" si="1"/>
        <v>49235</v>
      </c>
      <c r="BB69" s="51">
        <f t="shared" si="2"/>
        <v>49235</v>
      </c>
      <c r="BC69" s="52" t="str">
        <f t="shared" si="3"/>
        <v>INR  Forty Nine Thousand Two Hundred &amp; Thirty Five  Only</v>
      </c>
      <c r="IA69" s="17">
        <v>57</v>
      </c>
      <c r="IB69" s="17" t="s">
        <v>200</v>
      </c>
      <c r="IC69" s="17" t="s">
        <v>109</v>
      </c>
      <c r="ID69" s="17">
        <v>12</v>
      </c>
      <c r="IE69" s="18" t="s">
        <v>148</v>
      </c>
      <c r="IF69" s="18"/>
      <c r="IG69" s="18"/>
      <c r="IH69" s="18"/>
      <c r="II69" s="18"/>
    </row>
    <row r="70" spans="1:243" s="17" customFormat="1" ht="63">
      <c r="A70" s="40">
        <v>58</v>
      </c>
      <c r="B70" s="64" t="s">
        <v>201</v>
      </c>
      <c r="C70" s="62" t="s">
        <v>110</v>
      </c>
      <c r="D70" s="69"/>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1"/>
      <c r="IA70" s="17">
        <v>58</v>
      </c>
      <c r="IB70" s="17" t="s">
        <v>201</v>
      </c>
      <c r="IC70" s="17" t="s">
        <v>110</v>
      </c>
      <c r="IE70" s="18"/>
      <c r="IF70" s="18"/>
      <c r="IG70" s="18"/>
      <c r="IH70" s="18"/>
      <c r="II70" s="18"/>
    </row>
    <row r="71" spans="1:243" s="17" customFormat="1" ht="30">
      <c r="A71" s="40">
        <v>59</v>
      </c>
      <c r="B71" s="64" t="s">
        <v>202</v>
      </c>
      <c r="C71" s="62" t="s">
        <v>111</v>
      </c>
      <c r="D71" s="43">
        <v>8</v>
      </c>
      <c r="E71" s="42" t="s">
        <v>149</v>
      </c>
      <c r="F71" s="44">
        <v>214.73</v>
      </c>
      <c r="G71" s="45"/>
      <c r="H71" s="45"/>
      <c r="I71" s="46" t="s">
        <v>37</v>
      </c>
      <c r="J71" s="47">
        <f t="shared" si="0"/>
        <v>1</v>
      </c>
      <c r="K71" s="45" t="s">
        <v>38</v>
      </c>
      <c r="L71" s="45" t="s">
        <v>4</v>
      </c>
      <c r="M71" s="48"/>
      <c r="N71" s="45"/>
      <c r="O71" s="45"/>
      <c r="P71" s="49"/>
      <c r="Q71" s="45"/>
      <c r="R71" s="45"/>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50">
        <f t="shared" si="1"/>
        <v>1718</v>
      </c>
      <c r="BB71" s="51">
        <f t="shared" si="2"/>
        <v>1718</v>
      </c>
      <c r="BC71" s="52" t="str">
        <f t="shared" si="3"/>
        <v>INR  One Thousand Seven Hundred &amp; Eighteen  Only</v>
      </c>
      <c r="IA71" s="17">
        <v>59</v>
      </c>
      <c r="IB71" s="17" t="s">
        <v>202</v>
      </c>
      <c r="IC71" s="17" t="s">
        <v>111</v>
      </c>
      <c r="ID71" s="17">
        <v>8</v>
      </c>
      <c r="IE71" s="18" t="s">
        <v>149</v>
      </c>
      <c r="IF71" s="18"/>
      <c r="IG71" s="18"/>
      <c r="IH71" s="18"/>
      <c r="II71" s="18"/>
    </row>
    <row r="72" spans="1:243" s="17" customFormat="1" ht="15.75">
      <c r="A72" s="40">
        <v>60</v>
      </c>
      <c r="B72" s="64" t="s">
        <v>203</v>
      </c>
      <c r="C72" s="62" t="s">
        <v>112</v>
      </c>
      <c r="D72" s="43">
        <v>22</v>
      </c>
      <c r="E72" s="42" t="s">
        <v>149</v>
      </c>
      <c r="F72" s="44">
        <v>367.25</v>
      </c>
      <c r="G72" s="45"/>
      <c r="H72" s="45"/>
      <c r="I72" s="46" t="s">
        <v>37</v>
      </c>
      <c r="J72" s="47">
        <f t="shared" si="0"/>
        <v>1</v>
      </c>
      <c r="K72" s="45" t="s">
        <v>38</v>
      </c>
      <c r="L72" s="45" t="s">
        <v>4</v>
      </c>
      <c r="M72" s="48"/>
      <c r="N72" s="45"/>
      <c r="O72" s="45"/>
      <c r="P72" s="49"/>
      <c r="Q72" s="45"/>
      <c r="R72" s="45"/>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50">
        <f t="shared" si="1"/>
        <v>8080</v>
      </c>
      <c r="BB72" s="51">
        <f t="shared" si="2"/>
        <v>8080</v>
      </c>
      <c r="BC72" s="52" t="str">
        <f t="shared" si="3"/>
        <v>INR  Eight Thousand  &amp;Eighty  Only</v>
      </c>
      <c r="IA72" s="17">
        <v>60</v>
      </c>
      <c r="IB72" s="17" t="s">
        <v>203</v>
      </c>
      <c r="IC72" s="17" t="s">
        <v>112</v>
      </c>
      <c r="ID72" s="17">
        <v>22</v>
      </c>
      <c r="IE72" s="18" t="s">
        <v>149</v>
      </c>
      <c r="IF72" s="18"/>
      <c r="IG72" s="18"/>
      <c r="IH72" s="18"/>
      <c r="II72" s="18"/>
    </row>
    <row r="73" spans="1:243" s="17" customFormat="1" ht="141.75">
      <c r="A73" s="40">
        <v>61</v>
      </c>
      <c r="B73" s="64" t="s">
        <v>204</v>
      </c>
      <c r="C73" s="62" t="s">
        <v>113</v>
      </c>
      <c r="D73" s="43">
        <v>35</v>
      </c>
      <c r="E73" s="42" t="s">
        <v>148</v>
      </c>
      <c r="F73" s="44">
        <v>932.44</v>
      </c>
      <c r="G73" s="45"/>
      <c r="H73" s="45"/>
      <c r="I73" s="46" t="s">
        <v>37</v>
      </c>
      <c r="J73" s="47">
        <f t="shared" si="0"/>
        <v>1</v>
      </c>
      <c r="K73" s="45" t="s">
        <v>38</v>
      </c>
      <c r="L73" s="45" t="s">
        <v>4</v>
      </c>
      <c r="M73" s="48"/>
      <c r="N73" s="45"/>
      <c r="O73" s="45"/>
      <c r="P73" s="49"/>
      <c r="Q73" s="45"/>
      <c r="R73" s="45"/>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50">
        <f t="shared" si="1"/>
        <v>32635</v>
      </c>
      <c r="BB73" s="51">
        <f t="shared" si="2"/>
        <v>32635</v>
      </c>
      <c r="BC73" s="52" t="str">
        <f t="shared" si="3"/>
        <v>INR  Thirty Two Thousand Six Hundred &amp; Thirty Five  Only</v>
      </c>
      <c r="IA73" s="17">
        <v>61</v>
      </c>
      <c r="IB73" s="17" t="s">
        <v>204</v>
      </c>
      <c r="IC73" s="17" t="s">
        <v>113</v>
      </c>
      <c r="ID73" s="17">
        <v>35</v>
      </c>
      <c r="IE73" s="18" t="s">
        <v>148</v>
      </c>
      <c r="IF73" s="18"/>
      <c r="IG73" s="18"/>
      <c r="IH73" s="18"/>
      <c r="II73" s="18"/>
    </row>
    <row r="74" spans="1:243" s="17" customFormat="1" ht="15.75">
      <c r="A74" s="40">
        <v>62</v>
      </c>
      <c r="B74" s="64" t="s">
        <v>205</v>
      </c>
      <c r="C74" s="62" t="s">
        <v>114</v>
      </c>
      <c r="D74" s="69"/>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1"/>
      <c r="IA74" s="17">
        <v>62</v>
      </c>
      <c r="IB74" s="17" t="s">
        <v>205</v>
      </c>
      <c r="IC74" s="17" t="s">
        <v>114</v>
      </c>
      <c r="IE74" s="18"/>
      <c r="IF74" s="18"/>
      <c r="IG74" s="18"/>
      <c r="IH74" s="18"/>
      <c r="II74" s="18"/>
    </row>
    <row r="75" spans="1:243" s="17" customFormat="1" ht="78.75">
      <c r="A75" s="40">
        <v>63</v>
      </c>
      <c r="B75" s="64" t="s">
        <v>206</v>
      </c>
      <c r="C75" s="62" t="s">
        <v>115</v>
      </c>
      <c r="D75" s="69"/>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1"/>
      <c r="IA75" s="17">
        <v>63</v>
      </c>
      <c r="IB75" s="17" t="s">
        <v>206</v>
      </c>
      <c r="IC75" s="17" t="s">
        <v>115</v>
      </c>
      <c r="IE75" s="18"/>
      <c r="IF75" s="18"/>
      <c r="IG75" s="18"/>
      <c r="IH75" s="18"/>
      <c r="II75" s="18"/>
    </row>
    <row r="76" spans="1:243" s="17" customFormat="1" ht="15.75">
      <c r="A76" s="40">
        <v>64</v>
      </c>
      <c r="B76" s="64" t="s">
        <v>207</v>
      </c>
      <c r="C76" s="62" t="s">
        <v>116</v>
      </c>
      <c r="D76" s="43">
        <v>0.14</v>
      </c>
      <c r="E76" s="42" t="s">
        <v>147</v>
      </c>
      <c r="F76" s="44">
        <v>93573.74</v>
      </c>
      <c r="G76" s="45"/>
      <c r="H76" s="45"/>
      <c r="I76" s="46" t="s">
        <v>37</v>
      </c>
      <c r="J76" s="47">
        <f t="shared" si="0"/>
        <v>1</v>
      </c>
      <c r="K76" s="45" t="s">
        <v>38</v>
      </c>
      <c r="L76" s="45" t="s">
        <v>4</v>
      </c>
      <c r="M76" s="48"/>
      <c r="N76" s="45"/>
      <c r="O76" s="45"/>
      <c r="P76" s="49"/>
      <c r="Q76" s="45"/>
      <c r="R76" s="45"/>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50">
        <f t="shared" si="1"/>
        <v>13100</v>
      </c>
      <c r="BB76" s="51">
        <f t="shared" si="2"/>
        <v>13100</v>
      </c>
      <c r="BC76" s="52" t="str">
        <f t="shared" si="3"/>
        <v>INR  Thirteen Thousand One Hundred    Only</v>
      </c>
      <c r="IA76" s="17">
        <v>64</v>
      </c>
      <c r="IB76" s="17" t="s">
        <v>207</v>
      </c>
      <c r="IC76" s="17" t="s">
        <v>116</v>
      </c>
      <c r="ID76" s="17">
        <v>0.14</v>
      </c>
      <c r="IE76" s="18" t="s">
        <v>147</v>
      </c>
      <c r="IF76" s="18"/>
      <c r="IG76" s="18"/>
      <c r="IH76" s="18"/>
      <c r="II76" s="18"/>
    </row>
    <row r="77" spans="1:243" s="17" customFormat="1" ht="63">
      <c r="A77" s="40">
        <v>65</v>
      </c>
      <c r="B77" s="64" t="s">
        <v>208</v>
      </c>
      <c r="C77" s="62" t="s">
        <v>117</v>
      </c>
      <c r="D77" s="69"/>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1"/>
      <c r="IA77" s="17">
        <v>65</v>
      </c>
      <c r="IB77" s="17" t="s">
        <v>208</v>
      </c>
      <c r="IC77" s="17" t="s">
        <v>117</v>
      </c>
      <c r="IE77" s="18"/>
      <c r="IF77" s="18"/>
      <c r="IG77" s="18"/>
      <c r="IH77" s="18"/>
      <c r="II77" s="18"/>
    </row>
    <row r="78" spans="1:243" s="17" customFormat="1" ht="15.75">
      <c r="A78" s="40">
        <v>66</v>
      </c>
      <c r="B78" s="64" t="s">
        <v>209</v>
      </c>
      <c r="C78" s="62" t="s">
        <v>118</v>
      </c>
      <c r="D78" s="69"/>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1"/>
      <c r="IA78" s="17">
        <v>66</v>
      </c>
      <c r="IB78" s="17" t="s">
        <v>209</v>
      </c>
      <c r="IC78" s="17" t="s">
        <v>118</v>
      </c>
      <c r="IE78" s="18"/>
      <c r="IF78" s="18"/>
      <c r="IG78" s="18"/>
      <c r="IH78" s="18"/>
      <c r="II78" s="18"/>
    </row>
    <row r="79" spans="1:243" s="17" customFormat="1" ht="30">
      <c r="A79" s="40">
        <v>67</v>
      </c>
      <c r="B79" s="64" t="s">
        <v>210</v>
      </c>
      <c r="C79" s="62" t="s">
        <v>119</v>
      </c>
      <c r="D79" s="43">
        <v>1.5</v>
      </c>
      <c r="E79" s="42" t="s">
        <v>148</v>
      </c>
      <c r="F79" s="44">
        <v>3909.16</v>
      </c>
      <c r="G79" s="45"/>
      <c r="H79" s="45"/>
      <c r="I79" s="46" t="s">
        <v>37</v>
      </c>
      <c r="J79" s="47">
        <f t="shared" si="0"/>
        <v>1</v>
      </c>
      <c r="K79" s="45" t="s">
        <v>38</v>
      </c>
      <c r="L79" s="45" t="s">
        <v>4</v>
      </c>
      <c r="M79" s="48"/>
      <c r="N79" s="45"/>
      <c r="O79" s="45"/>
      <c r="P79" s="49"/>
      <c r="Q79" s="45"/>
      <c r="R79" s="45"/>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50">
        <f t="shared" si="1"/>
        <v>5864</v>
      </c>
      <c r="BB79" s="51">
        <f t="shared" si="2"/>
        <v>5864</v>
      </c>
      <c r="BC79" s="52" t="str">
        <f t="shared" si="3"/>
        <v>INR  Five Thousand Eight Hundred &amp; Sixty Four  Only</v>
      </c>
      <c r="IA79" s="17">
        <v>67</v>
      </c>
      <c r="IB79" s="17" t="s">
        <v>210</v>
      </c>
      <c r="IC79" s="17" t="s">
        <v>119</v>
      </c>
      <c r="ID79" s="17">
        <v>1.5</v>
      </c>
      <c r="IE79" s="18" t="s">
        <v>148</v>
      </c>
      <c r="IF79" s="18"/>
      <c r="IG79" s="18"/>
      <c r="IH79" s="18"/>
      <c r="II79" s="18"/>
    </row>
    <row r="80" spans="1:243" s="17" customFormat="1" ht="63">
      <c r="A80" s="40">
        <v>68</v>
      </c>
      <c r="B80" s="64" t="s">
        <v>211</v>
      </c>
      <c r="C80" s="62" t="s">
        <v>120</v>
      </c>
      <c r="D80" s="69"/>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1"/>
      <c r="IA80" s="17">
        <v>68</v>
      </c>
      <c r="IB80" s="17" t="s">
        <v>211</v>
      </c>
      <c r="IC80" s="17" t="s">
        <v>120</v>
      </c>
      <c r="IE80" s="18"/>
      <c r="IF80" s="18"/>
      <c r="IG80" s="18"/>
      <c r="IH80" s="18"/>
      <c r="II80" s="18"/>
    </row>
    <row r="81" spans="1:243" s="17" customFormat="1" ht="31.5">
      <c r="A81" s="40">
        <v>69</v>
      </c>
      <c r="B81" s="64" t="s">
        <v>212</v>
      </c>
      <c r="C81" s="62" t="s">
        <v>445</v>
      </c>
      <c r="D81" s="43">
        <v>20</v>
      </c>
      <c r="E81" s="42" t="s">
        <v>150</v>
      </c>
      <c r="F81" s="44">
        <v>173.35</v>
      </c>
      <c r="G81" s="45"/>
      <c r="H81" s="45"/>
      <c r="I81" s="46" t="s">
        <v>37</v>
      </c>
      <c r="J81" s="47">
        <f aca="true" t="shared" si="4" ref="J81:J143">IF(I81="Less(-)",-1,1)</f>
        <v>1</v>
      </c>
      <c r="K81" s="45" t="s">
        <v>38</v>
      </c>
      <c r="L81" s="45" t="s">
        <v>4</v>
      </c>
      <c r="M81" s="48"/>
      <c r="N81" s="45"/>
      <c r="O81" s="45"/>
      <c r="P81" s="49"/>
      <c r="Q81" s="45"/>
      <c r="R81" s="45"/>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50">
        <f aca="true" t="shared" si="5" ref="BA81:BA143">ROUND(total_amount_ba($B$2,$D$2,D81,F81,J81,K81,M81),0)</f>
        <v>3467</v>
      </c>
      <c r="BB81" s="51">
        <f aca="true" t="shared" si="6" ref="BB81:BB143">BA81+SUM(N81:AZ81)</f>
        <v>3467</v>
      </c>
      <c r="BC81" s="52" t="str">
        <f aca="true" t="shared" si="7" ref="BC81:BC143">SpellNumber(L81,BB81)</f>
        <v>INR  Three Thousand Four Hundred &amp; Sixty Seven  Only</v>
      </c>
      <c r="IA81" s="17">
        <v>69</v>
      </c>
      <c r="IB81" s="17" t="s">
        <v>212</v>
      </c>
      <c r="IC81" s="17" t="s">
        <v>445</v>
      </c>
      <c r="ID81" s="17">
        <v>20</v>
      </c>
      <c r="IE81" s="18" t="s">
        <v>150</v>
      </c>
      <c r="IF81" s="18"/>
      <c r="IG81" s="18"/>
      <c r="IH81" s="18"/>
      <c r="II81" s="18"/>
    </row>
    <row r="82" spans="1:243" s="17" customFormat="1" ht="78.75">
      <c r="A82" s="40">
        <v>70</v>
      </c>
      <c r="B82" s="64" t="s">
        <v>213</v>
      </c>
      <c r="C82" s="62" t="s">
        <v>446</v>
      </c>
      <c r="D82" s="43">
        <v>8</v>
      </c>
      <c r="E82" s="42" t="s">
        <v>438</v>
      </c>
      <c r="F82" s="44">
        <v>170.41</v>
      </c>
      <c r="G82" s="45"/>
      <c r="H82" s="45"/>
      <c r="I82" s="46" t="s">
        <v>37</v>
      </c>
      <c r="J82" s="47">
        <f t="shared" si="4"/>
        <v>1</v>
      </c>
      <c r="K82" s="45" t="s">
        <v>38</v>
      </c>
      <c r="L82" s="45" t="s">
        <v>4</v>
      </c>
      <c r="M82" s="48"/>
      <c r="N82" s="45"/>
      <c r="O82" s="45"/>
      <c r="P82" s="49"/>
      <c r="Q82" s="45"/>
      <c r="R82" s="45"/>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50">
        <f t="shared" si="5"/>
        <v>1363</v>
      </c>
      <c r="BB82" s="51">
        <f t="shared" si="6"/>
        <v>1363</v>
      </c>
      <c r="BC82" s="52" t="str">
        <f t="shared" si="7"/>
        <v>INR  One Thousand Three Hundred &amp; Sixty Three  Only</v>
      </c>
      <c r="IA82" s="17">
        <v>70</v>
      </c>
      <c r="IB82" s="17" t="s">
        <v>213</v>
      </c>
      <c r="IC82" s="17" t="s">
        <v>446</v>
      </c>
      <c r="ID82" s="17">
        <v>8</v>
      </c>
      <c r="IE82" s="18" t="s">
        <v>438</v>
      </c>
      <c r="IF82" s="18"/>
      <c r="IG82" s="18"/>
      <c r="IH82" s="18"/>
      <c r="II82" s="18"/>
    </row>
    <row r="83" spans="1:243" s="17" customFormat="1" ht="31.5">
      <c r="A83" s="40">
        <v>71</v>
      </c>
      <c r="B83" s="64" t="s">
        <v>214</v>
      </c>
      <c r="C83" s="62" t="s">
        <v>447</v>
      </c>
      <c r="D83" s="69"/>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1"/>
      <c r="IA83" s="17">
        <v>71</v>
      </c>
      <c r="IB83" s="17" t="s">
        <v>214</v>
      </c>
      <c r="IC83" s="17" t="s">
        <v>447</v>
      </c>
      <c r="IE83" s="18"/>
      <c r="IF83" s="18"/>
      <c r="IG83" s="18"/>
      <c r="IH83" s="18"/>
      <c r="II83" s="18"/>
    </row>
    <row r="84" spans="1:243" s="17" customFormat="1" ht="15.75">
      <c r="A84" s="40">
        <v>72</v>
      </c>
      <c r="B84" s="64" t="s">
        <v>215</v>
      </c>
      <c r="C84" s="62" t="s">
        <v>448</v>
      </c>
      <c r="D84" s="43">
        <v>4</v>
      </c>
      <c r="E84" s="42" t="s">
        <v>438</v>
      </c>
      <c r="F84" s="44">
        <v>145.46</v>
      </c>
      <c r="G84" s="45"/>
      <c r="H84" s="45"/>
      <c r="I84" s="46" t="s">
        <v>37</v>
      </c>
      <c r="J84" s="47">
        <f t="shared" si="4"/>
        <v>1</v>
      </c>
      <c r="K84" s="45" t="s">
        <v>38</v>
      </c>
      <c r="L84" s="45" t="s">
        <v>4</v>
      </c>
      <c r="M84" s="48"/>
      <c r="N84" s="45"/>
      <c r="O84" s="45"/>
      <c r="P84" s="49"/>
      <c r="Q84" s="45"/>
      <c r="R84" s="45"/>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50">
        <f t="shared" si="5"/>
        <v>582</v>
      </c>
      <c r="BB84" s="51">
        <f t="shared" si="6"/>
        <v>582</v>
      </c>
      <c r="BC84" s="52" t="str">
        <f t="shared" si="7"/>
        <v>INR  Five Hundred &amp; Eighty Two  Only</v>
      </c>
      <c r="IA84" s="17">
        <v>72</v>
      </c>
      <c r="IB84" s="17" t="s">
        <v>215</v>
      </c>
      <c r="IC84" s="17" t="s">
        <v>448</v>
      </c>
      <c r="ID84" s="17">
        <v>4</v>
      </c>
      <c r="IE84" s="18" t="s">
        <v>438</v>
      </c>
      <c r="IF84" s="18"/>
      <c r="IG84" s="18"/>
      <c r="IH84" s="18"/>
      <c r="II84" s="18"/>
    </row>
    <row r="85" spans="1:243" s="17" customFormat="1" ht="47.25">
      <c r="A85" s="40">
        <v>73</v>
      </c>
      <c r="B85" s="64" t="s">
        <v>216</v>
      </c>
      <c r="C85" s="62" t="s">
        <v>449</v>
      </c>
      <c r="D85" s="69"/>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1"/>
      <c r="IA85" s="17">
        <v>73</v>
      </c>
      <c r="IB85" s="17" t="s">
        <v>216</v>
      </c>
      <c r="IC85" s="17" t="s">
        <v>449</v>
      </c>
      <c r="IE85" s="18"/>
      <c r="IF85" s="18"/>
      <c r="IG85" s="18"/>
      <c r="IH85" s="18"/>
      <c r="II85" s="18"/>
    </row>
    <row r="86" spans="1:243" s="17" customFormat="1" ht="15.75">
      <c r="A86" s="40">
        <v>74</v>
      </c>
      <c r="B86" s="64" t="s">
        <v>217</v>
      </c>
      <c r="C86" s="62" t="s">
        <v>450</v>
      </c>
      <c r="D86" s="43">
        <v>2</v>
      </c>
      <c r="E86" s="42" t="s">
        <v>438</v>
      </c>
      <c r="F86" s="44">
        <v>53.53</v>
      </c>
      <c r="G86" s="45"/>
      <c r="H86" s="45"/>
      <c r="I86" s="46" t="s">
        <v>37</v>
      </c>
      <c r="J86" s="47">
        <f t="shared" si="4"/>
        <v>1</v>
      </c>
      <c r="K86" s="45" t="s">
        <v>38</v>
      </c>
      <c r="L86" s="45" t="s">
        <v>4</v>
      </c>
      <c r="M86" s="48"/>
      <c r="N86" s="45"/>
      <c r="O86" s="45"/>
      <c r="P86" s="49"/>
      <c r="Q86" s="45"/>
      <c r="R86" s="45"/>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50">
        <f t="shared" si="5"/>
        <v>107</v>
      </c>
      <c r="BB86" s="51">
        <f t="shared" si="6"/>
        <v>107</v>
      </c>
      <c r="BC86" s="52" t="str">
        <f t="shared" si="7"/>
        <v>INR  One Hundred &amp; Seven  Only</v>
      </c>
      <c r="IA86" s="17">
        <v>74</v>
      </c>
      <c r="IB86" s="17" t="s">
        <v>217</v>
      </c>
      <c r="IC86" s="17" t="s">
        <v>450</v>
      </c>
      <c r="ID86" s="17">
        <v>2</v>
      </c>
      <c r="IE86" s="18" t="s">
        <v>438</v>
      </c>
      <c r="IF86" s="18"/>
      <c r="IG86" s="18"/>
      <c r="IH86" s="18"/>
      <c r="II86" s="18"/>
    </row>
    <row r="87" spans="1:243" s="17" customFormat="1" ht="15.75">
      <c r="A87" s="40">
        <v>75</v>
      </c>
      <c r="B87" s="64" t="s">
        <v>218</v>
      </c>
      <c r="C87" s="62" t="s">
        <v>451</v>
      </c>
      <c r="D87" s="43">
        <v>2</v>
      </c>
      <c r="E87" s="42" t="s">
        <v>438</v>
      </c>
      <c r="F87" s="44">
        <v>46.51</v>
      </c>
      <c r="G87" s="45"/>
      <c r="H87" s="45"/>
      <c r="I87" s="46" t="s">
        <v>37</v>
      </c>
      <c r="J87" s="47">
        <f t="shared" si="4"/>
        <v>1</v>
      </c>
      <c r="K87" s="45" t="s">
        <v>38</v>
      </c>
      <c r="L87" s="45" t="s">
        <v>4</v>
      </c>
      <c r="M87" s="48"/>
      <c r="N87" s="45"/>
      <c r="O87" s="45"/>
      <c r="P87" s="49"/>
      <c r="Q87" s="45"/>
      <c r="R87" s="45"/>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50">
        <f t="shared" si="5"/>
        <v>93</v>
      </c>
      <c r="BB87" s="51">
        <f t="shared" si="6"/>
        <v>93</v>
      </c>
      <c r="BC87" s="52" t="str">
        <f t="shared" si="7"/>
        <v>INR  Ninety Three Only</v>
      </c>
      <c r="IA87" s="17">
        <v>75</v>
      </c>
      <c r="IB87" s="17" t="s">
        <v>218</v>
      </c>
      <c r="IC87" s="17" t="s">
        <v>451</v>
      </c>
      <c r="ID87" s="17">
        <v>2</v>
      </c>
      <c r="IE87" s="18" t="s">
        <v>438</v>
      </c>
      <c r="IF87" s="18"/>
      <c r="IG87" s="18"/>
      <c r="IH87" s="18"/>
      <c r="II87" s="18"/>
    </row>
    <row r="88" spans="1:243" s="17" customFormat="1" ht="47.25">
      <c r="A88" s="40">
        <v>76</v>
      </c>
      <c r="B88" s="64" t="s">
        <v>219</v>
      </c>
      <c r="C88" s="62" t="s">
        <v>452</v>
      </c>
      <c r="D88" s="69"/>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1"/>
      <c r="IA88" s="17">
        <v>76</v>
      </c>
      <c r="IB88" s="17" t="s">
        <v>219</v>
      </c>
      <c r="IC88" s="17" t="s">
        <v>452</v>
      </c>
      <c r="IE88" s="18"/>
      <c r="IF88" s="18"/>
      <c r="IG88" s="18"/>
      <c r="IH88" s="18"/>
      <c r="II88" s="18"/>
    </row>
    <row r="89" spans="1:243" s="17" customFormat="1" ht="15.75">
      <c r="A89" s="40">
        <v>77</v>
      </c>
      <c r="B89" s="64" t="s">
        <v>220</v>
      </c>
      <c r="C89" s="62" t="s">
        <v>453</v>
      </c>
      <c r="D89" s="43">
        <v>2</v>
      </c>
      <c r="E89" s="42" t="s">
        <v>438</v>
      </c>
      <c r="F89" s="44">
        <v>30.86</v>
      </c>
      <c r="G89" s="45"/>
      <c r="H89" s="45"/>
      <c r="I89" s="46" t="s">
        <v>37</v>
      </c>
      <c r="J89" s="47">
        <f t="shared" si="4"/>
        <v>1</v>
      </c>
      <c r="K89" s="45" t="s">
        <v>38</v>
      </c>
      <c r="L89" s="45" t="s">
        <v>4</v>
      </c>
      <c r="M89" s="48"/>
      <c r="N89" s="45"/>
      <c r="O89" s="45"/>
      <c r="P89" s="49"/>
      <c r="Q89" s="45"/>
      <c r="R89" s="45"/>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50">
        <f t="shared" si="5"/>
        <v>62</v>
      </c>
      <c r="BB89" s="51">
        <f t="shared" si="6"/>
        <v>62</v>
      </c>
      <c r="BC89" s="52" t="str">
        <f t="shared" si="7"/>
        <v>INR  Sixty Two Only</v>
      </c>
      <c r="IA89" s="17">
        <v>77</v>
      </c>
      <c r="IB89" s="17" t="s">
        <v>220</v>
      </c>
      <c r="IC89" s="17" t="s">
        <v>453</v>
      </c>
      <c r="ID89" s="17">
        <v>2</v>
      </c>
      <c r="IE89" s="18" t="s">
        <v>438</v>
      </c>
      <c r="IF89" s="18"/>
      <c r="IG89" s="18"/>
      <c r="IH89" s="18"/>
      <c r="II89" s="18"/>
    </row>
    <row r="90" spans="1:243" s="17" customFormat="1" ht="78.75">
      <c r="A90" s="40">
        <v>78</v>
      </c>
      <c r="B90" s="64" t="s">
        <v>221</v>
      </c>
      <c r="C90" s="62" t="s">
        <v>454</v>
      </c>
      <c r="D90" s="43">
        <v>8</v>
      </c>
      <c r="E90" s="42" t="s">
        <v>438</v>
      </c>
      <c r="F90" s="44">
        <v>899.3</v>
      </c>
      <c r="G90" s="45"/>
      <c r="H90" s="45"/>
      <c r="I90" s="46" t="s">
        <v>37</v>
      </c>
      <c r="J90" s="47">
        <f t="shared" si="4"/>
        <v>1</v>
      </c>
      <c r="K90" s="45" t="s">
        <v>38</v>
      </c>
      <c r="L90" s="45" t="s">
        <v>4</v>
      </c>
      <c r="M90" s="48"/>
      <c r="N90" s="45"/>
      <c r="O90" s="45"/>
      <c r="P90" s="49"/>
      <c r="Q90" s="45"/>
      <c r="R90" s="45"/>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50">
        <f t="shared" si="5"/>
        <v>7194</v>
      </c>
      <c r="BB90" s="51">
        <f t="shared" si="6"/>
        <v>7194</v>
      </c>
      <c r="BC90" s="52" t="str">
        <f t="shared" si="7"/>
        <v>INR  Seven Thousand One Hundred &amp; Ninety Four  Only</v>
      </c>
      <c r="IA90" s="17">
        <v>78</v>
      </c>
      <c r="IB90" s="17" t="s">
        <v>221</v>
      </c>
      <c r="IC90" s="17" t="s">
        <v>454</v>
      </c>
      <c r="ID90" s="17">
        <v>8</v>
      </c>
      <c r="IE90" s="18" t="s">
        <v>438</v>
      </c>
      <c r="IF90" s="18"/>
      <c r="IG90" s="18"/>
      <c r="IH90" s="18"/>
      <c r="II90" s="18"/>
    </row>
    <row r="91" spans="1:243" s="17" customFormat="1" ht="63">
      <c r="A91" s="40">
        <v>79</v>
      </c>
      <c r="B91" s="64" t="s">
        <v>222</v>
      </c>
      <c r="C91" s="62" t="s">
        <v>455</v>
      </c>
      <c r="D91" s="69"/>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1"/>
      <c r="IA91" s="17">
        <v>79</v>
      </c>
      <c r="IB91" s="17" t="s">
        <v>222</v>
      </c>
      <c r="IC91" s="17" t="s">
        <v>455</v>
      </c>
      <c r="IE91" s="18"/>
      <c r="IF91" s="18"/>
      <c r="IG91" s="18"/>
      <c r="IH91" s="18"/>
      <c r="II91" s="18"/>
    </row>
    <row r="92" spans="1:243" s="17" customFormat="1" ht="30">
      <c r="A92" s="40">
        <v>80</v>
      </c>
      <c r="B92" s="64" t="s">
        <v>223</v>
      </c>
      <c r="C92" s="62" t="s">
        <v>456</v>
      </c>
      <c r="D92" s="43">
        <v>16</v>
      </c>
      <c r="E92" s="42" t="s">
        <v>438</v>
      </c>
      <c r="F92" s="44">
        <v>121.48</v>
      </c>
      <c r="G92" s="45"/>
      <c r="H92" s="45"/>
      <c r="I92" s="46" t="s">
        <v>37</v>
      </c>
      <c r="J92" s="47">
        <f t="shared" si="4"/>
        <v>1</v>
      </c>
      <c r="K92" s="45" t="s">
        <v>38</v>
      </c>
      <c r="L92" s="45" t="s">
        <v>4</v>
      </c>
      <c r="M92" s="48"/>
      <c r="N92" s="45"/>
      <c r="O92" s="45"/>
      <c r="P92" s="49"/>
      <c r="Q92" s="45"/>
      <c r="R92" s="45"/>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50">
        <f t="shared" si="5"/>
        <v>1944</v>
      </c>
      <c r="BB92" s="51">
        <f t="shared" si="6"/>
        <v>1944</v>
      </c>
      <c r="BC92" s="52" t="str">
        <f t="shared" si="7"/>
        <v>INR  One Thousand Nine Hundred &amp; Forty Four  Only</v>
      </c>
      <c r="IA92" s="17">
        <v>80</v>
      </c>
      <c r="IB92" s="17" t="s">
        <v>223</v>
      </c>
      <c r="IC92" s="17" t="s">
        <v>456</v>
      </c>
      <c r="ID92" s="17">
        <v>16</v>
      </c>
      <c r="IE92" s="18" t="s">
        <v>438</v>
      </c>
      <c r="IF92" s="18"/>
      <c r="IG92" s="18"/>
      <c r="IH92" s="18"/>
      <c r="II92" s="18"/>
    </row>
    <row r="93" spans="1:243" s="17" customFormat="1" ht="63">
      <c r="A93" s="40">
        <v>81</v>
      </c>
      <c r="B93" s="64" t="s">
        <v>224</v>
      </c>
      <c r="C93" s="62" t="s">
        <v>457</v>
      </c>
      <c r="D93" s="69"/>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1"/>
      <c r="IA93" s="17">
        <v>81</v>
      </c>
      <c r="IB93" s="17" t="s">
        <v>224</v>
      </c>
      <c r="IC93" s="17" t="s">
        <v>457</v>
      </c>
      <c r="IE93" s="18"/>
      <c r="IF93" s="18"/>
      <c r="IG93" s="18"/>
      <c r="IH93" s="18"/>
      <c r="II93" s="18"/>
    </row>
    <row r="94" spans="1:243" s="17" customFormat="1" ht="15.75">
      <c r="A94" s="40">
        <v>82</v>
      </c>
      <c r="B94" s="64" t="s">
        <v>225</v>
      </c>
      <c r="C94" s="62" t="s">
        <v>458</v>
      </c>
      <c r="D94" s="43">
        <v>4</v>
      </c>
      <c r="E94" s="42" t="s">
        <v>438</v>
      </c>
      <c r="F94" s="44">
        <v>228.23</v>
      </c>
      <c r="G94" s="45"/>
      <c r="H94" s="45"/>
      <c r="I94" s="46" t="s">
        <v>37</v>
      </c>
      <c r="J94" s="47">
        <f t="shared" si="4"/>
        <v>1</v>
      </c>
      <c r="K94" s="45" t="s">
        <v>38</v>
      </c>
      <c r="L94" s="45" t="s">
        <v>4</v>
      </c>
      <c r="M94" s="48"/>
      <c r="N94" s="45"/>
      <c r="O94" s="45"/>
      <c r="P94" s="49"/>
      <c r="Q94" s="45"/>
      <c r="R94" s="45"/>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50">
        <f t="shared" si="5"/>
        <v>913</v>
      </c>
      <c r="BB94" s="51">
        <f t="shared" si="6"/>
        <v>913</v>
      </c>
      <c r="BC94" s="52" t="str">
        <f t="shared" si="7"/>
        <v>INR  Nine Hundred &amp; Thirteen  Only</v>
      </c>
      <c r="IA94" s="17">
        <v>82</v>
      </c>
      <c r="IB94" s="17" t="s">
        <v>225</v>
      </c>
      <c r="IC94" s="17" t="s">
        <v>458</v>
      </c>
      <c r="ID94" s="17">
        <v>4</v>
      </c>
      <c r="IE94" s="18" t="s">
        <v>438</v>
      </c>
      <c r="IF94" s="18"/>
      <c r="IG94" s="18"/>
      <c r="IH94" s="18"/>
      <c r="II94" s="18"/>
    </row>
    <row r="95" spans="1:243" s="17" customFormat="1" ht="30">
      <c r="A95" s="40">
        <v>83</v>
      </c>
      <c r="B95" s="64" t="s">
        <v>215</v>
      </c>
      <c r="C95" s="62" t="s">
        <v>459</v>
      </c>
      <c r="D95" s="43">
        <v>9</v>
      </c>
      <c r="E95" s="42" t="s">
        <v>438</v>
      </c>
      <c r="F95" s="44">
        <v>205.96</v>
      </c>
      <c r="G95" s="45"/>
      <c r="H95" s="45"/>
      <c r="I95" s="46" t="s">
        <v>37</v>
      </c>
      <c r="J95" s="47">
        <f t="shared" si="4"/>
        <v>1</v>
      </c>
      <c r="K95" s="45" t="s">
        <v>38</v>
      </c>
      <c r="L95" s="45" t="s">
        <v>4</v>
      </c>
      <c r="M95" s="48"/>
      <c r="N95" s="45"/>
      <c r="O95" s="45"/>
      <c r="P95" s="49"/>
      <c r="Q95" s="45"/>
      <c r="R95" s="45"/>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50">
        <f t="shared" si="5"/>
        <v>1854</v>
      </c>
      <c r="BB95" s="51">
        <f t="shared" si="6"/>
        <v>1854</v>
      </c>
      <c r="BC95" s="52" t="str">
        <f t="shared" si="7"/>
        <v>INR  One Thousand Eight Hundred &amp; Fifty Four  Only</v>
      </c>
      <c r="IA95" s="17">
        <v>83</v>
      </c>
      <c r="IB95" s="17" t="s">
        <v>215</v>
      </c>
      <c r="IC95" s="17" t="s">
        <v>459</v>
      </c>
      <c r="ID95" s="17">
        <v>9</v>
      </c>
      <c r="IE95" s="18" t="s">
        <v>438</v>
      </c>
      <c r="IF95" s="18"/>
      <c r="IG95" s="18"/>
      <c r="IH95" s="18"/>
      <c r="II95" s="18"/>
    </row>
    <row r="96" spans="1:243" s="17" customFormat="1" ht="63">
      <c r="A96" s="40">
        <v>84</v>
      </c>
      <c r="B96" s="64" t="s">
        <v>226</v>
      </c>
      <c r="C96" s="62" t="s">
        <v>460</v>
      </c>
      <c r="D96" s="69"/>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1"/>
      <c r="IA96" s="17">
        <v>84</v>
      </c>
      <c r="IB96" s="17" t="s">
        <v>226</v>
      </c>
      <c r="IC96" s="17" t="s">
        <v>460</v>
      </c>
      <c r="IE96" s="18"/>
      <c r="IF96" s="18"/>
      <c r="IG96" s="18"/>
      <c r="IH96" s="18"/>
      <c r="II96" s="18"/>
    </row>
    <row r="97" spans="1:243" s="17" customFormat="1" ht="15.75">
      <c r="A97" s="40">
        <v>85</v>
      </c>
      <c r="B97" s="64" t="s">
        <v>227</v>
      </c>
      <c r="C97" s="62" t="s">
        <v>461</v>
      </c>
      <c r="D97" s="43">
        <v>4</v>
      </c>
      <c r="E97" s="42" t="s">
        <v>438</v>
      </c>
      <c r="F97" s="44">
        <v>103.16</v>
      </c>
      <c r="G97" s="45"/>
      <c r="H97" s="45"/>
      <c r="I97" s="46" t="s">
        <v>37</v>
      </c>
      <c r="J97" s="47">
        <f t="shared" si="4"/>
        <v>1</v>
      </c>
      <c r="K97" s="45" t="s">
        <v>38</v>
      </c>
      <c r="L97" s="45" t="s">
        <v>4</v>
      </c>
      <c r="M97" s="48"/>
      <c r="N97" s="45"/>
      <c r="O97" s="45"/>
      <c r="P97" s="49"/>
      <c r="Q97" s="45"/>
      <c r="R97" s="45"/>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50">
        <f t="shared" si="5"/>
        <v>413</v>
      </c>
      <c r="BB97" s="51">
        <f t="shared" si="6"/>
        <v>413</v>
      </c>
      <c r="BC97" s="52" t="str">
        <f t="shared" si="7"/>
        <v>INR  Four Hundred &amp; Thirteen  Only</v>
      </c>
      <c r="IA97" s="17">
        <v>85</v>
      </c>
      <c r="IB97" s="17" t="s">
        <v>227</v>
      </c>
      <c r="IC97" s="17" t="s">
        <v>461</v>
      </c>
      <c r="ID97" s="17">
        <v>4</v>
      </c>
      <c r="IE97" s="18" t="s">
        <v>438</v>
      </c>
      <c r="IF97" s="18"/>
      <c r="IG97" s="18"/>
      <c r="IH97" s="18"/>
      <c r="II97" s="18"/>
    </row>
    <row r="98" spans="1:243" s="17" customFormat="1" ht="15.75">
      <c r="A98" s="40">
        <v>86</v>
      </c>
      <c r="B98" s="64" t="s">
        <v>217</v>
      </c>
      <c r="C98" s="62" t="s">
        <v>462</v>
      </c>
      <c r="D98" s="43">
        <v>10</v>
      </c>
      <c r="E98" s="42" t="s">
        <v>438</v>
      </c>
      <c r="F98" s="44">
        <v>79.61</v>
      </c>
      <c r="G98" s="45"/>
      <c r="H98" s="45"/>
      <c r="I98" s="46" t="s">
        <v>37</v>
      </c>
      <c r="J98" s="47">
        <f t="shared" si="4"/>
        <v>1</v>
      </c>
      <c r="K98" s="45" t="s">
        <v>38</v>
      </c>
      <c r="L98" s="45" t="s">
        <v>4</v>
      </c>
      <c r="M98" s="48"/>
      <c r="N98" s="45"/>
      <c r="O98" s="45"/>
      <c r="P98" s="49"/>
      <c r="Q98" s="45"/>
      <c r="R98" s="45"/>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50">
        <f t="shared" si="5"/>
        <v>796</v>
      </c>
      <c r="BB98" s="51">
        <f t="shared" si="6"/>
        <v>796</v>
      </c>
      <c r="BC98" s="52" t="str">
        <f t="shared" si="7"/>
        <v>INR  Seven Hundred &amp; Ninety Six  Only</v>
      </c>
      <c r="IA98" s="17">
        <v>86</v>
      </c>
      <c r="IB98" s="17" t="s">
        <v>217</v>
      </c>
      <c r="IC98" s="17" t="s">
        <v>462</v>
      </c>
      <c r="ID98" s="17">
        <v>10</v>
      </c>
      <c r="IE98" s="18" t="s">
        <v>438</v>
      </c>
      <c r="IF98" s="18"/>
      <c r="IG98" s="18"/>
      <c r="IH98" s="18"/>
      <c r="II98" s="18"/>
    </row>
    <row r="99" spans="1:243" s="17" customFormat="1" ht="15.75">
      <c r="A99" s="40">
        <v>87</v>
      </c>
      <c r="B99" s="64" t="s">
        <v>218</v>
      </c>
      <c r="C99" s="62" t="s">
        <v>463</v>
      </c>
      <c r="D99" s="43">
        <v>32</v>
      </c>
      <c r="E99" s="42" t="s">
        <v>438</v>
      </c>
      <c r="F99" s="44">
        <v>66.24</v>
      </c>
      <c r="G99" s="45"/>
      <c r="H99" s="45"/>
      <c r="I99" s="46" t="s">
        <v>37</v>
      </c>
      <c r="J99" s="47">
        <f t="shared" si="4"/>
        <v>1</v>
      </c>
      <c r="K99" s="45" t="s">
        <v>38</v>
      </c>
      <c r="L99" s="45" t="s">
        <v>4</v>
      </c>
      <c r="M99" s="48"/>
      <c r="N99" s="45"/>
      <c r="O99" s="45"/>
      <c r="P99" s="49"/>
      <c r="Q99" s="45"/>
      <c r="R99" s="45"/>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50">
        <f t="shared" si="5"/>
        <v>2120</v>
      </c>
      <c r="BB99" s="51">
        <f t="shared" si="6"/>
        <v>2120</v>
      </c>
      <c r="BC99" s="52" t="str">
        <f t="shared" si="7"/>
        <v>INR  Two Thousand One Hundred &amp; Twenty  Only</v>
      </c>
      <c r="IA99" s="17">
        <v>87</v>
      </c>
      <c r="IB99" s="17" t="s">
        <v>218</v>
      </c>
      <c r="IC99" s="17" t="s">
        <v>463</v>
      </c>
      <c r="ID99" s="17">
        <v>32</v>
      </c>
      <c r="IE99" s="18" t="s">
        <v>438</v>
      </c>
      <c r="IF99" s="18"/>
      <c r="IG99" s="18"/>
      <c r="IH99" s="18"/>
      <c r="II99" s="18"/>
    </row>
    <row r="100" spans="1:243" s="17" customFormat="1" ht="30">
      <c r="A100" s="40">
        <v>88</v>
      </c>
      <c r="B100" s="64" t="s">
        <v>228</v>
      </c>
      <c r="C100" s="62" t="s">
        <v>464</v>
      </c>
      <c r="D100" s="43">
        <v>22</v>
      </c>
      <c r="E100" s="42" t="s">
        <v>438</v>
      </c>
      <c r="F100" s="44">
        <v>51.42</v>
      </c>
      <c r="G100" s="45"/>
      <c r="H100" s="45"/>
      <c r="I100" s="46" t="s">
        <v>37</v>
      </c>
      <c r="J100" s="47">
        <f t="shared" si="4"/>
        <v>1</v>
      </c>
      <c r="K100" s="45" t="s">
        <v>38</v>
      </c>
      <c r="L100" s="45" t="s">
        <v>4</v>
      </c>
      <c r="M100" s="48"/>
      <c r="N100" s="45"/>
      <c r="O100" s="45"/>
      <c r="P100" s="49"/>
      <c r="Q100" s="45"/>
      <c r="R100" s="45"/>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50">
        <f t="shared" si="5"/>
        <v>1131</v>
      </c>
      <c r="BB100" s="51">
        <f t="shared" si="6"/>
        <v>1131</v>
      </c>
      <c r="BC100" s="52" t="str">
        <f t="shared" si="7"/>
        <v>INR  One Thousand One Hundred &amp; Thirty One  Only</v>
      </c>
      <c r="IA100" s="17">
        <v>88</v>
      </c>
      <c r="IB100" s="17" t="s">
        <v>228</v>
      </c>
      <c r="IC100" s="17" t="s">
        <v>464</v>
      </c>
      <c r="ID100" s="17">
        <v>22</v>
      </c>
      <c r="IE100" s="18" t="s">
        <v>438</v>
      </c>
      <c r="IF100" s="18"/>
      <c r="IG100" s="18"/>
      <c r="IH100" s="18"/>
      <c r="II100" s="18"/>
    </row>
    <row r="101" spans="1:243" s="17" customFormat="1" ht="63">
      <c r="A101" s="40">
        <v>89</v>
      </c>
      <c r="B101" s="64" t="s">
        <v>229</v>
      </c>
      <c r="C101" s="62" t="s">
        <v>465</v>
      </c>
      <c r="D101" s="69"/>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1"/>
      <c r="IA101" s="17">
        <v>89</v>
      </c>
      <c r="IB101" s="17" t="s">
        <v>229</v>
      </c>
      <c r="IC101" s="17" t="s">
        <v>465</v>
      </c>
      <c r="IE101" s="18"/>
      <c r="IF101" s="18"/>
      <c r="IG101" s="18"/>
      <c r="IH101" s="18"/>
      <c r="II101" s="18"/>
    </row>
    <row r="102" spans="1:243" s="17" customFormat="1" ht="15.75">
      <c r="A102" s="40">
        <v>90</v>
      </c>
      <c r="B102" s="64" t="s">
        <v>220</v>
      </c>
      <c r="C102" s="62" t="s">
        <v>466</v>
      </c>
      <c r="D102" s="43">
        <v>20</v>
      </c>
      <c r="E102" s="42" t="s">
        <v>438</v>
      </c>
      <c r="F102" s="44">
        <v>52.65</v>
      </c>
      <c r="G102" s="45"/>
      <c r="H102" s="45"/>
      <c r="I102" s="46" t="s">
        <v>37</v>
      </c>
      <c r="J102" s="47">
        <f t="shared" si="4"/>
        <v>1</v>
      </c>
      <c r="K102" s="45" t="s">
        <v>38</v>
      </c>
      <c r="L102" s="45" t="s">
        <v>4</v>
      </c>
      <c r="M102" s="48"/>
      <c r="N102" s="45"/>
      <c r="O102" s="45"/>
      <c r="P102" s="49"/>
      <c r="Q102" s="45"/>
      <c r="R102" s="45"/>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50">
        <f t="shared" si="5"/>
        <v>1053</v>
      </c>
      <c r="BB102" s="51">
        <f t="shared" si="6"/>
        <v>1053</v>
      </c>
      <c r="BC102" s="52" t="str">
        <f t="shared" si="7"/>
        <v>INR  One Thousand  &amp;Fifty Three  Only</v>
      </c>
      <c r="IA102" s="17">
        <v>90</v>
      </c>
      <c r="IB102" s="17" t="s">
        <v>220</v>
      </c>
      <c r="IC102" s="17" t="s">
        <v>466</v>
      </c>
      <c r="ID102" s="17">
        <v>20</v>
      </c>
      <c r="IE102" s="18" t="s">
        <v>438</v>
      </c>
      <c r="IF102" s="18"/>
      <c r="IG102" s="18"/>
      <c r="IH102" s="18"/>
      <c r="II102" s="18"/>
    </row>
    <row r="103" spans="1:243" s="17" customFormat="1" ht="15.75">
      <c r="A103" s="40">
        <v>91</v>
      </c>
      <c r="B103" s="64" t="s">
        <v>230</v>
      </c>
      <c r="C103" s="62" t="s">
        <v>467</v>
      </c>
      <c r="D103" s="43">
        <v>18</v>
      </c>
      <c r="E103" s="42" t="s">
        <v>438</v>
      </c>
      <c r="F103" s="44">
        <v>46.69</v>
      </c>
      <c r="G103" s="45"/>
      <c r="H103" s="45"/>
      <c r="I103" s="46" t="s">
        <v>37</v>
      </c>
      <c r="J103" s="47">
        <f t="shared" si="4"/>
        <v>1</v>
      </c>
      <c r="K103" s="45" t="s">
        <v>38</v>
      </c>
      <c r="L103" s="45" t="s">
        <v>4</v>
      </c>
      <c r="M103" s="48"/>
      <c r="N103" s="45"/>
      <c r="O103" s="45"/>
      <c r="P103" s="49"/>
      <c r="Q103" s="45"/>
      <c r="R103" s="45"/>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50">
        <f t="shared" si="5"/>
        <v>840</v>
      </c>
      <c r="BB103" s="51">
        <f t="shared" si="6"/>
        <v>840</v>
      </c>
      <c r="BC103" s="52" t="str">
        <f t="shared" si="7"/>
        <v>INR  Eight Hundred &amp; Forty  Only</v>
      </c>
      <c r="IA103" s="17">
        <v>91</v>
      </c>
      <c r="IB103" s="17" t="s">
        <v>230</v>
      </c>
      <c r="IC103" s="17" t="s">
        <v>467</v>
      </c>
      <c r="ID103" s="17">
        <v>18</v>
      </c>
      <c r="IE103" s="18" t="s">
        <v>438</v>
      </c>
      <c r="IF103" s="18"/>
      <c r="IG103" s="18"/>
      <c r="IH103" s="18"/>
      <c r="II103" s="18"/>
    </row>
    <row r="104" spans="1:243" s="17" customFormat="1" ht="63">
      <c r="A104" s="40">
        <v>92</v>
      </c>
      <c r="B104" s="64" t="s">
        <v>231</v>
      </c>
      <c r="C104" s="62" t="s">
        <v>468</v>
      </c>
      <c r="D104" s="69"/>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1"/>
      <c r="IA104" s="17">
        <v>92</v>
      </c>
      <c r="IB104" s="17" t="s">
        <v>231</v>
      </c>
      <c r="IC104" s="17" t="s">
        <v>468</v>
      </c>
      <c r="IE104" s="18"/>
      <c r="IF104" s="18"/>
      <c r="IG104" s="18"/>
      <c r="IH104" s="18"/>
      <c r="II104" s="18"/>
    </row>
    <row r="105" spans="1:243" s="17" customFormat="1" ht="30">
      <c r="A105" s="40">
        <v>93</v>
      </c>
      <c r="B105" s="64" t="s">
        <v>232</v>
      </c>
      <c r="C105" s="62" t="s">
        <v>469</v>
      </c>
      <c r="D105" s="43">
        <v>28</v>
      </c>
      <c r="E105" s="42" t="s">
        <v>438</v>
      </c>
      <c r="F105" s="44">
        <v>54.58</v>
      </c>
      <c r="G105" s="45"/>
      <c r="H105" s="45"/>
      <c r="I105" s="46" t="s">
        <v>37</v>
      </c>
      <c r="J105" s="47">
        <f t="shared" si="4"/>
        <v>1</v>
      </c>
      <c r="K105" s="45" t="s">
        <v>38</v>
      </c>
      <c r="L105" s="45" t="s">
        <v>4</v>
      </c>
      <c r="M105" s="48"/>
      <c r="N105" s="45"/>
      <c r="O105" s="45"/>
      <c r="P105" s="49"/>
      <c r="Q105" s="45"/>
      <c r="R105" s="45"/>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50">
        <f t="shared" si="5"/>
        <v>1528</v>
      </c>
      <c r="BB105" s="51">
        <f t="shared" si="6"/>
        <v>1528</v>
      </c>
      <c r="BC105" s="52" t="str">
        <f t="shared" si="7"/>
        <v>INR  One Thousand Five Hundred &amp; Twenty Eight  Only</v>
      </c>
      <c r="IA105" s="17">
        <v>93</v>
      </c>
      <c r="IB105" s="17" t="s">
        <v>232</v>
      </c>
      <c r="IC105" s="17" t="s">
        <v>469</v>
      </c>
      <c r="ID105" s="17">
        <v>28</v>
      </c>
      <c r="IE105" s="18" t="s">
        <v>438</v>
      </c>
      <c r="IF105" s="18"/>
      <c r="IG105" s="18"/>
      <c r="IH105" s="18"/>
      <c r="II105" s="18"/>
    </row>
    <row r="106" spans="1:243" s="17" customFormat="1" ht="63">
      <c r="A106" s="40">
        <v>94</v>
      </c>
      <c r="B106" s="64" t="s">
        <v>233</v>
      </c>
      <c r="C106" s="62" t="s">
        <v>470</v>
      </c>
      <c r="D106" s="43">
        <v>4</v>
      </c>
      <c r="E106" s="42" t="s">
        <v>438</v>
      </c>
      <c r="F106" s="44">
        <v>56.6</v>
      </c>
      <c r="G106" s="45"/>
      <c r="H106" s="45"/>
      <c r="I106" s="46" t="s">
        <v>37</v>
      </c>
      <c r="J106" s="47">
        <f t="shared" si="4"/>
        <v>1</v>
      </c>
      <c r="K106" s="45" t="s">
        <v>38</v>
      </c>
      <c r="L106" s="45" t="s">
        <v>4</v>
      </c>
      <c r="M106" s="48"/>
      <c r="N106" s="45"/>
      <c r="O106" s="45"/>
      <c r="P106" s="49"/>
      <c r="Q106" s="45"/>
      <c r="R106" s="45"/>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50">
        <f t="shared" si="5"/>
        <v>226</v>
      </c>
      <c r="BB106" s="51">
        <f t="shared" si="6"/>
        <v>226</v>
      </c>
      <c r="BC106" s="52" t="str">
        <f t="shared" si="7"/>
        <v>INR  Two Hundred &amp; Twenty Six  Only</v>
      </c>
      <c r="IA106" s="17">
        <v>94</v>
      </c>
      <c r="IB106" s="17" t="s">
        <v>233</v>
      </c>
      <c r="IC106" s="17" t="s">
        <v>470</v>
      </c>
      <c r="ID106" s="17">
        <v>4</v>
      </c>
      <c r="IE106" s="18" t="s">
        <v>438</v>
      </c>
      <c r="IF106" s="18"/>
      <c r="IG106" s="18"/>
      <c r="IH106" s="18"/>
      <c r="II106" s="18"/>
    </row>
    <row r="107" spans="1:243" s="17" customFormat="1" ht="382.5" customHeight="1">
      <c r="A107" s="40">
        <v>95</v>
      </c>
      <c r="B107" s="64" t="s">
        <v>234</v>
      </c>
      <c r="C107" s="62" t="s">
        <v>471</v>
      </c>
      <c r="D107" s="69"/>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1"/>
      <c r="IA107" s="17">
        <v>95</v>
      </c>
      <c r="IB107" s="17" t="s">
        <v>234</v>
      </c>
      <c r="IC107" s="17" t="s">
        <v>471</v>
      </c>
      <c r="IE107" s="18"/>
      <c r="IF107" s="18"/>
      <c r="IG107" s="18"/>
      <c r="IH107" s="18"/>
      <c r="II107" s="18"/>
    </row>
    <row r="108" spans="1:243" s="17" customFormat="1" ht="63">
      <c r="A108" s="40">
        <v>96</v>
      </c>
      <c r="B108" s="64" t="s">
        <v>235</v>
      </c>
      <c r="C108" s="62" t="s">
        <v>472</v>
      </c>
      <c r="D108" s="43">
        <v>131</v>
      </c>
      <c r="E108" s="42" t="s">
        <v>148</v>
      </c>
      <c r="F108" s="44">
        <v>1576.19</v>
      </c>
      <c r="G108" s="45"/>
      <c r="H108" s="45"/>
      <c r="I108" s="46" t="s">
        <v>37</v>
      </c>
      <c r="J108" s="47">
        <f t="shared" si="4"/>
        <v>1</v>
      </c>
      <c r="K108" s="45" t="s">
        <v>38</v>
      </c>
      <c r="L108" s="45" t="s">
        <v>4</v>
      </c>
      <c r="M108" s="48"/>
      <c r="N108" s="45"/>
      <c r="O108" s="45"/>
      <c r="P108" s="49"/>
      <c r="Q108" s="45"/>
      <c r="R108" s="45"/>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50">
        <f t="shared" si="5"/>
        <v>206481</v>
      </c>
      <c r="BB108" s="51">
        <f t="shared" si="6"/>
        <v>206481</v>
      </c>
      <c r="BC108" s="52" t="str">
        <f t="shared" si="7"/>
        <v>INR  Two Lakh Six Thousand Four Hundred &amp; Eighty One  Only</v>
      </c>
      <c r="IA108" s="17">
        <v>96</v>
      </c>
      <c r="IB108" s="17" t="s">
        <v>235</v>
      </c>
      <c r="IC108" s="17" t="s">
        <v>472</v>
      </c>
      <c r="ID108" s="17">
        <v>131</v>
      </c>
      <c r="IE108" s="18" t="s">
        <v>148</v>
      </c>
      <c r="IF108" s="18"/>
      <c r="IG108" s="18"/>
      <c r="IH108" s="18"/>
      <c r="II108" s="18"/>
    </row>
    <row r="109" spans="1:243" s="17" customFormat="1" ht="139.5" customHeight="1">
      <c r="A109" s="40">
        <v>97</v>
      </c>
      <c r="B109" s="64" t="s">
        <v>236</v>
      </c>
      <c r="C109" s="62" t="s">
        <v>473</v>
      </c>
      <c r="D109" s="69"/>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1"/>
      <c r="IA109" s="17">
        <v>97</v>
      </c>
      <c r="IB109" s="17" t="s">
        <v>236</v>
      </c>
      <c r="IC109" s="17" t="s">
        <v>473</v>
      </c>
      <c r="IE109" s="18"/>
      <c r="IF109" s="18"/>
      <c r="IG109" s="18"/>
      <c r="IH109" s="18"/>
      <c r="II109" s="18"/>
    </row>
    <row r="110" spans="1:243" s="17" customFormat="1" ht="30">
      <c r="A110" s="40">
        <v>98</v>
      </c>
      <c r="B110" s="64" t="s">
        <v>237</v>
      </c>
      <c r="C110" s="62" t="s">
        <v>474</v>
      </c>
      <c r="D110" s="43">
        <v>40</v>
      </c>
      <c r="E110" s="42" t="s">
        <v>149</v>
      </c>
      <c r="F110" s="44">
        <v>203.9</v>
      </c>
      <c r="G110" s="45"/>
      <c r="H110" s="45"/>
      <c r="I110" s="46" t="s">
        <v>37</v>
      </c>
      <c r="J110" s="47">
        <f t="shared" si="4"/>
        <v>1</v>
      </c>
      <c r="K110" s="45" t="s">
        <v>38</v>
      </c>
      <c r="L110" s="45" t="s">
        <v>4</v>
      </c>
      <c r="M110" s="48"/>
      <c r="N110" s="45"/>
      <c r="O110" s="45"/>
      <c r="P110" s="49"/>
      <c r="Q110" s="45"/>
      <c r="R110" s="45"/>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50">
        <f t="shared" si="5"/>
        <v>8156</v>
      </c>
      <c r="BB110" s="51">
        <f t="shared" si="6"/>
        <v>8156</v>
      </c>
      <c r="BC110" s="52" t="str">
        <f t="shared" si="7"/>
        <v>INR  Eight Thousand One Hundred &amp; Fifty Six  Only</v>
      </c>
      <c r="IA110" s="17">
        <v>98</v>
      </c>
      <c r="IB110" s="17" t="s">
        <v>237</v>
      </c>
      <c r="IC110" s="17" t="s">
        <v>474</v>
      </c>
      <c r="ID110" s="17">
        <v>40</v>
      </c>
      <c r="IE110" s="18" t="s">
        <v>149</v>
      </c>
      <c r="IF110" s="18"/>
      <c r="IG110" s="18"/>
      <c r="IH110" s="18"/>
      <c r="II110" s="18"/>
    </row>
    <row r="111" spans="1:243" s="17" customFormat="1" ht="15.75">
      <c r="A111" s="40">
        <v>99</v>
      </c>
      <c r="B111" s="64" t="s">
        <v>238</v>
      </c>
      <c r="C111" s="62" t="s">
        <v>475</v>
      </c>
      <c r="D111" s="69"/>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1"/>
      <c r="IA111" s="17">
        <v>99</v>
      </c>
      <c r="IB111" s="17" t="s">
        <v>238</v>
      </c>
      <c r="IC111" s="17" t="s">
        <v>475</v>
      </c>
      <c r="IE111" s="18"/>
      <c r="IF111" s="18"/>
      <c r="IG111" s="18"/>
      <c r="IH111" s="18"/>
      <c r="II111" s="18"/>
    </row>
    <row r="112" spans="1:243" s="17" customFormat="1" ht="255" customHeight="1">
      <c r="A112" s="40">
        <v>100</v>
      </c>
      <c r="B112" s="64" t="s">
        <v>239</v>
      </c>
      <c r="C112" s="62" t="s">
        <v>476</v>
      </c>
      <c r="D112" s="43">
        <v>6.55</v>
      </c>
      <c r="E112" s="42" t="s">
        <v>148</v>
      </c>
      <c r="F112" s="44">
        <v>1570.06</v>
      </c>
      <c r="G112" s="45"/>
      <c r="H112" s="45"/>
      <c r="I112" s="46" t="s">
        <v>37</v>
      </c>
      <c r="J112" s="47">
        <f t="shared" si="4"/>
        <v>1</v>
      </c>
      <c r="K112" s="45" t="s">
        <v>38</v>
      </c>
      <c r="L112" s="45" t="s">
        <v>4</v>
      </c>
      <c r="M112" s="48"/>
      <c r="N112" s="45"/>
      <c r="O112" s="45"/>
      <c r="P112" s="49"/>
      <c r="Q112" s="45"/>
      <c r="R112" s="45"/>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50">
        <f t="shared" si="5"/>
        <v>10284</v>
      </c>
      <c r="BB112" s="51">
        <f t="shared" si="6"/>
        <v>10284</v>
      </c>
      <c r="BC112" s="52" t="str">
        <f t="shared" si="7"/>
        <v>INR  Ten Thousand Two Hundred &amp; Eighty Four  Only</v>
      </c>
      <c r="IA112" s="17">
        <v>100</v>
      </c>
      <c r="IB112" s="17" t="s">
        <v>239</v>
      </c>
      <c r="IC112" s="17" t="s">
        <v>476</v>
      </c>
      <c r="ID112" s="17">
        <v>6.55</v>
      </c>
      <c r="IE112" s="18" t="s">
        <v>148</v>
      </c>
      <c r="IF112" s="18"/>
      <c r="IG112" s="18"/>
      <c r="IH112" s="18"/>
      <c r="II112" s="18"/>
    </row>
    <row r="113" spans="1:243" s="17" customFormat="1" ht="78.75">
      <c r="A113" s="40">
        <v>101</v>
      </c>
      <c r="B113" s="64" t="s">
        <v>240</v>
      </c>
      <c r="C113" s="62" t="s">
        <v>477</v>
      </c>
      <c r="D113" s="69"/>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1"/>
      <c r="IA113" s="17">
        <v>101</v>
      </c>
      <c r="IB113" s="17" t="s">
        <v>240</v>
      </c>
      <c r="IC113" s="17" t="s">
        <v>477</v>
      </c>
      <c r="IE113" s="18"/>
      <c r="IF113" s="18"/>
      <c r="IG113" s="18"/>
      <c r="IH113" s="18"/>
      <c r="II113" s="18"/>
    </row>
    <row r="114" spans="1:243" s="17" customFormat="1" ht="15.75">
      <c r="A114" s="40">
        <v>102</v>
      </c>
      <c r="B114" s="64" t="s">
        <v>241</v>
      </c>
      <c r="C114" s="62" t="s">
        <v>478</v>
      </c>
      <c r="D114" s="69"/>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1"/>
      <c r="IA114" s="17">
        <v>102</v>
      </c>
      <c r="IB114" s="17" t="s">
        <v>241</v>
      </c>
      <c r="IC114" s="17" t="s">
        <v>478</v>
      </c>
      <c r="IE114" s="18"/>
      <c r="IF114" s="18"/>
      <c r="IG114" s="18"/>
      <c r="IH114" s="18"/>
      <c r="II114" s="18"/>
    </row>
    <row r="115" spans="1:243" s="17" customFormat="1" ht="31.5">
      <c r="A115" s="40">
        <v>103</v>
      </c>
      <c r="B115" s="64" t="s">
        <v>242</v>
      </c>
      <c r="C115" s="62" t="s">
        <v>479</v>
      </c>
      <c r="D115" s="69"/>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1"/>
      <c r="IA115" s="17">
        <v>103</v>
      </c>
      <c r="IB115" s="17" t="s">
        <v>242</v>
      </c>
      <c r="IC115" s="17" t="s">
        <v>479</v>
      </c>
      <c r="IE115" s="18"/>
      <c r="IF115" s="18"/>
      <c r="IG115" s="18"/>
      <c r="IH115" s="18"/>
      <c r="II115" s="18"/>
    </row>
    <row r="116" spans="1:243" s="17" customFormat="1" ht="30">
      <c r="A116" s="40">
        <v>104</v>
      </c>
      <c r="B116" s="64" t="s">
        <v>209</v>
      </c>
      <c r="C116" s="62" t="s">
        <v>480</v>
      </c>
      <c r="D116" s="43">
        <v>1</v>
      </c>
      <c r="E116" s="42" t="s">
        <v>148</v>
      </c>
      <c r="F116" s="44">
        <v>3932.18</v>
      </c>
      <c r="G116" s="45"/>
      <c r="H116" s="45"/>
      <c r="I116" s="46" t="s">
        <v>37</v>
      </c>
      <c r="J116" s="47">
        <f t="shared" si="4"/>
        <v>1</v>
      </c>
      <c r="K116" s="45" t="s">
        <v>38</v>
      </c>
      <c r="L116" s="45" t="s">
        <v>4</v>
      </c>
      <c r="M116" s="48"/>
      <c r="N116" s="45"/>
      <c r="O116" s="45"/>
      <c r="P116" s="49"/>
      <c r="Q116" s="45"/>
      <c r="R116" s="45"/>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50">
        <f t="shared" si="5"/>
        <v>3932</v>
      </c>
      <c r="BB116" s="51">
        <f t="shared" si="6"/>
        <v>3932</v>
      </c>
      <c r="BC116" s="52" t="str">
        <f t="shared" si="7"/>
        <v>INR  Three Thousand Nine Hundred &amp; Thirty Two  Only</v>
      </c>
      <c r="IA116" s="17">
        <v>104</v>
      </c>
      <c r="IB116" s="17" t="s">
        <v>209</v>
      </c>
      <c r="IC116" s="17" t="s">
        <v>480</v>
      </c>
      <c r="ID116" s="17">
        <v>1</v>
      </c>
      <c r="IE116" s="18" t="s">
        <v>148</v>
      </c>
      <c r="IF116" s="18"/>
      <c r="IG116" s="18"/>
      <c r="IH116" s="18"/>
      <c r="II116" s="18"/>
    </row>
    <row r="117" spans="1:243" s="17" customFormat="1" ht="60.75" customHeight="1">
      <c r="A117" s="40">
        <v>105</v>
      </c>
      <c r="B117" s="64" t="s">
        <v>243</v>
      </c>
      <c r="C117" s="62" t="s">
        <v>481</v>
      </c>
      <c r="D117" s="69"/>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1"/>
      <c r="IA117" s="17">
        <v>105</v>
      </c>
      <c r="IB117" s="17" t="s">
        <v>243</v>
      </c>
      <c r="IC117" s="17" t="s">
        <v>481</v>
      </c>
      <c r="IE117" s="18"/>
      <c r="IF117" s="18"/>
      <c r="IG117" s="18"/>
      <c r="IH117" s="18"/>
      <c r="II117" s="18"/>
    </row>
    <row r="118" spans="1:243" s="17" customFormat="1" ht="30">
      <c r="A118" s="40">
        <v>106</v>
      </c>
      <c r="B118" s="64" t="s">
        <v>244</v>
      </c>
      <c r="C118" s="62" t="s">
        <v>482</v>
      </c>
      <c r="D118" s="43">
        <v>24.6</v>
      </c>
      <c r="E118" s="42" t="s">
        <v>148</v>
      </c>
      <c r="F118" s="44">
        <v>1231.26</v>
      </c>
      <c r="G118" s="45"/>
      <c r="H118" s="45"/>
      <c r="I118" s="46" t="s">
        <v>37</v>
      </c>
      <c r="J118" s="47">
        <f t="shared" si="4"/>
        <v>1</v>
      </c>
      <c r="K118" s="45" t="s">
        <v>38</v>
      </c>
      <c r="L118" s="45" t="s">
        <v>4</v>
      </c>
      <c r="M118" s="48"/>
      <c r="N118" s="45"/>
      <c r="O118" s="45"/>
      <c r="P118" s="49"/>
      <c r="Q118" s="45"/>
      <c r="R118" s="45"/>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50">
        <f t="shared" si="5"/>
        <v>30289</v>
      </c>
      <c r="BB118" s="51">
        <f t="shared" si="6"/>
        <v>30289</v>
      </c>
      <c r="BC118" s="52" t="str">
        <f t="shared" si="7"/>
        <v>INR  Thirty Thousand Two Hundred &amp; Eighty Nine  Only</v>
      </c>
      <c r="IA118" s="17">
        <v>106</v>
      </c>
      <c r="IB118" s="17" t="s">
        <v>244</v>
      </c>
      <c r="IC118" s="17" t="s">
        <v>482</v>
      </c>
      <c r="ID118" s="17">
        <v>24.6</v>
      </c>
      <c r="IE118" s="18" t="s">
        <v>148</v>
      </c>
      <c r="IF118" s="18"/>
      <c r="IG118" s="18"/>
      <c r="IH118" s="18"/>
      <c r="II118" s="18"/>
    </row>
    <row r="119" spans="1:243" s="17" customFormat="1" ht="330" customHeight="1">
      <c r="A119" s="40">
        <v>107</v>
      </c>
      <c r="B119" s="64" t="s">
        <v>245</v>
      </c>
      <c r="C119" s="62" t="s">
        <v>483</v>
      </c>
      <c r="D119" s="69"/>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1"/>
      <c r="IA119" s="17">
        <v>107</v>
      </c>
      <c r="IB119" s="17" t="s">
        <v>245</v>
      </c>
      <c r="IC119" s="17" t="s">
        <v>483</v>
      </c>
      <c r="IE119" s="18"/>
      <c r="IF119" s="18"/>
      <c r="IG119" s="18"/>
      <c r="IH119" s="18"/>
      <c r="II119" s="18"/>
    </row>
    <row r="120" spans="1:243" s="17" customFormat="1" ht="83.25" customHeight="1">
      <c r="A120" s="40">
        <v>108</v>
      </c>
      <c r="B120" s="64" t="s">
        <v>246</v>
      </c>
      <c r="C120" s="62" t="s">
        <v>484</v>
      </c>
      <c r="D120" s="43">
        <v>9</v>
      </c>
      <c r="E120" s="42" t="s">
        <v>148</v>
      </c>
      <c r="F120" s="44">
        <v>6818.68</v>
      </c>
      <c r="G120" s="45"/>
      <c r="H120" s="45"/>
      <c r="I120" s="46" t="s">
        <v>37</v>
      </c>
      <c r="J120" s="47">
        <f t="shared" si="4"/>
        <v>1</v>
      </c>
      <c r="K120" s="45" t="s">
        <v>38</v>
      </c>
      <c r="L120" s="45" t="s">
        <v>4</v>
      </c>
      <c r="M120" s="48"/>
      <c r="N120" s="45"/>
      <c r="O120" s="45"/>
      <c r="P120" s="49"/>
      <c r="Q120" s="45"/>
      <c r="R120" s="45"/>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50">
        <f t="shared" si="5"/>
        <v>61368</v>
      </c>
      <c r="BB120" s="51">
        <f t="shared" si="6"/>
        <v>61368</v>
      </c>
      <c r="BC120" s="52" t="str">
        <f t="shared" si="7"/>
        <v>INR  Sixty One Thousand Three Hundred &amp; Sixty Eight  Only</v>
      </c>
      <c r="IA120" s="17">
        <v>108</v>
      </c>
      <c r="IB120" s="17" t="s">
        <v>246</v>
      </c>
      <c r="IC120" s="17" t="s">
        <v>484</v>
      </c>
      <c r="ID120" s="17">
        <v>9</v>
      </c>
      <c r="IE120" s="18" t="s">
        <v>148</v>
      </c>
      <c r="IF120" s="18"/>
      <c r="IG120" s="18"/>
      <c r="IH120" s="18"/>
      <c r="II120" s="18"/>
    </row>
    <row r="121" spans="1:243" s="17" customFormat="1" ht="173.25">
      <c r="A121" s="40">
        <v>109</v>
      </c>
      <c r="B121" s="64" t="s">
        <v>247</v>
      </c>
      <c r="C121" s="62" t="s">
        <v>485</v>
      </c>
      <c r="D121" s="43">
        <v>250</v>
      </c>
      <c r="E121" s="42" t="s">
        <v>150</v>
      </c>
      <c r="F121" s="44">
        <v>116.92</v>
      </c>
      <c r="G121" s="45"/>
      <c r="H121" s="45"/>
      <c r="I121" s="46" t="s">
        <v>37</v>
      </c>
      <c r="J121" s="47">
        <f t="shared" si="4"/>
        <v>1</v>
      </c>
      <c r="K121" s="45" t="s">
        <v>38</v>
      </c>
      <c r="L121" s="45" t="s">
        <v>4</v>
      </c>
      <c r="M121" s="48"/>
      <c r="N121" s="45"/>
      <c r="O121" s="45"/>
      <c r="P121" s="49"/>
      <c r="Q121" s="45"/>
      <c r="R121" s="45"/>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50">
        <f t="shared" si="5"/>
        <v>29230</v>
      </c>
      <c r="BB121" s="51">
        <f t="shared" si="6"/>
        <v>29230</v>
      </c>
      <c r="BC121" s="52" t="str">
        <f t="shared" si="7"/>
        <v>INR  Twenty Nine Thousand Two Hundred &amp; Thirty  Only</v>
      </c>
      <c r="IA121" s="17">
        <v>109</v>
      </c>
      <c r="IB121" s="17" t="s">
        <v>247</v>
      </c>
      <c r="IC121" s="17" t="s">
        <v>485</v>
      </c>
      <c r="ID121" s="17">
        <v>250</v>
      </c>
      <c r="IE121" s="18" t="s">
        <v>150</v>
      </c>
      <c r="IF121" s="18"/>
      <c r="IG121" s="18"/>
      <c r="IH121" s="18"/>
      <c r="II121" s="18"/>
    </row>
    <row r="122" spans="1:243" s="17" customFormat="1" ht="15.75">
      <c r="A122" s="40">
        <v>110</v>
      </c>
      <c r="B122" s="64" t="s">
        <v>132</v>
      </c>
      <c r="C122" s="62" t="s">
        <v>486</v>
      </c>
      <c r="D122" s="69"/>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1"/>
      <c r="IA122" s="17">
        <v>110</v>
      </c>
      <c r="IB122" s="17" t="s">
        <v>132</v>
      </c>
      <c r="IC122" s="17" t="s">
        <v>486</v>
      </c>
      <c r="IE122" s="18"/>
      <c r="IF122" s="18"/>
      <c r="IG122" s="18"/>
      <c r="IH122" s="18"/>
      <c r="II122" s="18"/>
    </row>
    <row r="123" spans="1:243" s="17" customFormat="1" ht="63">
      <c r="A123" s="40">
        <v>111</v>
      </c>
      <c r="B123" s="64" t="s">
        <v>169</v>
      </c>
      <c r="C123" s="62" t="s">
        <v>487</v>
      </c>
      <c r="D123" s="43">
        <v>166</v>
      </c>
      <c r="E123" s="42" t="s">
        <v>150</v>
      </c>
      <c r="F123" s="44">
        <v>68.57</v>
      </c>
      <c r="G123" s="45"/>
      <c r="H123" s="45"/>
      <c r="I123" s="46" t="s">
        <v>37</v>
      </c>
      <c r="J123" s="47">
        <f t="shared" si="4"/>
        <v>1</v>
      </c>
      <c r="K123" s="45" t="s">
        <v>38</v>
      </c>
      <c r="L123" s="45" t="s">
        <v>4</v>
      </c>
      <c r="M123" s="48"/>
      <c r="N123" s="45"/>
      <c r="O123" s="45"/>
      <c r="P123" s="49"/>
      <c r="Q123" s="45"/>
      <c r="R123" s="45"/>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50">
        <f t="shared" si="5"/>
        <v>11383</v>
      </c>
      <c r="BB123" s="51">
        <f t="shared" si="6"/>
        <v>11383</v>
      </c>
      <c r="BC123" s="52" t="str">
        <f t="shared" si="7"/>
        <v>INR  Eleven Thousand Three Hundred &amp; Eighty Three  Only</v>
      </c>
      <c r="IA123" s="17">
        <v>111</v>
      </c>
      <c r="IB123" s="17" t="s">
        <v>169</v>
      </c>
      <c r="IC123" s="17" t="s">
        <v>487</v>
      </c>
      <c r="ID123" s="17">
        <v>166</v>
      </c>
      <c r="IE123" s="18" t="s">
        <v>150</v>
      </c>
      <c r="IF123" s="18"/>
      <c r="IG123" s="18"/>
      <c r="IH123" s="18"/>
      <c r="II123" s="18"/>
    </row>
    <row r="124" spans="1:243" s="17" customFormat="1" ht="63">
      <c r="A124" s="40">
        <v>112</v>
      </c>
      <c r="B124" s="64" t="s">
        <v>133</v>
      </c>
      <c r="C124" s="62" t="s">
        <v>488</v>
      </c>
      <c r="D124" s="69"/>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1"/>
      <c r="IA124" s="17">
        <v>112</v>
      </c>
      <c r="IB124" s="17" t="s">
        <v>133</v>
      </c>
      <c r="IC124" s="17" t="s">
        <v>488</v>
      </c>
      <c r="IE124" s="18"/>
      <c r="IF124" s="18"/>
      <c r="IG124" s="18"/>
      <c r="IH124" s="18"/>
      <c r="II124" s="18"/>
    </row>
    <row r="125" spans="1:243" s="17" customFormat="1" ht="30">
      <c r="A125" s="40">
        <v>113</v>
      </c>
      <c r="B125" s="64" t="s">
        <v>134</v>
      </c>
      <c r="C125" s="62" t="s">
        <v>489</v>
      </c>
      <c r="D125" s="43">
        <v>2</v>
      </c>
      <c r="E125" s="42" t="s">
        <v>148</v>
      </c>
      <c r="F125" s="44">
        <v>4192.15</v>
      </c>
      <c r="G125" s="45"/>
      <c r="H125" s="45"/>
      <c r="I125" s="46" t="s">
        <v>37</v>
      </c>
      <c r="J125" s="47">
        <f t="shared" si="4"/>
        <v>1</v>
      </c>
      <c r="K125" s="45" t="s">
        <v>38</v>
      </c>
      <c r="L125" s="45" t="s">
        <v>4</v>
      </c>
      <c r="M125" s="48"/>
      <c r="N125" s="45"/>
      <c r="O125" s="45"/>
      <c r="P125" s="49"/>
      <c r="Q125" s="45"/>
      <c r="R125" s="45"/>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50">
        <f t="shared" si="5"/>
        <v>8384</v>
      </c>
      <c r="BB125" s="51">
        <f t="shared" si="6"/>
        <v>8384</v>
      </c>
      <c r="BC125" s="52" t="str">
        <f t="shared" si="7"/>
        <v>INR  Eight Thousand Three Hundred &amp; Eighty Four  Only</v>
      </c>
      <c r="IA125" s="17">
        <v>113</v>
      </c>
      <c r="IB125" s="17" t="s">
        <v>134</v>
      </c>
      <c r="IC125" s="17" t="s">
        <v>489</v>
      </c>
      <c r="ID125" s="17">
        <v>2</v>
      </c>
      <c r="IE125" s="18" t="s">
        <v>148</v>
      </c>
      <c r="IF125" s="18"/>
      <c r="IG125" s="18"/>
      <c r="IH125" s="18"/>
      <c r="II125" s="18"/>
    </row>
    <row r="126" spans="1:243" s="17" customFormat="1" ht="63">
      <c r="A126" s="40">
        <v>114</v>
      </c>
      <c r="B126" s="64" t="s">
        <v>135</v>
      </c>
      <c r="C126" s="62" t="s">
        <v>490</v>
      </c>
      <c r="D126" s="69"/>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1"/>
      <c r="IA126" s="17">
        <v>114</v>
      </c>
      <c r="IB126" s="17" t="s">
        <v>135</v>
      </c>
      <c r="IC126" s="17" t="s">
        <v>490</v>
      </c>
      <c r="IE126" s="18"/>
      <c r="IF126" s="18"/>
      <c r="IG126" s="18"/>
      <c r="IH126" s="18"/>
      <c r="II126" s="18"/>
    </row>
    <row r="127" spans="1:243" s="17" customFormat="1" ht="31.5">
      <c r="A127" s="40">
        <v>115</v>
      </c>
      <c r="B127" s="64" t="s">
        <v>136</v>
      </c>
      <c r="C127" s="62" t="s">
        <v>491</v>
      </c>
      <c r="D127" s="43">
        <v>2220</v>
      </c>
      <c r="E127" s="42" t="s">
        <v>150</v>
      </c>
      <c r="F127" s="44">
        <v>124.78</v>
      </c>
      <c r="G127" s="45"/>
      <c r="H127" s="45"/>
      <c r="I127" s="46" t="s">
        <v>37</v>
      </c>
      <c r="J127" s="47">
        <f t="shared" si="4"/>
        <v>1</v>
      </c>
      <c r="K127" s="45" t="s">
        <v>38</v>
      </c>
      <c r="L127" s="45" t="s">
        <v>4</v>
      </c>
      <c r="M127" s="48"/>
      <c r="N127" s="45"/>
      <c r="O127" s="45"/>
      <c r="P127" s="49"/>
      <c r="Q127" s="45"/>
      <c r="R127" s="45"/>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50">
        <f t="shared" si="5"/>
        <v>277012</v>
      </c>
      <c r="BB127" s="51">
        <f t="shared" si="6"/>
        <v>277012</v>
      </c>
      <c r="BC127" s="52" t="str">
        <f t="shared" si="7"/>
        <v>INR  Two Lakh Seventy Seven Thousand  &amp;Twelve  Only</v>
      </c>
      <c r="IA127" s="17">
        <v>115</v>
      </c>
      <c r="IB127" s="17" t="s">
        <v>136</v>
      </c>
      <c r="IC127" s="17" t="s">
        <v>491</v>
      </c>
      <c r="ID127" s="17">
        <v>2220</v>
      </c>
      <c r="IE127" s="18" t="s">
        <v>150</v>
      </c>
      <c r="IF127" s="18"/>
      <c r="IG127" s="18"/>
      <c r="IH127" s="18"/>
      <c r="II127" s="18"/>
    </row>
    <row r="128" spans="1:243" s="17" customFormat="1" ht="63">
      <c r="A128" s="40">
        <v>116</v>
      </c>
      <c r="B128" s="64" t="s">
        <v>248</v>
      </c>
      <c r="C128" s="62" t="s">
        <v>492</v>
      </c>
      <c r="D128" s="69"/>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1"/>
      <c r="IA128" s="17">
        <v>116</v>
      </c>
      <c r="IB128" s="17" t="s">
        <v>248</v>
      </c>
      <c r="IC128" s="17" t="s">
        <v>492</v>
      </c>
      <c r="IE128" s="18"/>
      <c r="IF128" s="18"/>
      <c r="IG128" s="18"/>
      <c r="IH128" s="18"/>
      <c r="II128" s="18"/>
    </row>
    <row r="129" spans="1:243" s="17" customFormat="1" ht="30">
      <c r="A129" s="40">
        <v>117</v>
      </c>
      <c r="B129" s="64" t="s">
        <v>249</v>
      </c>
      <c r="C129" s="62" t="s">
        <v>493</v>
      </c>
      <c r="D129" s="43">
        <v>255</v>
      </c>
      <c r="E129" s="42" t="s">
        <v>150</v>
      </c>
      <c r="F129" s="44">
        <v>137.79</v>
      </c>
      <c r="G129" s="45"/>
      <c r="H129" s="45"/>
      <c r="I129" s="46" t="s">
        <v>37</v>
      </c>
      <c r="J129" s="47">
        <f t="shared" si="4"/>
        <v>1</v>
      </c>
      <c r="K129" s="45" t="s">
        <v>38</v>
      </c>
      <c r="L129" s="45" t="s">
        <v>4</v>
      </c>
      <c r="M129" s="48"/>
      <c r="N129" s="45"/>
      <c r="O129" s="45"/>
      <c r="P129" s="49"/>
      <c r="Q129" s="45"/>
      <c r="R129" s="45"/>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50">
        <f t="shared" si="5"/>
        <v>35136</v>
      </c>
      <c r="BB129" s="51">
        <f t="shared" si="6"/>
        <v>35136</v>
      </c>
      <c r="BC129" s="52" t="str">
        <f t="shared" si="7"/>
        <v>INR  Thirty Five Thousand One Hundred &amp; Thirty Six  Only</v>
      </c>
      <c r="IA129" s="17">
        <v>117</v>
      </c>
      <c r="IB129" s="17" t="s">
        <v>249</v>
      </c>
      <c r="IC129" s="17" t="s">
        <v>493</v>
      </c>
      <c r="ID129" s="17">
        <v>255</v>
      </c>
      <c r="IE129" s="18" t="s">
        <v>150</v>
      </c>
      <c r="IF129" s="18"/>
      <c r="IG129" s="18"/>
      <c r="IH129" s="18"/>
      <c r="II129" s="18"/>
    </row>
    <row r="130" spans="1:243" s="17" customFormat="1" ht="157.5">
      <c r="A130" s="40">
        <v>118</v>
      </c>
      <c r="B130" s="64" t="s">
        <v>250</v>
      </c>
      <c r="C130" s="62" t="s">
        <v>494</v>
      </c>
      <c r="D130" s="69"/>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1"/>
      <c r="IA130" s="17">
        <v>118</v>
      </c>
      <c r="IB130" s="17" t="s">
        <v>250</v>
      </c>
      <c r="IC130" s="17" t="s">
        <v>494</v>
      </c>
      <c r="IE130" s="18"/>
      <c r="IF130" s="18"/>
      <c r="IG130" s="18"/>
      <c r="IH130" s="18"/>
      <c r="II130" s="18"/>
    </row>
    <row r="131" spans="1:243" s="17" customFormat="1" ht="30">
      <c r="A131" s="40">
        <v>119</v>
      </c>
      <c r="B131" s="64" t="s">
        <v>251</v>
      </c>
      <c r="C131" s="62" t="s">
        <v>495</v>
      </c>
      <c r="D131" s="43">
        <v>7.8</v>
      </c>
      <c r="E131" s="42" t="s">
        <v>148</v>
      </c>
      <c r="F131" s="44">
        <v>2383.95</v>
      </c>
      <c r="G131" s="45"/>
      <c r="H131" s="45"/>
      <c r="I131" s="46" t="s">
        <v>37</v>
      </c>
      <c r="J131" s="47">
        <f t="shared" si="4"/>
        <v>1</v>
      </c>
      <c r="K131" s="45" t="s">
        <v>38</v>
      </c>
      <c r="L131" s="45" t="s">
        <v>4</v>
      </c>
      <c r="M131" s="48"/>
      <c r="N131" s="45"/>
      <c r="O131" s="45"/>
      <c r="P131" s="49"/>
      <c r="Q131" s="45"/>
      <c r="R131" s="45"/>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50">
        <f t="shared" si="5"/>
        <v>18595</v>
      </c>
      <c r="BB131" s="51">
        <f t="shared" si="6"/>
        <v>18595</v>
      </c>
      <c r="BC131" s="52" t="str">
        <f t="shared" si="7"/>
        <v>INR  Eighteen Thousand Five Hundred &amp; Ninety Five  Only</v>
      </c>
      <c r="IA131" s="17">
        <v>119</v>
      </c>
      <c r="IB131" s="17" t="s">
        <v>251</v>
      </c>
      <c r="IC131" s="17" t="s">
        <v>495</v>
      </c>
      <c r="ID131" s="17">
        <v>7.8</v>
      </c>
      <c r="IE131" s="18" t="s">
        <v>148</v>
      </c>
      <c r="IF131" s="18"/>
      <c r="IG131" s="18"/>
      <c r="IH131" s="18"/>
      <c r="II131" s="18"/>
    </row>
    <row r="132" spans="1:243" s="17" customFormat="1" ht="15.75">
      <c r="A132" s="40">
        <v>120</v>
      </c>
      <c r="B132" s="64" t="s">
        <v>252</v>
      </c>
      <c r="C132" s="62" t="s">
        <v>496</v>
      </c>
      <c r="D132" s="43">
        <v>2</v>
      </c>
      <c r="E132" s="42" t="s">
        <v>438</v>
      </c>
      <c r="F132" s="44">
        <v>371.94</v>
      </c>
      <c r="G132" s="45"/>
      <c r="H132" s="45"/>
      <c r="I132" s="46" t="s">
        <v>37</v>
      </c>
      <c r="J132" s="47">
        <f t="shared" si="4"/>
        <v>1</v>
      </c>
      <c r="K132" s="45" t="s">
        <v>38</v>
      </c>
      <c r="L132" s="45" t="s">
        <v>4</v>
      </c>
      <c r="M132" s="48"/>
      <c r="N132" s="45"/>
      <c r="O132" s="45"/>
      <c r="P132" s="49"/>
      <c r="Q132" s="45"/>
      <c r="R132" s="45"/>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50">
        <f t="shared" si="5"/>
        <v>744</v>
      </c>
      <c r="BB132" s="51">
        <f t="shared" si="6"/>
        <v>744</v>
      </c>
      <c r="BC132" s="52" t="str">
        <f t="shared" si="7"/>
        <v>INR  Seven Hundred &amp; Forty Four  Only</v>
      </c>
      <c r="IA132" s="17">
        <v>120</v>
      </c>
      <c r="IB132" s="17" t="s">
        <v>252</v>
      </c>
      <c r="IC132" s="17" t="s">
        <v>496</v>
      </c>
      <c r="ID132" s="17">
        <v>2</v>
      </c>
      <c r="IE132" s="18" t="s">
        <v>438</v>
      </c>
      <c r="IF132" s="18"/>
      <c r="IG132" s="18"/>
      <c r="IH132" s="18"/>
      <c r="II132" s="18"/>
    </row>
    <row r="133" spans="1:243" s="17" customFormat="1" ht="94.5">
      <c r="A133" s="40">
        <v>121</v>
      </c>
      <c r="B133" s="64" t="s">
        <v>253</v>
      </c>
      <c r="C133" s="62" t="s">
        <v>497</v>
      </c>
      <c r="D133" s="69"/>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1"/>
      <c r="IA133" s="17">
        <v>121</v>
      </c>
      <c r="IB133" s="17" t="s">
        <v>253</v>
      </c>
      <c r="IC133" s="17" t="s">
        <v>497</v>
      </c>
      <c r="IE133" s="18"/>
      <c r="IF133" s="18"/>
      <c r="IG133" s="18"/>
      <c r="IH133" s="18"/>
      <c r="II133" s="18"/>
    </row>
    <row r="134" spans="1:243" s="17" customFormat="1" ht="30">
      <c r="A134" s="40">
        <v>122</v>
      </c>
      <c r="B134" s="64" t="s">
        <v>254</v>
      </c>
      <c r="C134" s="62" t="s">
        <v>498</v>
      </c>
      <c r="D134" s="43">
        <v>10</v>
      </c>
      <c r="E134" s="42" t="s">
        <v>438</v>
      </c>
      <c r="F134" s="44">
        <v>168.3</v>
      </c>
      <c r="G134" s="45"/>
      <c r="H134" s="45"/>
      <c r="I134" s="46" t="s">
        <v>37</v>
      </c>
      <c r="J134" s="47">
        <f t="shared" si="4"/>
        <v>1</v>
      </c>
      <c r="K134" s="45" t="s">
        <v>38</v>
      </c>
      <c r="L134" s="45" t="s">
        <v>4</v>
      </c>
      <c r="M134" s="48"/>
      <c r="N134" s="45"/>
      <c r="O134" s="45"/>
      <c r="P134" s="49"/>
      <c r="Q134" s="45"/>
      <c r="R134" s="45"/>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50">
        <f t="shared" si="5"/>
        <v>1683</v>
      </c>
      <c r="BB134" s="51">
        <f t="shared" si="6"/>
        <v>1683</v>
      </c>
      <c r="BC134" s="52" t="str">
        <f t="shared" si="7"/>
        <v>INR  One Thousand Six Hundred &amp; Eighty Three  Only</v>
      </c>
      <c r="IA134" s="17">
        <v>122</v>
      </c>
      <c r="IB134" s="17" t="s">
        <v>254</v>
      </c>
      <c r="IC134" s="17" t="s">
        <v>498</v>
      </c>
      <c r="ID134" s="17">
        <v>10</v>
      </c>
      <c r="IE134" s="18" t="s">
        <v>438</v>
      </c>
      <c r="IF134" s="18"/>
      <c r="IG134" s="18"/>
      <c r="IH134" s="18"/>
      <c r="II134" s="18"/>
    </row>
    <row r="135" spans="1:243" s="17" customFormat="1" ht="78.75">
      <c r="A135" s="40">
        <v>123</v>
      </c>
      <c r="B135" s="64" t="s">
        <v>170</v>
      </c>
      <c r="C135" s="62" t="s">
        <v>499</v>
      </c>
      <c r="D135" s="69"/>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1"/>
      <c r="IA135" s="17">
        <v>123</v>
      </c>
      <c r="IB135" s="17" t="s">
        <v>170</v>
      </c>
      <c r="IC135" s="17" t="s">
        <v>499</v>
      </c>
      <c r="IE135" s="18"/>
      <c r="IF135" s="18"/>
      <c r="IG135" s="18"/>
      <c r="IH135" s="18"/>
      <c r="II135" s="18"/>
    </row>
    <row r="136" spans="1:243" s="17" customFormat="1" ht="30">
      <c r="A136" s="40">
        <v>124</v>
      </c>
      <c r="B136" s="64" t="s">
        <v>171</v>
      </c>
      <c r="C136" s="62" t="s">
        <v>500</v>
      </c>
      <c r="D136" s="43">
        <v>205</v>
      </c>
      <c r="E136" s="42" t="s">
        <v>150</v>
      </c>
      <c r="F136" s="44">
        <v>135.82</v>
      </c>
      <c r="G136" s="45"/>
      <c r="H136" s="45"/>
      <c r="I136" s="46" t="s">
        <v>37</v>
      </c>
      <c r="J136" s="47">
        <f t="shared" si="4"/>
        <v>1</v>
      </c>
      <c r="K136" s="45" t="s">
        <v>38</v>
      </c>
      <c r="L136" s="45" t="s">
        <v>4</v>
      </c>
      <c r="M136" s="48"/>
      <c r="N136" s="45"/>
      <c r="O136" s="45"/>
      <c r="P136" s="49"/>
      <c r="Q136" s="45"/>
      <c r="R136" s="45"/>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50">
        <f t="shared" si="5"/>
        <v>27843</v>
      </c>
      <c r="BB136" s="51">
        <f t="shared" si="6"/>
        <v>27843</v>
      </c>
      <c r="BC136" s="52" t="str">
        <f t="shared" si="7"/>
        <v>INR  Twenty Seven Thousand Eight Hundred &amp; Forty Three  Only</v>
      </c>
      <c r="IA136" s="17">
        <v>124</v>
      </c>
      <c r="IB136" s="17" t="s">
        <v>171</v>
      </c>
      <c r="IC136" s="17" t="s">
        <v>500</v>
      </c>
      <c r="ID136" s="17">
        <v>205</v>
      </c>
      <c r="IE136" s="18" t="s">
        <v>150</v>
      </c>
      <c r="IF136" s="18"/>
      <c r="IG136" s="18"/>
      <c r="IH136" s="18"/>
      <c r="II136" s="18"/>
    </row>
    <row r="137" spans="1:243" s="17" customFormat="1" ht="15.75">
      <c r="A137" s="40">
        <v>125</v>
      </c>
      <c r="B137" s="64" t="s">
        <v>255</v>
      </c>
      <c r="C137" s="62" t="s">
        <v>501</v>
      </c>
      <c r="D137" s="69"/>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1"/>
      <c r="IA137" s="17">
        <v>125</v>
      </c>
      <c r="IB137" s="17" t="s">
        <v>255</v>
      </c>
      <c r="IC137" s="17" t="s">
        <v>501</v>
      </c>
      <c r="IE137" s="18"/>
      <c r="IF137" s="18"/>
      <c r="IG137" s="18"/>
      <c r="IH137" s="18"/>
      <c r="II137" s="18"/>
    </row>
    <row r="138" spans="1:243" s="17" customFormat="1" ht="63">
      <c r="A138" s="40">
        <v>126</v>
      </c>
      <c r="B138" s="64" t="s">
        <v>256</v>
      </c>
      <c r="C138" s="62" t="s">
        <v>502</v>
      </c>
      <c r="D138" s="69"/>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1"/>
      <c r="IA138" s="17">
        <v>126</v>
      </c>
      <c r="IB138" s="17" t="s">
        <v>256</v>
      </c>
      <c r="IC138" s="17" t="s">
        <v>502</v>
      </c>
      <c r="IE138" s="18"/>
      <c r="IF138" s="18"/>
      <c r="IG138" s="18"/>
      <c r="IH138" s="18"/>
      <c r="II138" s="18"/>
    </row>
    <row r="139" spans="1:243" s="17" customFormat="1" ht="30">
      <c r="A139" s="40">
        <v>127</v>
      </c>
      <c r="B139" s="64" t="s">
        <v>257</v>
      </c>
      <c r="C139" s="62" t="s">
        <v>503</v>
      </c>
      <c r="D139" s="43">
        <v>78.5</v>
      </c>
      <c r="E139" s="42" t="s">
        <v>148</v>
      </c>
      <c r="F139" s="44">
        <v>477.86</v>
      </c>
      <c r="G139" s="45"/>
      <c r="H139" s="45"/>
      <c r="I139" s="46" t="s">
        <v>37</v>
      </c>
      <c r="J139" s="47">
        <f t="shared" si="4"/>
        <v>1</v>
      </c>
      <c r="K139" s="45" t="s">
        <v>38</v>
      </c>
      <c r="L139" s="45" t="s">
        <v>4</v>
      </c>
      <c r="M139" s="48"/>
      <c r="N139" s="45"/>
      <c r="O139" s="45"/>
      <c r="P139" s="49"/>
      <c r="Q139" s="45"/>
      <c r="R139" s="45"/>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50">
        <f t="shared" si="5"/>
        <v>37512</v>
      </c>
      <c r="BB139" s="51">
        <f t="shared" si="6"/>
        <v>37512</v>
      </c>
      <c r="BC139" s="52" t="str">
        <f t="shared" si="7"/>
        <v>INR  Thirty Seven Thousand Five Hundred &amp; Twelve  Only</v>
      </c>
      <c r="IA139" s="17">
        <v>127</v>
      </c>
      <c r="IB139" s="17" t="s">
        <v>257</v>
      </c>
      <c r="IC139" s="17" t="s">
        <v>503</v>
      </c>
      <c r="ID139" s="17">
        <v>78.5</v>
      </c>
      <c r="IE139" s="18" t="s">
        <v>148</v>
      </c>
      <c r="IF139" s="18"/>
      <c r="IG139" s="18"/>
      <c r="IH139" s="18"/>
      <c r="II139" s="18"/>
    </row>
    <row r="140" spans="1:243" s="17" customFormat="1" ht="47.25">
      <c r="A140" s="40">
        <v>128</v>
      </c>
      <c r="B140" s="64" t="s">
        <v>258</v>
      </c>
      <c r="C140" s="62" t="s">
        <v>504</v>
      </c>
      <c r="D140" s="69"/>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1"/>
      <c r="IA140" s="17">
        <v>128</v>
      </c>
      <c r="IB140" s="17" t="s">
        <v>258</v>
      </c>
      <c r="IC140" s="17" t="s">
        <v>504</v>
      </c>
      <c r="IE140" s="18"/>
      <c r="IF140" s="18"/>
      <c r="IG140" s="18"/>
      <c r="IH140" s="18"/>
      <c r="II140" s="18"/>
    </row>
    <row r="141" spans="1:243" s="17" customFormat="1" ht="15.75">
      <c r="A141" s="40">
        <v>129</v>
      </c>
      <c r="B141" s="64" t="s">
        <v>259</v>
      </c>
      <c r="C141" s="62" t="s">
        <v>505</v>
      </c>
      <c r="D141" s="43">
        <v>4</v>
      </c>
      <c r="E141" s="42" t="s">
        <v>148</v>
      </c>
      <c r="F141" s="44">
        <v>500.44</v>
      </c>
      <c r="G141" s="45"/>
      <c r="H141" s="45"/>
      <c r="I141" s="46" t="s">
        <v>37</v>
      </c>
      <c r="J141" s="47">
        <f t="shared" si="4"/>
        <v>1</v>
      </c>
      <c r="K141" s="45" t="s">
        <v>38</v>
      </c>
      <c r="L141" s="45" t="s">
        <v>4</v>
      </c>
      <c r="M141" s="48"/>
      <c r="N141" s="45"/>
      <c r="O141" s="45"/>
      <c r="P141" s="49"/>
      <c r="Q141" s="45"/>
      <c r="R141" s="45"/>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50">
        <f t="shared" si="5"/>
        <v>2002</v>
      </c>
      <c r="BB141" s="51">
        <f t="shared" si="6"/>
        <v>2002</v>
      </c>
      <c r="BC141" s="52" t="str">
        <f t="shared" si="7"/>
        <v>INR  Two Thousand  &amp;Two  Only</v>
      </c>
      <c r="IA141" s="17">
        <v>129</v>
      </c>
      <c r="IB141" s="17" t="s">
        <v>259</v>
      </c>
      <c r="IC141" s="17" t="s">
        <v>505</v>
      </c>
      <c r="ID141" s="17">
        <v>4</v>
      </c>
      <c r="IE141" s="18" t="s">
        <v>148</v>
      </c>
      <c r="IF141" s="18"/>
      <c r="IG141" s="18"/>
      <c r="IH141" s="18"/>
      <c r="II141" s="18"/>
    </row>
    <row r="142" spans="1:243" s="17" customFormat="1" ht="31.5">
      <c r="A142" s="40">
        <v>130</v>
      </c>
      <c r="B142" s="64" t="s">
        <v>260</v>
      </c>
      <c r="C142" s="62" t="s">
        <v>506</v>
      </c>
      <c r="D142" s="69"/>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1"/>
      <c r="IA142" s="17">
        <v>130</v>
      </c>
      <c r="IB142" s="17" t="s">
        <v>260</v>
      </c>
      <c r="IC142" s="17" t="s">
        <v>506</v>
      </c>
      <c r="IE142" s="18"/>
      <c r="IF142" s="18"/>
      <c r="IG142" s="18"/>
      <c r="IH142" s="18"/>
      <c r="II142" s="18"/>
    </row>
    <row r="143" spans="1:243" s="17" customFormat="1" ht="30">
      <c r="A143" s="40">
        <v>131</v>
      </c>
      <c r="B143" s="64" t="s">
        <v>261</v>
      </c>
      <c r="C143" s="62" t="s">
        <v>507</v>
      </c>
      <c r="D143" s="43">
        <v>80</v>
      </c>
      <c r="E143" s="42" t="s">
        <v>149</v>
      </c>
      <c r="F143" s="44">
        <v>69.71</v>
      </c>
      <c r="G143" s="45"/>
      <c r="H143" s="45"/>
      <c r="I143" s="46" t="s">
        <v>37</v>
      </c>
      <c r="J143" s="47">
        <f t="shared" si="4"/>
        <v>1</v>
      </c>
      <c r="K143" s="45" t="s">
        <v>38</v>
      </c>
      <c r="L143" s="45" t="s">
        <v>4</v>
      </c>
      <c r="M143" s="48"/>
      <c r="N143" s="45"/>
      <c r="O143" s="45"/>
      <c r="P143" s="49"/>
      <c r="Q143" s="45"/>
      <c r="R143" s="45"/>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50">
        <f t="shared" si="5"/>
        <v>5577</v>
      </c>
      <c r="BB143" s="51">
        <f t="shared" si="6"/>
        <v>5577</v>
      </c>
      <c r="BC143" s="52" t="str">
        <f t="shared" si="7"/>
        <v>INR  Five Thousand Five Hundred &amp; Seventy Seven  Only</v>
      </c>
      <c r="IA143" s="17">
        <v>131</v>
      </c>
      <c r="IB143" s="17" t="s">
        <v>261</v>
      </c>
      <c r="IC143" s="17" t="s">
        <v>507</v>
      </c>
      <c r="ID143" s="17">
        <v>80</v>
      </c>
      <c r="IE143" s="18" t="s">
        <v>149</v>
      </c>
      <c r="IF143" s="18"/>
      <c r="IG143" s="18"/>
      <c r="IH143" s="18"/>
      <c r="II143" s="18"/>
    </row>
    <row r="144" spans="1:243" s="17" customFormat="1" ht="78.75">
      <c r="A144" s="40">
        <v>132</v>
      </c>
      <c r="B144" s="64" t="s">
        <v>262</v>
      </c>
      <c r="C144" s="62" t="s">
        <v>508</v>
      </c>
      <c r="D144" s="69"/>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1"/>
      <c r="IA144" s="17">
        <v>132</v>
      </c>
      <c r="IB144" s="17" t="s">
        <v>262</v>
      </c>
      <c r="IC144" s="17" t="s">
        <v>508</v>
      </c>
      <c r="IE144" s="18"/>
      <c r="IF144" s="18"/>
      <c r="IG144" s="18"/>
      <c r="IH144" s="18"/>
      <c r="II144" s="18"/>
    </row>
    <row r="145" spans="1:243" s="17" customFormat="1" ht="30">
      <c r="A145" s="40">
        <v>133</v>
      </c>
      <c r="B145" s="64" t="s">
        <v>263</v>
      </c>
      <c r="C145" s="62" t="s">
        <v>509</v>
      </c>
      <c r="D145" s="43">
        <v>103</v>
      </c>
      <c r="E145" s="42" t="s">
        <v>148</v>
      </c>
      <c r="F145" s="44">
        <v>1496.36</v>
      </c>
      <c r="G145" s="45"/>
      <c r="H145" s="45"/>
      <c r="I145" s="46" t="s">
        <v>37</v>
      </c>
      <c r="J145" s="47">
        <f aca="true" t="shared" si="8" ref="J145:J207">IF(I145="Less(-)",-1,1)</f>
        <v>1</v>
      </c>
      <c r="K145" s="45" t="s">
        <v>38</v>
      </c>
      <c r="L145" s="45" t="s">
        <v>4</v>
      </c>
      <c r="M145" s="48"/>
      <c r="N145" s="45"/>
      <c r="O145" s="45"/>
      <c r="P145" s="49"/>
      <c r="Q145" s="45"/>
      <c r="R145" s="45"/>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50">
        <f aca="true" t="shared" si="9" ref="BA145:BA207">ROUND(total_amount_ba($B$2,$D$2,D145,F145,J145,K145,M145),0)</f>
        <v>154125</v>
      </c>
      <c r="BB145" s="51">
        <f aca="true" t="shared" si="10" ref="BB145:BB207">BA145+SUM(N145:AZ145)</f>
        <v>154125</v>
      </c>
      <c r="BC145" s="52" t="str">
        <f aca="true" t="shared" si="11" ref="BC145:BC207">SpellNumber(L145,BB145)</f>
        <v>INR  One Lakh Fifty Four Thousand One Hundred &amp; Twenty Five  Only</v>
      </c>
      <c r="IA145" s="17">
        <v>133</v>
      </c>
      <c r="IB145" s="17" t="s">
        <v>263</v>
      </c>
      <c r="IC145" s="17" t="s">
        <v>509</v>
      </c>
      <c r="ID145" s="17">
        <v>103</v>
      </c>
      <c r="IE145" s="18" t="s">
        <v>148</v>
      </c>
      <c r="IF145" s="18"/>
      <c r="IG145" s="18"/>
      <c r="IH145" s="18"/>
      <c r="II145" s="18"/>
    </row>
    <row r="146" spans="1:243" s="17" customFormat="1" ht="78.75">
      <c r="A146" s="40">
        <v>134</v>
      </c>
      <c r="B146" s="64" t="s">
        <v>264</v>
      </c>
      <c r="C146" s="62" t="s">
        <v>510</v>
      </c>
      <c r="D146" s="43">
        <v>33.5</v>
      </c>
      <c r="E146" s="42" t="s">
        <v>148</v>
      </c>
      <c r="F146" s="44">
        <v>1787.42</v>
      </c>
      <c r="G146" s="45"/>
      <c r="H146" s="45"/>
      <c r="I146" s="46" t="s">
        <v>37</v>
      </c>
      <c r="J146" s="47">
        <f t="shared" si="8"/>
        <v>1</v>
      </c>
      <c r="K146" s="45" t="s">
        <v>38</v>
      </c>
      <c r="L146" s="45" t="s">
        <v>4</v>
      </c>
      <c r="M146" s="48"/>
      <c r="N146" s="45"/>
      <c r="O146" s="45"/>
      <c r="P146" s="49"/>
      <c r="Q146" s="45"/>
      <c r="R146" s="45"/>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50">
        <f t="shared" si="9"/>
        <v>59879</v>
      </c>
      <c r="BB146" s="51">
        <f t="shared" si="10"/>
        <v>59879</v>
      </c>
      <c r="BC146" s="52" t="str">
        <f t="shared" si="11"/>
        <v>INR  Fifty Nine Thousand Eight Hundred &amp; Seventy Nine  Only</v>
      </c>
      <c r="IA146" s="17">
        <v>134</v>
      </c>
      <c r="IB146" s="17" t="s">
        <v>264</v>
      </c>
      <c r="IC146" s="17" t="s">
        <v>510</v>
      </c>
      <c r="ID146" s="17">
        <v>33.5</v>
      </c>
      <c r="IE146" s="18" t="s">
        <v>148</v>
      </c>
      <c r="IF146" s="18"/>
      <c r="IG146" s="18"/>
      <c r="IH146" s="18"/>
      <c r="II146" s="18"/>
    </row>
    <row r="147" spans="1:243" s="17" customFormat="1" ht="126">
      <c r="A147" s="40">
        <v>135</v>
      </c>
      <c r="B147" s="64" t="s">
        <v>265</v>
      </c>
      <c r="C147" s="62" t="s">
        <v>511</v>
      </c>
      <c r="D147" s="43">
        <v>3.5</v>
      </c>
      <c r="E147" s="42" t="s">
        <v>148</v>
      </c>
      <c r="F147" s="44">
        <v>820.34</v>
      </c>
      <c r="G147" s="45"/>
      <c r="H147" s="45"/>
      <c r="I147" s="46" t="s">
        <v>37</v>
      </c>
      <c r="J147" s="47">
        <f t="shared" si="8"/>
        <v>1</v>
      </c>
      <c r="K147" s="45" t="s">
        <v>38</v>
      </c>
      <c r="L147" s="45" t="s">
        <v>4</v>
      </c>
      <c r="M147" s="48"/>
      <c r="N147" s="45"/>
      <c r="O147" s="45"/>
      <c r="P147" s="49"/>
      <c r="Q147" s="45"/>
      <c r="R147" s="45"/>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50">
        <f t="shared" si="9"/>
        <v>2871</v>
      </c>
      <c r="BB147" s="51">
        <f t="shared" si="10"/>
        <v>2871</v>
      </c>
      <c r="BC147" s="52" t="str">
        <f t="shared" si="11"/>
        <v>INR  Two Thousand Eight Hundred &amp; Seventy One  Only</v>
      </c>
      <c r="IA147" s="17">
        <v>135</v>
      </c>
      <c r="IB147" s="17" t="s">
        <v>265</v>
      </c>
      <c r="IC147" s="17" t="s">
        <v>511</v>
      </c>
      <c r="ID147" s="17">
        <v>3.5</v>
      </c>
      <c r="IE147" s="18" t="s">
        <v>148</v>
      </c>
      <c r="IF147" s="18"/>
      <c r="IG147" s="18"/>
      <c r="IH147" s="18"/>
      <c r="II147" s="18"/>
    </row>
    <row r="148" spans="1:243" s="17" customFormat="1" ht="126">
      <c r="A148" s="40">
        <v>136</v>
      </c>
      <c r="B148" s="64" t="s">
        <v>266</v>
      </c>
      <c r="C148" s="62" t="s">
        <v>512</v>
      </c>
      <c r="D148" s="69"/>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1"/>
      <c r="IA148" s="17">
        <v>136</v>
      </c>
      <c r="IB148" s="17" t="s">
        <v>266</v>
      </c>
      <c r="IC148" s="17" t="s">
        <v>512</v>
      </c>
      <c r="IE148" s="18"/>
      <c r="IF148" s="18"/>
      <c r="IG148" s="18"/>
      <c r="IH148" s="18"/>
      <c r="II148" s="18"/>
    </row>
    <row r="149" spans="1:243" s="17" customFormat="1" ht="30">
      <c r="A149" s="40">
        <v>137</v>
      </c>
      <c r="B149" s="64" t="s">
        <v>267</v>
      </c>
      <c r="C149" s="62" t="s">
        <v>513</v>
      </c>
      <c r="D149" s="43">
        <v>78</v>
      </c>
      <c r="E149" s="42" t="s">
        <v>148</v>
      </c>
      <c r="F149" s="44">
        <v>1242.13</v>
      </c>
      <c r="G149" s="45"/>
      <c r="H149" s="45"/>
      <c r="I149" s="46" t="s">
        <v>37</v>
      </c>
      <c r="J149" s="47">
        <f t="shared" si="8"/>
        <v>1</v>
      </c>
      <c r="K149" s="45" t="s">
        <v>38</v>
      </c>
      <c r="L149" s="45" t="s">
        <v>4</v>
      </c>
      <c r="M149" s="48"/>
      <c r="N149" s="45"/>
      <c r="O149" s="45"/>
      <c r="P149" s="49"/>
      <c r="Q149" s="45"/>
      <c r="R149" s="45"/>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50">
        <f t="shared" si="9"/>
        <v>96886</v>
      </c>
      <c r="BB149" s="51">
        <f t="shared" si="10"/>
        <v>96886</v>
      </c>
      <c r="BC149" s="52" t="str">
        <f t="shared" si="11"/>
        <v>INR  Ninety Six Thousand Eight Hundred &amp; Eighty Six  Only</v>
      </c>
      <c r="IA149" s="17">
        <v>137</v>
      </c>
      <c r="IB149" s="17" t="s">
        <v>267</v>
      </c>
      <c r="IC149" s="17" t="s">
        <v>513</v>
      </c>
      <c r="ID149" s="17">
        <v>78</v>
      </c>
      <c r="IE149" s="18" t="s">
        <v>148</v>
      </c>
      <c r="IF149" s="18"/>
      <c r="IG149" s="18"/>
      <c r="IH149" s="18"/>
      <c r="II149" s="18"/>
    </row>
    <row r="150" spans="1:243" s="17" customFormat="1" ht="156.75" customHeight="1">
      <c r="A150" s="40">
        <v>138</v>
      </c>
      <c r="B150" s="64" t="s">
        <v>268</v>
      </c>
      <c r="C150" s="62" t="s">
        <v>514</v>
      </c>
      <c r="D150" s="69"/>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1"/>
      <c r="IA150" s="17">
        <v>138</v>
      </c>
      <c r="IB150" s="17" t="s">
        <v>268</v>
      </c>
      <c r="IC150" s="17" t="s">
        <v>514</v>
      </c>
      <c r="IE150" s="18"/>
      <c r="IF150" s="18"/>
      <c r="IG150" s="18"/>
      <c r="IH150" s="18"/>
      <c r="II150" s="18"/>
    </row>
    <row r="151" spans="1:243" s="17" customFormat="1" ht="15.75">
      <c r="A151" s="40">
        <v>139</v>
      </c>
      <c r="B151" s="63" t="s">
        <v>269</v>
      </c>
      <c r="C151" s="62" t="s">
        <v>515</v>
      </c>
      <c r="D151" s="69"/>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1"/>
      <c r="IA151" s="17">
        <v>139</v>
      </c>
      <c r="IB151" s="17" t="s">
        <v>269</v>
      </c>
      <c r="IC151" s="17" t="s">
        <v>515</v>
      </c>
      <c r="IE151" s="18"/>
      <c r="IF151" s="18"/>
      <c r="IG151" s="18"/>
      <c r="IH151" s="18"/>
      <c r="II151" s="18"/>
    </row>
    <row r="152" spans="1:243" s="17" customFormat="1" ht="30">
      <c r="A152" s="40">
        <v>140</v>
      </c>
      <c r="B152" s="63" t="s">
        <v>270</v>
      </c>
      <c r="C152" s="62" t="s">
        <v>516</v>
      </c>
      <c r="D152" s="43">
        <v>53</v>
      </c>
      <c r="E152" s="42" t="s">
        <v>148</v>
      </c>
      <c r="F152" s="44">
        <v>1128.1</v>
      </c>
      <c r="G152" s="45"/>
      <c r="H152" s="45"/>
      <c r="I152" s="46" t="s">
        <v>37</v>
      </c>
      <c r="J152" s="47">
        <f t="shared" si="8"/>
        <v>1</v>
      </c>
      <c r="K152" s="45" t="s">
        <v>38</v>
      </c>
      <c r="L152" s="45" t="s">
        <v>4</v>
      </c>
      <c r="M152" s="48"/>
      <c r="N152" s="45"/>
      <c r="O152" s="45"/>
      <c r="P152" s="49"/>
      <c r="Q152" s="45"/>
      <c r="R152" s="45"/>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50">
        <f t="shared" si="9"/>
        <v>59789</v>
      </c>
      <c r="BB152" s="51">
        <f t="shared" si="10"/>
        <v>59789</v>
      </c>
      <c r="BC152" s="52" t="str">
        <f t="shared" si="11"/>
        <v>INR  Fifty Nine Thousand Seven Hundred &amp; Eighty Nine  Only</v>
      </c>
      <c r="IA152" s="17">
        <v>140</v>
      </c>
      <c r="IB152" s="17" t="s">
        <v>270</v>
      </c>
      <c r="IC152" s="17" t="s">
        <v>516</v>
      </c>
      <c r="ID152" s="17">
        <v>53</v>
      </c>
      <c r="IE152" s="18" t="s">
        <v>148</v>
      </c>
      <c r="IF152" s="18"/>
      <c r="IG152" s="18"/>
      <c r="IH152" s="18"/>
      <c r="II152" s="18"/>
    </row>
    <row r="153" spans="1:243" s="17" customFormat="1" ht="126">
      <c r="A153" s="40">
        <v>141</v>
      </c>
      <c r="B153" s="63" t="s">
        <v>271</v>
      </c>
      <c r="C153" s="62" t="s">
        <v>517</v>
      </c>
      <c r="D153" s="69"/>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1"/>
      <c r="IA153" s="17">
        <v>141</v>
      </c>
      <c r="IB153" s="17" t="s">
        <v>271</v>
      </c>
      <c r="IC153" s="17" t="s">
        <v>517</v>
      </c>
      <c r="IE153" s="18"/>
      <c r="IF153" s="18"/>
      <c r="IG153" s="18"/>
      <c r="IH153" s="18"/>
      <c r="II153" s="18"/>
    </row>
    <row r="154" spans="1:243" s="17" customFormat="1" ht="30">
      <c r="A154" s="40">
        <v>142</v>
      </c>
      <c r="B154" s="63" t="s">
        <v>267</v>
      </c>
      <c r="C154" s="62" t="s">
        <v>518</v>
      </c>
      <c r="D154" s="43">
        <v>23.3</v>
      </c>
      <c r="E154" s="42" t="s">
        <v>148</v>
      </c>
      <c r="F154" s="44">
        <v>1285.84</v>
      </c>
      <c r="G154" s="45"/>
      <c r="H154" s="45"/>
      <c r="I154" s="46" t="s">
        <v>37</v>
      </c>
      <c r="J154" s="47">
        <f t="shared" si="8"/>
        <v>1</v>
      </c>
      <c r="K154" s="45" t="s">
        <v>38</v>
      </c>
      <c r="L154" s="45" t="s">
        <v>4</v>
      </c>
      <c r="M154" s="48"/>
      <c r="N154" s="45"/>
      <c r="O154" s="45"/>
      <c r="P154" s="49"/>
      <c r="Q154" s="45"/>
      <c r="R154" s="45"/>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50">
        <f t="shared" si="9"/>
        <v>29960</v>
      </c>
      <c r="BB154" s="51">
        <f t="shared" si="10"/>
        <v>29960</v>
      </c>
      <c r="BC154" s="52" t="str">
        <f t="shared" si="11"/>
        <v>INR  Twenty Nine Thousand Nine Hundred &amp; Sixty  Only</v>
      </c>
      <c r="IA154" s="17">
        <v>142</v>
      </c>
      <c r="IB154" s="17" t="s">
        <v>267</v>
      </c>
      <c r="IC154" s="17" t="s">
        <v>518</v>
      </c>
      <c r="ID154" s="17">
        <v>23.3</v>
      </c>
      <c r="IE154" s="18" t="s">
        <v>148</v>
      </c>
      <c r="IF154" s="18"/>
      <c r="IG154" s="18"/>
      <c r="IH154" s="18"/>
      <c r="II154" s="18"/>
    </row>
    <row r="155" spans="1:243" s="17" customFormat="1" ht="15.75">
      <c r="A155" s="40">
        <v>143</v>
      </c>
      <c r="B155" s="63" t="s">
        <v>272</v>
      </c>
      <c r="C155" s="62" t="s">
        <v>519</v>
      </c>
      <c r="D155" s="69"/>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1"/>
      <c r="IA155" s="17">
        <v>143</v>
      </c>
      <c r="IB155" s="17" t="s">
        <v>272</v>
      </c>
      <c r="IC155" s="17" t="s">
        <v>519</v>
      </c>
      <c r="IE155" s="18"/>
      <c r="IF155" s="18"/>
      <c r="IG155" s="18"/>
      <c r="IH155" s="18"/>
      <c r="II155" s="18"/>
    </row>
    <row r="156" spans="1:243" s="17" customFormat="1" ht="133.5" customHeight="1">
      <c r="A156" s="40">
        <v>144</v>
      </c>
      <c r="B156" s="63" t="s">
        <v>273</v>
      </c>
      <c r="C156" s="62" t="s">
        <v>520</v>
      </c>
      <c r="D156" s="69"/>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1"/>
      <c r="IA156" s="17">
        <v>144</v>
      </c>
      <c r="IB156" s="17" t="s">
        <v>273</v>
      </c>
      <c r="IC156" s="17" t="s">
        <v>520</v>
      </c>
      <c r="IE156" s="18"/>
      <c r="IF156" s="18"/>
      <c r="IG156" s="18"/>
      <c r="IH156" s="18"/>
      <c r="II156" s="18"/>
    </row>
    <row r="157" spans="1:243" s="17" customFormat="1" ht="30">
      <c r="A157" s="40">
        <v>145</v>
      </c>
      <c r="B157" s="64" t="s">
        <v>274</v>
      </c>
      <c r="C157" s="62" t="s">
        <v>521</v>
      </c>
      <c r="D157" s="43">
        <v>10</v>
      </c>
      <c r="E157" s="42" t="s">
        <v>148</v>
      </c>
      <c r="F157" s="44">
        <v>857.52</v>
      </c>
      <c r="G157" s="45"/>
      <c r="H157" s="45"/>
      <c r="I157" s="46" t="s">
        <v>37</v>
      </c>
      <c r="J157" s="47">
        <f t="shared" si="8"/>
        <v>1</v>
      </c>
      <c r="K157" s="45" t="s">
        <v>38</v>
      </c>
      <c r="L157" s="45" t="s">
        <v>4</v>
      </c>
      <c r="M157" s="48"/>
      <c r="N157" s="45"/>
      <c r="O157" s="45"/>
      <c r="P157" s="49"/>
      <c r="Q157" s="45"/>
      <c r="R157" s="45"/>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50">
        <f t="shared" si="9"/>
        <v>8575</v>
      </c>
      <c r="BB157" s="51">
        <f t="shared" si="10"/>
        <v>8575</v>
      </c>
      <c r="BC157" s="52" t="str">
        <f t="shared" si="11"/>
        <v>INR  Eight Thousand Five Hundred &amp; Seventy Five  Only</v>
      </c>
      <c r="IA157" s="17">
        <v>145</v>
      </c>
      <c r="IB157" s="17" t="s">
        <v>274</v>
      </c>
      <c r="IC157" s="17" t="s">
        <v>521</v>
      </c>
      <c r="ID157" s="17">
        <v>10</v>
      </c>
      <c r="IE157" s="18" t="s">
        <v>148</v>
      </c>
      <c r="IF157" s="18"/>
      <c r="IG157" s="18"/>
      <c r="IH157" s="18"/>
      <c r="II157" s="18"/>
    </row>
    <row r="158" spans="1:243" s="17" customFormat="1" ht="31.5">
      <c r="A158" s="40">
        <v>146</v>
      </c>
      <c r="B158" s="64" t="s">
        <v>275</v>
      </c>
      <c r="C158" s="62" t="s">
        <v>522</v>
      </c>
      <c r="D158" s="43">
        <v>30</v>
      </c>
      <c r="E158" s="42" t="s">
        <v>149</v>
      </c>
      <c r="F158" s="44">
        <v>143.49</v>
      </c>
      <c r="G158" s="45"/>
      <c r="H158" s="45"/>
      <c r="I158" s="46" t="s">
        <v>37</v>
      </c>
      <c r="J158" s="47">
        <f t="shared" si="8"/>
        <v>1</v>
      </c>
      <c r="K158" s="45" t="s">
        <v>38</v>
      </c>
      <c r="L158" s="45" t="s">
        <v>4</v>
      </c>
      <c r="M158" s="48"/>
      <c r="N158" s="45"/>
      <c r="O158" s="45"/>
      <c r="P158" s="49"/>
      <c r="Q158" s="45"/>
      <c r="R158" s="45"/>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50">
        <f t="shared" si="9"/>
        <v>4305</v>
      </c>
      <c r="BB158" s="51">
        <f t="shared" si="10"/>
        <v>4305</v>
      </c>
      <c r="BC158" s="52" t="str">
        <f t="shared" si="11"/>
        <v>INR  Four Thousand Three Hundred &amp; Five  Only</v>
      </c>
      <c r="IA158" s="17">
        <v>146</v>
      </c>
      <c r="IB158" s="17" t="s">
        <v>275</v>
      </c>
      <c r="IC158" s="17" t="s">
        <v>522</v>
      </c>
      <c r="ID158" s="17">
        <v>30</v>
      </c>
      <c r="IE158" s="18" t="s">
        <v>149</v>
      </c>
      <c r="IF158" s="18"/>
      <c r="IG158" s="18"/>
      <c r="IH158" s="18"/>
      <c r="II158" s="18"/>
    </row>
    <row r="159" spans="1:243" s="17" customFormat="1" ht="63">
      <c r="A159" s="40">
        <v>147</v>
      </c>
      <c r="B159" s="64" t="s">
        <v>276</v>
      </c>
      <c r="C159" s="62" t="s">
        <v>523</v>
      </c>
      <c r="D159" s="69"/>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1"/>
      <c r="IA159" s="17">
        <v>147</v>
      </c>
      <c r="IB159" s="17" t="s">
        <v>276</v>
      </c>
      <c r="IC159" s="17" t="s">
        <v>523</v>
      </c>
      <c r="IE159" s="18"/>
      <c r="IF159" s="18"/>
      <c r="IG159" s="18"/>
      <c r="IH159" s="18"/>
      <c r="II159" s="18"/>
    </row>
    <row r="160" spans="1:243" s="17" customFormat="1" ht="15.75">
      <c r="A160" s="40">
        <v>148</v>
      </c>
      <c r="B160" s="64" t="s">
        <v>277</v>
      </c>
      <c r="C160" s="62" t="s">
        <v>524</v>
      </c>
      <c r="D160" s="43">
        <v>70.5</v>
      </c>
      <c r="E160" s="42" t="s">
        <v>149</v>
      </c>
      <c r="F160" s="44">
        <v>228.15</v>
      </c>
      <c r="G160" s="45"/>
      <c r="H160" s="45"/>
      <c r="I160" s="46" t="s">
        <v>37</v>
      </c>
      <c r="J160" s="47">
        <f t="shared" si="8"/>
        <v>1</v>
      </c>
      <c r="K160" s="45" t="s">
        <v>38</v>
      </c>
      <c r="L160" s="45" t="s">
        <v>4</v>
      </c>
      <c r="M160" s="48"/>
      <c r="N160" s="45"/>
      <c r="O160" s="45"/>
      <c r="P160" s="49"/>
      <c r="Q160" s="45"/>
      <c r="R160" s="45"/>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50">
        <f t="shared" si="9"/>
        <v>16085</v>
      </c>
      <c r="BB160" s="51">
        <f t="shared" si="10"/>
        <v>16085</v>
      </c>
      <c r="BC160" s="52" t="str">
        <f t="shared" si="11"/>
        <v>INR  Sixteen Thousand  &amp;Eighty Five  Only</v>
      </c>
      <c r="IA160" s="17">
        <v>148</v>
      </c>
      <c r="IB160" s="17" t="s">
        <v>277</v>
      </c>
      <c r="IC160" s="17" t="s">
        <v>524</v>
      </c>
      <c r="ID160" s="17">
        <v>70.5</v>
      </c>
      <c r="IE160" s="18" t="s">
        <v>149</v>
      </c>
      <c r="IF160" s="18"/>
      <c r="IG160" s="18"/>
      <c r="IH160" s="18"/>
      <c r="II160" s="18"/>
    </row>
    <row r="161" spans="1:243" s="17" customFormat="1" ht="99" customHeight="1">
      <c r="A161" s="40">
        <v>149</v>
      </c>
      <c r="B161" s="64" t="s">
        <v>278</v>
      </c>
      <c r="C161" s="62" t="s">
        <v>525</v>
      </c>
      <c r="D161" s="43">
        <v>2</v>
      </c>
      <c r="E161" s="42" t="s">
        <v>438</v>
      </c>
      <c r="F161" s="44">
        <v>233.76</v>
      </c>
      <c r="G161" s="45"/>
      <c r="H161" s="45"/>
      <c r="I161" s="46" t="s">
        <v>37</v>
      </c>
      <c r="J161" s="47">
        <f t="shared" si="8"/>
        <v>1</v>
      </c>
      <c r="K161" s="45" t="s">
        <v>38</v>
      </c>
      <c r="L161" s="45" t="s">
        <v>4</v>
      </c>
      <c r="M161" s="48"/>
      <c r="N161" s="45"/>
      <c r="O161" s="45"/>
      <c r="P161" s="49"/>
      <c r="Q161" s="45"/>
      <c r="R161" s="45"/>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50">
        <f t="shared" si="9"/>
        <v>468</v>
      </c>
      <c r="BB161" s="51">
        <f t="shared" si="10"/>
        <v>468</v>
      </c>
      <c r="BC161" s="52" t="str">
        <f t="shared" si="11"/>
        <v>INR  Four Hundred &amp; Sixty Eight  Only</v>
      </c>
      <c r="IA161" s="17">
        <v>149</v>
      </c>
      <c r="IB161" s="17" t="s">
        <v>278</v>
      </c>
      <c r="IC161" s="17" t="s">
        <v>525</v>
      </c>
      <c r="ID161" s="17">
        <v>2</v>
      </c>
      <c r="IE161" s="18" t="s">
        <v>438</v>
      </c>
      <c r="IF161" s="18"/>
      <c r="IG161" s="18"/>
      <c r="IH161" s="18"/>
      <c r="II161" s="18"/>
    </row>
    <row r="162" spans="1:243" s="17" customFormat="1" ht="202.5" customHeight="1">
      <c r="A162" s="40">
        <v>150</v>
      </c>
      <c r="B162" s="64" t="s">
        <v>279</v>
      </c>
      <c r="C162" s="62" t="s">
        <v>526</v>
      </c>
      <c r="D162" s="43">
        <v>31</v>
      </c>
      <c r="E162" s="42" t="s">
        <v>148</v>
      </c>
      <c r="F162" s="44">
        <v>588.82</v>
      </c>
      <c r="G162" s="45"/>
      <c r="H162" s="45"/>
      <c r="I162" s="46" t="s">
        <v>37</v>
      </c>
      <c r="J162" s="47">
        <f t="shared" si="8"/>
        <v>1</v>
      </c>
      <c r="K162" s="45" t="s">
        <v>38</v>
      </c>
      <c r="L162" s="45" t="s">
        <v>4</v>
      </c>
      <c r="M162" s="48"/>
      <c r="N162" s="45"/>
      <c r="O162" s="45"/>
      <c r="P162" s="49"/>
      <c r="Q162" s="45"/>
      <c r="R162" s="45"/>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50">
        <f t="shared" si="9"/>
        <v>18253</v>
      </c>
      <c r="BB162" s="51">
        <f t="shared" si="10"/>
        <v>18253</v>
      </c>
      <c r="BC162" s="52" t="str">
        <f t="shared" si="11"/>
        <v>INR  Eighteen Thousand Two Hundred &amp; Fifty Three  Only</v>
      </c>
      <c r="IA162" s="17">
        <v>150</v>
      </c>
      <c r="IB162" s="17" t="s">
        <v>279</v>
      </c>
      <c r="IC162" s="17" t="s">
        <v>526</v>
      </c>
      <c r="ID162" s="17">
        <v>31</v>
      </c>
      <c r="IE162" s="18" t="s">
        <v>148</v>
      </c>
      <c r="IF162" s="18"/>
      <c r="IG162" s="18"/>
      <c r="IH162" s="18"/>
      <c r="II162" s="18"/>
    </row>
    <row r="163" spans="1:243" s="17" customFormat="1" ht="94.5">
      <c r="A163" s="40">
        <v>151</v>
      </c>
      <c r="B163" s="64" t="s">
        <v>280</v>
      </c>
      <c r="C163" s="62" t="s">
        <v>527</v>
      </c>
      <c r="D163" s="69"/>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1"/>
      <c r="IA163" s="17">
        <v>151</v>
      </c>
      <c r="IB163" s="17" t="s">
        <v>280</v>
      </c>
      <c r="IC163" s="17" t="s">
        <v>527</v>
      </c>
      <c r="IE163" s="18"/>
      <c r="IF163" s="18"/>
      <c r="IG163" s="18"/>
      <c r="IH163" s="18"/>
      <c r="II163" s="18"/>
    </row>
    <row r="164" spans="1:243" s="17" customFormat="1" ht="15.75">
      <c r="A164" s="40">
        <v>152</v>
      </c>
      <c r="B164" s="64" t="s">
        <v>281</v>
      </c>
      <c r="C164" s="62" t="s">
        <v>528</v>
      </c>
      <c r="D164" s="43">
        <v>2</v>
      </c>
      <c r="E164" s="42" t="s">
        <v>438</v>
      </c>
      <c r="F164" s="44">
        <v>270.45</v>
      </c>
      <c r="G164" s="45"/>
      <c r="H164" s="45"/>
      <c r="I164" s="46" t="s">
        <v>37</v>
      </c>
      <c r="J164" s="47">
        <f t="shared" si="8"/>
        <v>1</v>
      </c>
      <c r="K164" s="45" t="s">
        <v>38</v>
      </c>
      <c r="L164" s="45" t="s">
        <v>4</v>
      </c>
      <c r="M164" s="48"/>
      <c r="N164" s="45"/>
      <c r="O164" s="45"/>
      <c r="P164" s="49"/>
      <c r="Q164" s="45"/>
      <c r="R164" s="45"/>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50">
        <f t="shared" si="9"/>
        <v>541</v>
      </c>
      <c r="BB164" s="51">
        <f t="shared" si="10"/>
        <v>541</v>
      </c>
      <c r="BC164" s="52" t="str">
        <f t="shared" si="11"/>
        <v>INR  Five Hundred &amp; Forty One  Only</v>
      </c>
      <c r="IA164" s="17">
        <v>152</v>
      </c>
      <c r="IB164" s="17" t="s">
        <v>281</v>
      </c>
      <c r="IC164" s="17" t="s">
        <v>528</v>
      </c>
      <c r="ID164" s="17">
        <v>2</v>
      </c>
      <c r="IE164" s="18" t="s">
        <v>438</v>
      </c>
      <c r="IF164" s="18"/>
      <c r="IG164" s="18"/>
      <c r="IH164" s="18"/>
      <c r="II164" s="18"/>
    </row>
    <row r="165" spans="1:243" s="17" customFormat="1" ht="66.75" customHeight="1">
      <c r="A165" s="40">
        <v>153</v>
      </c>
      <c r="B165" s="64" t="s">
        <v>282</v>
      </c>
      <c r="C165" s="62" t="s">
        <v>529</v>
      </c>
      <c r="D165" s="69"/>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1"/>
      <c r="IA165" s="17">
        <v>153</v>
      </c>
      <c r="IB165" s="17" t="s">
        <v>282</v>
      </c>
      <c r="IC165" s="17" t="s">
        <v>529</v>
      </c>
      <c r="IE165" s="18"/>
      <c r="IF165" s="18"/>
      <c r="IG165" s="18"/>
      <c r="IH165" s="18"/>
      <c r="II165" s="18"/>
    </row>
    <row r="166" spans="1:243" s="17" customFormat="1" ht="30">
      <c r="A166" s="40">
        <v>154</v>
      </c>
      <c r="B166" s="64" t="s">
        <v>283</v>
      </c>
      <c r="C166" s="62" t="s">
        <v>530</v>
      </c>
      <c r="D166" s="43">
        <v>8</v>
      </c>
      <c r="E166" s="42" t="s">
        <v>149</v>
      </c>
      <c r="F166" s="44">
        <v>280.36</v>
      </c>
      <c r="G166" s="45"/>
      <c r="H166" s="45"/>
      <c r="I166" s="46" t="s">
        <v>37</v>
      </c>
      <c r="J166" s="47">
        <f t="shared" si="8"/>
        <v>1</v>
      </c>
      <c r="K166" s="45" t="s">
        <v>38</v>
      </c>
      <c r="L166" s="45" t="s">
        <v>4</v>
      </c>
      <c r="M166" s="48"/>
      <c r="N166" s="45"/>
      <c r="O166" s="45"/>
      <c r="P166" s="49"/>
      <c r="Q166" s="45"/>
      <c r="R166" s="45"/>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50">
        <f t="shared" si="9"/>
        <v>2243</v>
      </c>
      <c r="BB166" s="51">
        <f t="shared" si="10"/>
        <v>2243</v>
      </c>
      <c r="BC166" s="52" t="str">
        <f t="shared" si="11"/>
        <v>INR  Two Thousand Two Hundred &amp; Forty Three  Only</v>
      </c>
      <c r="IA166" s="17">
        <v>154</v>
      </c>
      <c r="IB166" s="17" t="s">
        <v>283</v>
      </c>
      <c r="IC166" s="17" t="s">
        <v>530</v>
      </c>
      <c r="ID166" s="17">
        <v>8</v>
      </c>
      <c r="IE166" s="18" t="s">
        <v>149</v>
      </c>
      <c r="IF166" s="18"/>
      <c r="IG166" s="18"/>
      <c r="IH166" s="18"/>
      <c r="II166" s="18"/>
    </row>
    <row r="167" spans="1:243" s="17" customFormat="1" ht="78.75">
      <c r="A167" s="40">
        <v>155</v>
      </c>
      <c r="B167" s="64" t="s">
        <v>284</v>
      </c>
      <c r="C167" s="62" t="s">
        <v>531</v>
      </c>
      <c r="D167" s="69"/>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1"/>
      <c r="IA167" s="17">
        <v>155</v>
      </c>
      <c r="IB167" s="17" t="s">
        <v>284</v>
      </c>
      <c r="IC167" s="17" t="s">
        <v>531</v>
      </c>
      <c r="IE167" s="18"/>
      <c r="IF167" s="18"/>
      <c r="IG167" s="18"/>
      <c r="IH167" s="18"/>
      <c r="II167" s="18"/>
    </row>
    <row r="168" spans="1:243" s="17" customFormat="1" ht="15.75">
      <c r="A168" s="40">
        <v>156</v>
      </c>
      <c r="B168" s="64" t="s">
        <v>285</v>
      </c>
      <c r="C168" s="62" t="s">
        <v>532</v>
      </c>
      <c r="D168" s="69"/>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1"/>
      <c r="IA168" s="17">
        <v>156</v>
      </c>
      <c r="IB168" s="17" t="s">
        <v>285</v>
      </c>
      <c r="IC168" s="17" t="s">
        <v>532</v>
      </c>
      <c r="IE168" s="18"/>
      <c r="IF168" s="18"/>
      <c r="IG168" s="18"/>
      <c r="IH168" s="18"/>
      <c r="II168" s="18"/>
    </row>
    <row r="169" spans="1:243" s="17" customFormat="1" ht="15.75">
      <c r="A169" s="40">
        <v>157</v>
      </c>
      <c r="B169" s="64" t="s">
        <v>286</v>
      </c>
      <c r="C169" s="62" t="s">
        <v>533</v>
      </c>
      <c r="D169" s="43">
        <v>2</v>
      </c>
      <c r="E169" s="42" t="s">
        <v>438</v>
      </c>
      <c r="F169" s="44">
        <v>167.25</v>
      </c>
      <c r="G169" s="45"/>
      <c r="H169" s="45"/>
      <c r="I169" s="46" t="s">
        <v>37</v>
      </c>
      <c r="J169" s="47">
        <f t="shared" si="8"/>
        <v>1</v>
      </c>
      <c r="K169" s="45" t="s">
        <v>38</v>
      </c>
      <c r="L169" s="45" t="s">
        <v>4</v>
      </c>
      <c r="M169" s="48"/>
      <c r="N169" s="45"/>
      <c r="O169" s="45"/>
      <c r="P169" s="49"/>
      <c r="Q169" s="45"/>
      <c r="R169" s="45"/>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50">
        <f t="shared" si="9"/>
        <v>335</v>
      </c>
      <c r="BB169" s="51">
        <f t="shared" si="10"/>
        <v>335</v>
      </c>
      <c r="BC169" s="52" t="str">
        <f t="shared" si="11"/>
        <v>INR  Three Hundred &amp; Thirty Five  Only</v>
      </c>
      <c r="IA169" s="17">
        <v>157</v>
      </c>
      <c r="IB169" s="17" t="s">
        <v>286</v>
      </c>
      <c r="IC169" s="17" t="s">
        <v>533</v>
      </c>
      <c r="ID169" s="17">
        <v>2</v>
      </c>
      <c r="IE169" s="18" t="s">
        <v>438</v>
      </c>
      <c r="IF169" s="18"/>
      <c r="IG169" s="18"/>
      <c r="IH169" s="18"/>
      <c r="II169" s="18"/>
    </row>
    <row r="170" spans="1:243" s="17" customFormat="1" ht="15.75">
      <c r="A170" s="40">
        <v>158</v>
      </c>
      <c r="B170" s="64" t="s">
        <v>287</v>
      </c>
      <c r="C170" s="62" t="s">
        <v>534</v>
      </c>
      <c r="D170" s="69"/>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1"/>
      <c r="IA170" s="17">
        <v>158</v>
      </c>
      <c r="IB170" s="17" t="s">
        <v>287</v>
      </c>
      <c r="IC170" s="17" t="s">
        <v>534</v>
      </c>
      <c r="IE170" s="18"/>
      <c r="IF170" s="18"/>
      <c r="IG170" s="18"/>
      <c r="IH170" s="18"/>
      <c r="II170" s="18"/>
    </row>
    <row r="171" spans="1:243" s="17" customFormat="1" ht="15.75">
      <c r="A171" s="40">
        <v>159</v>
      </c>
      <c r="B171" s="64" t="s">
        <v>288</v>
      </c>
      <c r="C171" s="62" t="s">
        <v>535</v>
      </c>
      <c r="D171" s="43">
        <v>1</v>
      </c>
      <c r="E171" s="42" t="s">
        <v>438</v>
      </c>
      <c r="F171" s="44">
        <v>115.74</v>
      </c>
      <c r="G171" s="45"/>
      <c r="H171" s="45"/>
      <c r="I171" s="46" t="s">
        <v>37</v>
      </c>
      <c r="J171" s="47">
        <f t="shared" si="8"/>
        <v>1</v>
      </c>
      <c r="K171" s="45" t="s">
        <v>38</v>
      </c>
      <c r="L171" s="45" t="s">
        <v>4</v>
      </c>
      <c r="M171" s="48"/>
      <c r="N171" s="45"/>
      <c r="O171" s="45"/>
      <c r="P171" s="49"/>
      <c r="Q171" s="45"/>
      <c r="R171" s="45"/>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50">
        <f t="shared" si="9"/>
        <v>116</v>
      </c>
      <c r="BB171" s="51">
        <f t="shared" si="10"/>
        <v>116</v>
      </c>
      <c r="BC171" s="52" t="str">
        <f t="shared" si="11"/>
        <v>INR  One Hundred &amp; Sixteen  Only</v>
      </c>
      <c r="IA171" s="17">
        <v>159</v>
      </c>
      <c r="IB171" s="17" t="s">
        <v>288</v>
      </c>
      <c r="IC171" s="17" t="s">
        <v>535</v>
      </c>
      <c r="ID171" s="17">
        <v>1</v>
      </c>
      <c r="IE171" s="18" t="s">
        <v>438</v>
      </c>
      <c r="IF171" s="18"/>
      <c r="IG171" s="18"/>
      <c r="IH171" s="18"/>
      <c r="II171" s="18"/>
    </row>
    <row r="172" spans="1:243" s="17" customFormat="1" ht="15.75">
      <c r="A172" s="40">
        <v>160</v>
      </c>
      <c r="B172" s="64" t="s">
        <v>289</v>
      </c>
      <c r="C172" s="62" t="s">
        <v>536</v>
      </c>
      <c r="D172" s="69"/>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1"/>
      <c r="IA172" s="17">
        <v>160</v>
      </c>
      <c r="IB172" s="17" t="s">
        <v>289</v>
      </c>
      <c r="IC172" s="17" t="s">
        <v>536</v>
      </c>
      <c r="IE172" s="18"/>
      <c r="IF172" s="18"/>
      <c r="IG172" s="18"/>
      <c r="IH172" s="18"/>
      <c r="II172" s="18"/>
    </row>
    <row r="173" spans="1:243" s="17" customFormat="1" ht="15.75">
      <c r="A173" s="40">
        <v>161</v>
      </c>
      <c r="B173" s="64" t="s">
        <v>290</v>
      </c>
      <c r="C173" s="62" t="s">
        <v>537</v>
      </c>
      <c r="D173" s="43">
        <v>2</v>
      </c>
      <c r="E173" s="42" t="s">
        <v>438</v>
      </c>
      <c r="F173" s="44">
        <v>101.67</v>
      </c>
      <c r="G173" s="45"/>
      <c r="H173" s="45"/>
      <c r="I173" s="46" t="s">
        <v>37</v>
      </c>
      <c r="J173" s="47">
        <f t="shared" si="8"/>
        <v>1</v>
      </c>
      <c r="K173" s="45" t="s">
        <v>38</v>
      </c>
      <c r="L173" s="45" t="s">
        <v>4</v>
      </c>
      <c r="M173" s="48"/>
      <c r="N173" s="45"/>
      <c r="O173" s="45"/>
      <c r="P173" s="49"/>
      <c r="Q173" s="45"/>
      <c r="R173" s="45"/>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50">
        <f t="shared" si="9"/>
        <v>203</v>
      </c>
      <c r="BB173" s="51">
        <f t="shared" si="10"/>
        <v>203</v>
      </c>
      <c r="BC173" s="52" t="str">
        <f t="shared" si="11"/>
        <v>INR  Two Hundred &amp; Three  Only</v>
      </c>
      <c r="IA173" s="17">
        <v>161</v>
      </c>
      <c r="IB173" s="17" t="s">
        <v>290</v>
      </c>
      <c r="IC173" s="17" t="s">
        <v>537</v>
      </c>
      <c r="ID173" s="17">
        <v>2</v>
      </c>
      <c r="IE173" s="18" t="s">
        <v>438</v>
      </c>
      <c r="IF173" s="18"/>
      <c r="IG173" s="18"/>
      <c r="IH173" s="18"/>
      <c r="II173" s="18"/>
    </row>
    <row r="174" spans="1:243" s="17" customFormat="1" ht="94.5">
      <c r="A174" s="40">
        <v>162</v>
      </c>
      <c r="B174" s="64" t="s">
        <v>291</v>
      </c>
      <c r="C174" s="62" t="s">
        <v>538</v>
      </c>
      <c r="D174" s="69"/>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1"/>
      <c r="IA174" s="17">
        <v>162</v>
      </c>
      <c r="IB174" s="17" t="s">
        <v>291</v>
      </c>
      <c r="IC174" s="17" t="s">
        <v>538</v>
      </c>
      <c r="IE174" s="18"/>
      <c r="IF174" s="18"/>
      <c r="IG174" s="18"/>
      <c r="IH174" s="18"/>
      <c r="II174" s="18"/>
    </row>
    <row r="175" spans="1:243" s="17" customFormat="1" ht="15.75">
      <c r="A175" s="40">
        <v>163</v>
      </c>
      <c r="B175" s="64" t="s">
        <v>292</v>
      </c>
      <c r="C175" s="62" t="s">
        <v>539</v>
      </c>
      <c r="D175" s="43">
        <v>3</v>
      </c>
      <c r="E175" s="42" t="s">
        <v>438</v>
      </c>
      <c r="F175" s="44">
        <v>271.37</v>
      </c>
      <c r="G175" s="45"/>
      <c r="H175" s="45"/>
      <c r="I175" s="46" t="s">
        <v>37</v>
      </c>
      <c r="J175" s="47">
        <f t="shared" si="8"/>
        <v>1</v>
      </c>
      <c r="K175" s="45" t="s">
        <v>38</v>
      </c>
      <c r="L175" s="45" t="s">
        <v>4</v>
      </c>
      <c r="M175" s="48"/>
      <c r="N175" s="45"/>
      <c r="O175" s="45"/>
      <c r="P175" s="49"/>
      <c r="Q175" s="45"/>
      <c r="R175" s="45"/>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50">
        <f t="shared" si="9"/>
        <v>814</v>
      </c>
      <c r="BB175" s="51">
        <f t="shared" si="10"/>
        <v>814</v>
      </c>
      <c r="BC175" s="52" t="str">
        <f t="shared" si="11"/>
        <v>INR  Eight Hundred &amp; Fourteen  Only</v>
      </c>
      <c r="IA175" s="17">
        <v>163</v>
      </c>
      <c r="IB175" s="17" t="s">
        <v>292</v>
      </c>
      <c r="IC175" s="17" t="s">
        <v>539</v>
      </c>
      <c r="ID175" s="17">
        <v>3</v>
      </c>
      <c r="IE175" s="18" t="s">
        <v>438</v>
      </c>
      <c r="IF175" s="18"/>
      <c r="IG175" s="18"/>
      <c r="IH175" s="18"/>
      <c r="II175" s="18"/>
    </row>
    <row r="176" spans="1:243" s="17" customFormat="1" ht="409.5" customHeight="1">
      <c r="A176" s="40">
        <v>164</v>
      </c>
      <c r="B176" s="64" t="s">
        <v>293</v>
      </c>
      <c r="C176" s="62" t="s">
        <v>540</v>
      </c>
      <c r="D176" s="69"/>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1"/>
      <c r="IA176" s="17">
        <v>164</v>
      </c>
      <c r="IB176" s="17" t="s">
        <v>293</v>
      </c>
      <c r="IC176" s="17" t="s">
        <v>540</v>
      </c>
      <c r="IE176" s="18"/>
      <c r="IF176" s="18"/>
      <c r="IG176" s="18"/>
      <c r="IH176" s="18"/>
      <c r="II176" s="18"/>
    </row>
    <row r="177" spans="1:243" s="17" customFormat="1" ht="47.25">
      <c r="A177" s="40">
        <v>165</v>
      </c>
      <c r="B177" s="64" t="s">
        <v>294</v>
      </c>
      <c r="C177" s="62" t="s">
        <v>541</v>
      </c>
      <c r="D177" s="43">
        <v>7.5</v>
      </c>
      <c r="E177" s="42" t="s">
        <v>148</v>
      </c>
      <c r="F177" s="44">
        <v>1004.78</v>
      </c>
      <c r="G177" s="45"/>
      <c r="H177" s="45"/>
      <c r="I177" s="46" t="s">
        <v>37</v>
      </c>
      <c r="J177" s="47">
        <f t="shared" si="8"/>
        <v>1</v>
      </c>
      <c r="K177" s="45" t="s">
        <v>38</v>
      </c>
      <c r="L177" s="45" t="s">
        <v>4</v>
      </c>
      <c r="M177" s="48"/>
      <c r="N177" s="45"/>
      <c r="O177" s="45"/>
      <c r="P177" s="49"/>
      <c r="Q177" s="45"/>
      <c r="R177" s="45"/>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50">
        <f t="shared" si="9"/>
        <v>7536</v>
      </c>
      <c r="BB177" s="51">
        <f t="shared" si="10"/>
        <v>7536</v>
      </c>
      <c r="BC177" s="52" t="str">
        <f t="shared" si="11"/>
        <v>INR  Seven Thousand Five Hundred &amp; Thirty Six  Only</v>
      </c>
      <c r="IA177" s="17">
        <v>165</v>
      </c>
      <c r="IB177" s="17" t="s">
        <v>294</v>
      </c>
      <c r="IC177" s="17" t="s">
        <v>541</v>
      </c>
      <c r="ID177" s="17">
        <v>7.5</v>
      </c>
      <c r="IE177" s="18" t="s">
        <v>148</v>
      </c>
      <c r="IF177" s="18"/>
      <c r="IG177" s="18"/>
      <c r="IH177" s="18"/>
      <c r="II177" s="18"/>
    </row>
    <row r="178" spans="1:243" s="17" customFormat="1" ht="409.5">
      <c r="A178" s="40">
        <v>166</v>
      </c>
      <c r="B178" s="64" t="s">
        <v>724</v>
      </c>
      <c r="C178" s="62" t="s">
        <v>542</v>
      </c>
      <c r="D178" s="43">
        <v>21.5</v>
      </c>
      <c r="E178" s="42" t="s">
        <v>440</v>
      </c>
      <c r="F178" s="44">
        <v>1851.82</v>
      </c>
      <c r="G178" s="45"/>
      <c r="H178" s="45"/>
      <c r="I178" s="46" t="s">
        <v>37</v>
      </c>
      <c r="J178" s="47">
        <f t="shared" si="8"/>
        <v>1</v>
      </c>
      <c r="K178" s="45" t="s">
        <v>38</v>
      </c>
      <c r="L178" s="45" t="s">
        <v>4</v>
      </c>
      <c r="M178" s="48"/>
      <c r="N178" s="45"/>
      <c r="O178" s="45"/>
      <c r="P178" s="49"/>
      <c r="Q178" s="45"/>
      <c r="R178" s="45"/>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50">
        <f t="shared" si="9"/>
        <v>39814</v>
      </c>
      <c r="BB178" s="51">
        <f t="shared" si="10"/>
        <v>39814</v>
      </c>
      <c r="BC178" s="52" t="str">
        <f t="shared" si="11"/>
        <v>INR  Thirty Nine Thousand Eight Hundred &amp; Fourteen  Only</v>
      </c>
      <c r="IA178" s="17">
        <v>166</v>
      </c>
      <c r="IB178" s="67" t="s">
        <v>724</v>
      </c>
      <c r="IC178" s="17" t="s">
        <v>542</v>
      </c>
      <c r="ID178" s="17">
        <v>21.5</v>
      </c>
      <c r="IE178" s="18" t="s">
        <v>440</v>
      </c>
      <c r="IF178" s="18"/>
      <c r="IG178" s="18"/>
      <c r="IH178" s="18"/>
      <c r="II178" s="18"/>
    </row>
    <row r="179" spans="1:243" s="17" customFormat="1" ht="352.5" customHeight="1">
      <c r="A179" s="40">
        <v>167</v>
      </c>
      <c r="B179" s="64" t="s">
        <v>295</v>
      </c>
      <c r="C179" s="62" t="s">
        <v>543</v>
      </c>
      <c r="D179" s="69"/>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1"/>
      <c r="IA179" s="17">
        <v>167</v>
      </c>
      <c r="IB179" s="17" t="s">
        <v>295</v>
      </c>
      <c r="IC179" s="17" t="s">
        <v>543</v>
      </c>
      <c r="IE179" s="18"/>
      <c r="IF179" s="18"/>
      <c r="IG179" s="18"/>
      <c r="IH179" s="18"/>
      <c r="II179" s="18"/>
    </row>
    <row r="180" spans="1:243" s="17" customFormat="1" ht="110.25">
      <c r="A180" s="40">
        <v>168</v>
      </c>
      <c r="B180" s="64" t="s">
        <v>296</v>
      </c>
      <c r="C180" s="62" t="s">
        <v>544</v>
      </c>
      <c r="D180" s="43">
        <v>20</v>
      </c>
      <c r="E180" s="42" t="s">
        <v>148</v>
      </c>
      <c r="F180" s="44">
        <v>1093.82</v>
      </c>
      <c r="G180" s="45"/>
      <c r="H180" s="45"/>
      <c r="I180" s="46" t="s">
        <v>37</v>
      </c>
      <c r="J180" s="47">
        <f t="shared" si="8"/>
        <v>1</v>
      </c>
      <c r="K180" s="45" t="s">
        <v>38</v>
      </c>
      <c r="L180" s="45" t="s">
        <v>4</v>
      </c>
      <c r="M180" s="48"/>
      <c r="N180" s="45"/>
      <c r="O180" s="45"/>
      <c r="P180" s="49"/>
      <c r="Q180" s="45"/>
      <c r="R180" s="45"/>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50">
        <f t="shared" si="9"/>
        <v>21876</v>
      </c>
      <c r="BB180" s="51">
        <f t="shared" si="10"/>
        <v>21876</v>
      </c>
      <c r="BC180" s="52" t="str">
        <f t="shared" si="11"/>
        <v>INR  Twenty One Thousand Eight Hundred &amp; Seventy Six  Only</v>
      </c>
      <c r="IA180" s="17">
        <v>168</v>
      </c>
      <c r="IB180" s="17" t="s">
        <v>296</v>
      </c>
      <c r="IC180" s="17" t="s">
        <v>544</v>
      </c>
      <c r="ID180" s="17">
        <v>20</v>
      </c>
      <c r="IE180" s="18" t="s">
        <v>148</v>
      </c>
      <c r="IF180" s="18"/>
      <c r="IG180" s="18"/>
      <c r="IH180" s="18"/>
      <c r="II180" s="18"/>
    </row>
    <row r="181" spans="1:243" s="17" customFormat="1" ht="15.75">
      <c r="A181" s="40">
        <v>169</v>
      </c>
      <c r="B181" s="64" t="s">
        <v>137</v>
      </c>
      <c r="C181" s="62" t="s">
        <v>545</v>
      </c>
      <c r="D181" s="69"/>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1"/>
      <c r="IA181" s="17">
        <v>169</v>
      </c>
      <c r="IB181" s="17" t="s">
        <v>137</v>
      </c>
      <c r="IC181" s="17" t="s">
        <v>545</v>
      </c>
      <c r="IE181" s="18"/>
      <c r="IF181" s="18"/>
      <c r="IG181" s="18"/>
      <c r="IH181" s="18"/>
      <c r="II181" s="18"/>
    </row>
    <row r="182" spans="1:243" s="17" customFormat="1" ht="15.75">
      <c r="A182" s="40">
        <v>170</v>
      </c>
      <c r="B182" s="64" t="s">
        <v>138</v>
      </c>
      <c r="C182" s="62" t="s">
        <v>546</v>
      </c>
      <c r="D182" s="69"/>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1"/>
      <c r="IA182" s="17">
        <v>170</v>
      </c>
      <c r="IB182" s="17" t="s">
        <v>138</v>
      </c>
      <c r="IC182" s="17" t="s">
        <v>546</v>
      </c>
      <c r="IE182" s="18"/>
      <c r="IF182" s="18"/>
      <c r="IG182" s="18"/>
      <c r="IH182" s="18"/>
      <c r="II182" s="18"/>
    </row>
    <row r="183" spans="1:243" s="17" customFormat="1" ht="30">
      <c r="A183" s="40">
        <v>171</v>
      </c>
      <c r="B183" s="64" t="s">
        <v>139</v>
      </c>
      <c r="C183" s="62" t="s">
        <v>547</v>
      </c>
      <c r="D183" s="43">
        <v>141</v>
      </c>
      <c r="E183" s="42" t="s">
        <v>148</v>
      </c>
      <c r="F183" s="44">
        <v>258.09</v>
      </c>
      <c r="G183" s="45"/>
      <c r="H183" s="45"/>
      <c r="I183" s="46" t="s">
        <v>37</v>
      </c>
      <c r="J183" s="47">
        <f t="shared" si="8"/>
        <v>1</v>
      </c>
      <c r="K183" s="45" t="s">
        <v>38</v>
      </c>
      <c r="L183" s="45" t="s">
        <v>4</v>
      </c>
      <c r="M183" s="48"/>
      <c r="N183" s="45"/>
      <c r="O183" s="45"/>
      <c r="P183" s="49"/>
      <c r="Q183" s="45"/>
      <c r="R183" s="45"/>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50">
        <f t="shared" si="9"/>
        <v>36391</v>
      </c>
      <c r="BB183" s="51">
        <f t="shared" si="10"/>
        <v>36391</v>
      </c>
      <c r="BC183" s="52" t="str">
        <f t="shared" si="11"/>
        <v>INR  Thirty Six Thousand Three Hundred &amp; Ninety One  Only</v>
      </c>
      <c r="IA183" s="17">
        <v>171</v>
      </c>
      <c r="IB183" s="17" t="s">
        <v>139</v>
      </c>
      <c r="IC183" s="17" t="s">
        <v>547</v>
      </c>
      <c r="ID183" s="17">
        <v>141</v>
      </c>
      <c r="IE183" s="18" t="s">
        <v>148</v>
      </c>
      <c r="IF183" s="18"/>
      <c r="IG183" s="18"/>
      <c r="IH183" s="18"/>
      <c r="II183" s="18"/>
    </row>
    <row r="184" spans="1:243" s="17" customFormat="1" ht="31.5">
      <c r="A184" s="40">
        <v>172</v>
      </c>
      <c r="B184" s="64" t="s">
        <v>140</v>
      </c>
      <c r="C184" s="62" t="s">
        <v>548</v>
      </c>
      <c r="D184" s="69"/>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1"/>
      <c r="IA184" s="17">
        <v>172</v>
      </c>
      <c r="IB184" s="17" t="s">
        <v>140</v>
      </c>
      <c r="IC184" s="17" t="s">
        <v>548</v>
      </c>
      <c r="IE184" s="18"/>
      <c r="IF184" s="18"/>
      <c r="IG184" s="18"/>
      <c r="IH184" s="18"/>
      <c r="II184" s="18"/>
    </row>
    <row r="185" spans="1:243" s="17" customFormat="1" ht="30">
      <c r="A185" s="40">
        <v>173</v>
      </c>
      <c r="B185" s="64" t="s">
        <v>297</v>
      </c>
      <c r="C185" s="62" t="s">
        <v>549</v>
      </c>
      <c r="D185" s="43">
        <v>271</v>
      </c>
      <c r="E185" s="42" t="s">
        <v>148</v>
      </c>
      <c r="F185" s="44">
        <v>284.09</v>
      </c>
      <c r="G185" s="45"/>
      <c r="H185" s="45"/>
      <c r="I185" s="46" t="s">
        <v>37</v>
      </c>
      <c r="J185" s="47">
        <f t="shared" si="8"/>
        <v>1</v>
      </c>
      <c r="K185" s="45" t="s">
        <v>38</v>
      </c>
      <c r="L185" s="45" t="s">
        <v>4</v>
      </c>
      <c r="M185" s="48"/>
      <c r="N185" s="45"/>
      <c r="O185" s="45"/>
      <c r="P185" s="49"/>
      <c r="Q185" s="45"/>
      <c r="R185" s="45"/>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50">
        <f t="shared" si="9"/>
        <v>76988</v>
      </c>
      <c r="BB185" s="51">
        <f t="shared" si="10"/>
        <v>76988</v>
      </c>
      <c r="BC185" s="52" t="str">
        <f t="shared" si="11"/>
        <v>INR  Seventy Six Thousand Nine Hundred &amp; Eighty Eight  Only</v>
      </c>
      <c r="IA185" s="17">
        <v>173</v>
      </c>
      <c r="IB185" s="17" t="s">
        <v>297</v>
      </c>
      <c r="IC185" s="17" t="s">
        <v>549</v>
      </c>
      <c r="ID185" s="17">
        <v>271</v>
      </c>
      <c r="IE185" s="18" t="s">
        <v>148</v>
      </c>
      <c r="IF185" s="18"/>
      <c r="IG185" s="18"/>
      <c r="IH185" s="18"/>
      <c r="II185" s="18"/>
    </row>
    <row r="186" spans="1:243" s="17" customFormat="1" ht="21.75" customHeight="1">
      <c r="A186" s="40">
        <v>174</v>
      </c>
      <c r="B186" s="64" t="s">
        <v>298</v>
      </c>
      <c r="C186" s="62" t="s">
        <v>550</v>
      </c>
      <c r="D186" s="69"/>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1"/>
      <c r="IA186" s="17">
        <v>174</v>
      </c>
      <c r="IB186" s="17" t="s">
        <v>298</v>
      </c>
      <c r="IC186" s="17" t="s">
        <v>550</v>
      </c>
      <c r="IE186" s="18"/>
      <c r="IF186" s="18"/>
      <c r="IG186" s="18"/>
      <c r="IH186" s="18"/>
      <c r="II186" s="18"/>
    </row>
    <row r="187" spans="1:243" s="17" customFormat="1" ht="30">
      <c r="A187" s="40">
        <v>175</v>
      </c>
      <c r="B187" s="64" t="s">
        <v>299</v>
      </c>
      <c r="C187" s="62" t="s">
        <v>551</v>
      </c>
      <c r="D187" s="43">
        <v>2135</v>
      </c>
      <c r="E187" s="42" t="s">
        <v>148</v>
      </c>
      <c r="F187" s="44">
        <v>328.07</v>
      </c>
      <c r="G187" s="45"/>
      <c r="H187" s="45"/>
      <c r="I187" s="46" t="s">
        <v>37</v>
      </c>
      <c r="J187" s="47">
        <f t="shared" si="8"/>
        <v>1</v>
      </c>
      <c r="K187" s="45" t="s">
        <v>38</v>
      </c>
      <c r="L187" s="45" t="s">
        <v>4</v>
      </c>
      <c r="M187" s="48"/>
      <c r="N187" s="45"/>
      <c r="O187" s="45"/>
      <c r="P187" s="49"/>
      <c r="Q187" s="45"/>
      <c r="R187" s="45"/>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50">
        <f t="shared" si="9"/>
        <v>700429</v>
      </c>
      <c r="BB187" s="51">
        <f t="shared" si="10"/>
        <v>700429</v>
      </c>
      <c r="BC187" s="52" t="str">
        <f t="shared" si="11"/>
        <v>INR  Seven Lakh Four Hundred &amp; Twenty Nine  Only</v>
      </c>
      <c r="IA187" s="17">
        <v>175</v>
      </c>
      <c r="IB187" s="17" t="s">
        <v>299</v>
      </c>
      <c r="IC187" s="17" t="s">
        <v>551</v>
      </c>
      <c r="ID187" s="17">
        <v>2135</v>
      </c>
      <c r="IE187" s="18" t="s">
        <v>148</v>
      </c>
      <c r="IF187" s="18"/>
      <c r="IG187" s="18"/>
      <c r="IH187" s="18"/>
      <c r="II187" s="18"/>
    </row>
    <row r="188" spans="1:243" s="17" customFormat="1" ht="15.75">
      <c r="A188" s="40">
        <v>176</v>
      </c>
      <c r="B188" s="64" t="s">
        <v>300</v>
      </c>
      <c r="C188" s="62" t="s">
        <v>552</v>
      </c>
      <c r="D188" s="43">
        <v>30</v>
      </c>
      <c r="E188" s="42" t="s">
        <v>148</v>
      </c>
      <c r="F188" s="44">
        <v>316.79</v>
      </c>
      <c r="G188" s="45"/>
      <c r="H188" s="45"/>
      <c r="I188" s="46" t="s">
        <v>37</v>
      </c>
      <c r="J188" s="47">
        <f t="shared" si="8"/>
        <v>1</v>
      </c>
      <c r="K188" s="45" t="s">
        <v>38</v>
      </c>
      <c r="L188" s="45" t="s">
        <v>4</v>
      </c>
      <c r="M188" s="48"/>
      <c r="N188" s="45"/>
      <c r="O188" s="45"/>
      <c r="P188" s="49"/>
      <c r="Q188" s="45"/>
      <c r="R188" s="45"/>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50">
        <f t="shared" si="9"/>
        <v>9504</v>
      </c>
      <c r="BB188" s="51">
        <f t="shared" si="10"/>
        <v>9504</v>
      </c>
      <c r="BC188" s="52" t="str">
        <f t="shared" si="11"/>
        <v>INR  Nine Thousand Five Hundred &amp; Four  Only</v>
      </c>
      <c r="IA188" s="17">
        <v>176</v>
      </c>
      <c r="IB188" s="17" t="s">
        <v>300</v>
      </c>
      <c r="IC188" s="17" t="s">
        <v>552</v>
      </c>
      <c r="ID188" s="17">
        <v>30</v>
      </c>
      <c r="IE188" s="18" t="s">
        <v>148</v>
      </c>
      <c r="IF188" s="18"/>
      <c r="IG188" s="18"/>
      <c r="IH188" s="18"/>
      <c r="II188" s="18"/>
    </row>
    <row r="189" spans="1:243" s="17" customFormat="1" ht="15.75">
      <c r="A189" s="40">
        <v>177</v>
      </c>
      <c r="B189" s="64" t="s">
        <v>301</v>
      </c>
      <c r="C189" s="62" t="s">
        <v>553</v>
      </c>
      <c r="D189" s="69"/>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1"/>
      <c r="IA189" s="17">
        <v>177</v>
      </c>
      <c r="IB189" s="17" t="s">
        <v>301</v>
      </c>
      <c r="IC189" s="17" t="s">
        <v>553</v>
      </c>
      <c r="IE189" s="18"/>
      <c r="IF189" s="18"/>
      <c r="IG189" s="18"/>
      <c r="IH189" s="18"/>
      <c r="II189" s="18"/>
    </row>
    <row r="190" spans="1:243" s="17" customFormat="1" ht="30">
      <c r="A190" s="40">
        <v>178</v>
      </c>
      <c r="B190" s="64" t="s">
        <v>302</v>
      </c>
      <c r="C190" s="62" t="s">
        <v>554</v>
      </c>
      <c r="D190" s="43">
        <v>28.5</v>
      </c>
      <c r="E190" s="42" t="s">
        <v>148</v>
      </c>
      <c r="F190" s="44">
        <v>221.88</v>
      </c>
      <c r="G190" s="45"/>
      <c r="H190" s="45"/>
      <c r="I190" s="46" t="s">
        <v>37</v>
      </c>
      <c r="J190" s="47">
        <f t="shared" si="8"/>
        <v>1</v>
      </c>
      <c r="K190" s="45" t="s">
        <v>38</v>
      </c>
      <c r="L190" s="45" t="s">
        <v>4</v>
      </c>
      <c r="M190" s="48"/>
      <c r="N190" s="45"/>
      <c r="O190" s="45"/>
      <c r="P190" s="49"/>
      <c r="Q190" s="45"/>
      <c r="R190" s="45"/>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50">
        <f t="shared" si="9"/>
        <v>6324</v>
      </c>
      <c r="BB190" s="51">
        <f t="shared" si="10"/>
        <v>6324</v>
      </c>
      <c r="BC190" s="52" t="str">
        <f t="shared" si="11"/>
        <v>INR  Six Thousand Three Hundred &amp; Twenty Four  Only</v>
      </c>
      <c r="IA190" s="17">
        <v>178</v>
      </c>
      <c r="IB190" s="17" t="s">
        <v>302</v>
      </c>
      <c r="IC190" s="17" t="s">
        <v>554</v>
      </c>
      <c r="ID190" s="17">
        <v>28.5</v>
      </c>
      <c r="IE190" s="18" t="s">
        <v>148</v>
      </c>
      <c r="IF190" s="18"/>
      <c r="IG190" s="18"/>
      <c r="IH190" s="18"/>
      <c r="II190" s="18"/>
    </row>
    <row r="191" spans="1:243" s="17" customFormat="1" ht="31.5">
      <c r="A191" s="40">
        <v>179</v>
      </c>
      <c r="B191" s="64" t="s">
        <v>303</v>
      </c>
      <c r="C191" s="62" t="s">
        <v>555</v>
      </c>
      <c r="D191" s="69"/>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1"/>
      <c r="IA191" s="17">
        <v>179</v>
      </c>
      <c r="IB191" s="17" t="s">
        <v>303</v>
      </c>
      <c r="IC191" s="17" t="s">
        <v>555</v>
      </c>
      <c r="IE191" s="18"/>
      <c r="IF191" s="18"/>
      <c r="IG191" s="18"/>
      <c r="IH191" s="18"/>
      <c r="II191" s="18"/>
    </row>
    <row r="192" spans="1:243" s="17" customFormat="1" ht="15.75">
      <c r="A192" s="40">
        <v>180</v>
      </c>
      <c r="B192" s="64" t="s">
        <v>300</v>
      </c>
      <c r="C192" s="62" t="s">
        <v>556</v>
      </c>
      <c r="D192" s="43">
        <v>25</v>
      </c>
      <c r="E192" s="42" t="s">
        <v>148</v>
      </c>
      <c r="F192" s="44">
        <v>356.07</v>
      </c>
      <c r="G192" s="45"/>
      <c r="H192" s="45"/>
      <c r="I192" s="46" t="s">
        <v>37</v>
      </c>
      <c r="J192" s="47">
        <f t="shared" si="8"/>
        <v>1</v>
      </c>
      <c r="K192" s="45" t="s">
        <v>38</v>
      </c>
      <c r="L192" s="45" t="s">
        <v>4</v>
      </c>
      <c r="M192" s="48"/>
      <c r="N192" s="45"/>
      <c r="O192" s="45"/>
      <c r="P192" s="49"/>
      <c r="Q192" s="45"/>
      <c r="R192" s="45"/>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50">
        <f t="shared" si="9"/>
        <v>8902</v>
      </c>
      <c r="BB192" s="51">
        <f t="shared" si="10"/>
        <v>8902</v>
      </c>
      <c r="BC192" s="52" t="str">
        <f t="shared" si="11"/>
        <v>INR  Eight Thousand Nine Hundred &amp; Two  Only</v>
      </c>
      <c r="IA192" s="17">
        <v>180</v>
      </c>
      <c r="IB192" s="17" t="s">
        <v>300</v>
      </c>
      <c r="IC192" s="17" t="s">
        <v>556</v>
      </c>
      <c r="ID192" s="17">
        <v>25</v>
      </c>
      <c r="IE192" s="18" t="s">
        <v>148</v>
      </c>
      <c r="IF192" s="18"/>
      <c r="IG192" s="18"/>
      <c r="IH192" s="18"/>
      <c r="II192" s="18"/>
    </row>
    <row r="193" spans="1:243" s="17" customFormat="1" ht="31.5">
      <c r="A193" s="40">
        <v>181</v>
      </c>
      <c r="B193" s="64" t="s">
        <v>304</v>
      </c>
      <c r="C193" s="62" t="s">
        <v>557</v>
      </c>
      <c r="D193" s="69"/>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1"/>
      <c r="IA193" s="17">
        <v>181</v>
      </c>
      <c r="IB193" s="17" t="s">
        <v>304</v>
      </c>
      <c r="IC193" s="17" t="s">
        <v>557</v>
      </c>
      <c r="IE193" s="18"/>
      <c r="IF193" s="18"/>
      <c r="IG193" s="18"/>
      <c r="IH193" s="18"/>
      <c r="II193" s="18"/>
    </row>
    <row r="194" spans="1:243" s="17" customFormat="1" ht="47.25">
      <c r="A194" s="40">
        <v>182</v>
      </c>
      <c r="B194" s="64" t="s">
        <v>305</v>
      </c>
      <c r="C194" s="62" t="s">
        <v>558</v>
      </c>
      <c r="D194" s="43">
        <v>135</v>
      </c>
      <c r="E194" s="42" t="s">
        <v>148</v>
      </c>
      <c r="F194" s="44">
        <v>146.3</v>
      </c>
      <c r="G194" s="45"/>
      <c r="H194" s="45"/>
      <c r="I194" s="46" t="s">
        <v>37</v>
      </c>
      <c r="J194" s="47">
        <f t="shared" si="8"/>
        <v>1</v>
      </c>
      <c r="K194" s="45" t="s">
        <v>38</v>
      </c>
      <c r="L194" s="45" t="s">
        <v>4</v>
      </c>
      <c r="M194" s="48"/>
      <c r="N194" s="45"/>
      <c r="O194" s="45"/>
      <c r="P194" s="49"/>
      <c r="Q194" s="45"/>
      <c r="R194" s="45"/>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50">
        <f t="shared" si="9"/>
        <v>19751</v>
      </c>
      <c r="BB194" s="51">
        <f t="shared" si="10"/>
        <v>19751</v>
      </c>
      <c r="BC194" s="52" t="str">
        <f t="shared" si="11"/>
        <v>INR  Nineteen Thousand Seven Hundred &amp; Fifty One  Only</v>
      </c>
      <c r="IA194" s="17">
        <v>182</v>
      </c>
      <c r="IB194" s="17" t="s">
        <v>305</v>
      </c>
      <c r="IC194" s="17" t="s">
        <v>558</v>
      </c>
      <c r="ID194" s="17">
        <v>135</v>
      </c>
      <c r="IE194" s="18" t="s">
        <v>148</v>
      </c>
      <c r="IF194" s="18"/>
      <c r="IG194" s="18"/>
      <c r="IH194" s="18"/>
      <c r="II194" s="18"/>
    </row>
    <row r="195" spans="1:243" s="17" customFormat="1" ht="63">
      <c r="A195" s="40">
        <v>183</v>
      </c>
      <c r="B195" s="64" t="s">
        <v>306</v>
      </c>
      <c r="C195" s="62" t="s">
        <v>559</v>
      </c>
      <c r="D195" s="69"/>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1"/>
      <c r="IA195" s="17">
        <v>183</v>
      </c>
      <c r="IB195" s="17" t="s">
        <v>306</v>
      </c>
      <c r="IC195" s="17" t="s">
        <v>559</v>
      </c>
      <c r="IE195" s="18"/>
      <c r="IF195" s="18"/>
      <c r="IG195" s="18"/>
      <c r="IH195" s="18"/>
      <c r="II195" s="18"/>
    </row>
    <row r="196" spans="1:243" s="17" customFormat="1" ht="30">
      <c r="A196" s="40">
        <v>184</v>
      </c>
      <c r="B196" s="64" t="s">
        <v>141</v>
      </c>
      <c r="C196" s="62" t="s">
        <v>560</v>
      </c>
      <c r="D196" s="43">
        <v>635</v>
      </c>
      <c r="E196" s="42" t="s">
        <v>148</v>
      </c>
      <c r="F196" s="44">
        <v>81.32</v>
      </c>
      <c r="G196" s="45"/>
      <c r="H196" s="45"/>
      <c r="I196" s="46" t="s">
        <v>37</v>
      </c>
      <c r="J196" s="47">
        <f t="shared" si="8"/>
        <v>1</v>
      </c>
      <c r="K196" s="45" t="s">
        <v>38</v>
      </c>
      <c r="L196" s="45" t="s">
        <v>4</v>
      </c>
      <c r="M196" s="48"/>
      <c r="N196" s="45"/>
      <c r="O196" s="45"/>
      <c r="P196" s="49"/>
      <c r="Q196" s="45"/>
      <c r="R196" s="45"/>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50">
        <f t="shared" si="9"/>
        <v>51638</v>
      </c>
      <c r="BB196" s="51">
        <f t="shared" si="10"/>
        <v>51638</v>
      </c>
      <c r="BC196" s="52" t="str">
        <f t="shared" si="11"/>
        <v>INR  Fifty One Thousand Six Hundred &amp; Thirty Eight  Only</v>
      </c>
      <c r="IA196" s="17">
        <v>184</v>
      </c>
      <c r="IB196" s="17" t="s">
        <v>141</v>
      </c>
      <c r="IC196" s="17" t="s">
        <v>560</v>
      </c>
      <c r="ID196" s="17">
        <v>635</v>
      </c>
      <c r="IE196" s="18" t="s">
        <v>148</v>
      </c>
      <c r="IF196" s="18"/>
      <c r="IG196" s="18"/>
      <c r="IH196" s="18"/>
      <c r="II196" s="18"/>
    </row>
    <row r="197" spans="1:243" s="17" customFormat="1" ht="31.5">
      <c r="A197" s="40">
        <v>185</v>
      </c>
      <c r="B197" s="64" t="s">
        <v>172</v>
      </c>
      <c r="C197" s="62" t="s">
        <v>561</v>
      </c>
      <c r="D197" s="69"/>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1"/>
      <c r="IA197" s="17">
        <v>185</v>
      </c>
      <c r="IB197" s="17" t="s">
        <v>172</v>
      </c>
      <c r="IC197" s="17" t="s">
        <v>561</v>
      </c>
      <c r="IE197" s="18"/>
      <c r="IF197" s="18"/>
      <c r="IG197" s="18"/>
      <c r="IH197" s="18"/>
      <c r="II197" s="18"/>
    </row>
    <row r="198" spans="1:243" s="17" customFormat="1" ht="47.25">
      <c r="A198" s="40">
        <v>186</v>
      </c>
      <c r="B198" s="64" t="s">
        <v>173</v>
      </c>
      <c r="C198" s="62" t="s">
        <v>562</v>
      </c>
      <c r="D198" s="43">
        <v>630</v>
      </c>
      <c r="E198" s="42" t="s">
        <v>148</v>
      </c>
      <c r="F198" s="44">
        <v>142.35</v>
      </c>
      <c r="G198" s="45"/>
      <c r="H198" s="45"/>
      <c r="I198" s="46" t="s">
        <v>37</v>
      </c>
      <c r="J198" s="47">
        <f t="shared" si="8"/>
        <v>1</v>
      </c>
      <c r="K198" s="45" t="s">
        <v>38</v>
      </c>
      <c r="L198" s="45" t="s">
        <v>4</v>
      </c>
      <c r="M198" s="48"/>
      <c r="N198" s="45"/>
      <c r="O198" s="45"/>
      <c r="P198" s="49"/>
      <c r="Q198" s="45"/>
      <c r="R198" s="45"/>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50">
        <f t="shared" si="9"/>
        <v>89681</v>
      </c>
      <c r="BB198" s="51">
        <f t="shared" si="10"/>
        <v>89681</v>
      </c>
      <c r="BC198" s="52" t="str">
        <f t="shared" si="11"/>
        <v>INR  Eighty Nine Thousand Six Hundred &amp; Eighty One  Only</v>
      </c>
      <c r="IA198" s="17">
        <v>186</v>
      </c>
      <c r="IB198" s="17" t="s">
        <v>173</v>
      </c>
      <c r="IC198" s="17" t="s">
        <v>562</v>
      </c>
      <c r="ID198" s="17">
        <v>630</v>
      </c>
      <c r="IE198" s="18" t="s">
        <v>148</v>
      </c>
      <c r="IF198" s="18"/>
      <c r="IG198" s="18"/>
      <c r="IH198" s="18"/>
      <c r="II198" s="18"/>
    </row>
    <row r="199" spans="1:243" s="17" customFormat="1" ht="31.5">
      <c r="A199" s="40">
        <v>187</v>
      </c>
      <c r="B199" s="64" t="s">
        <v>142</v>
      </c>
      <c r="C199" s="62" t="s">
        <v>563</v>
      </c>
      <c r="D199" s="69"/>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1"/>
      <c r="IA199" s="17">
        <v>187</v>
      </c>
      <c r="IB199" s="17" t="s">
        <v>142</v>
      </c>
      <c r="IC199" s="17" t="s">
        <v>563</v>
      </c>
      <c r="IE199" s="18"/>
      <c r="IF199" s="18"/>
      <c r="IG199" s="18"/>
      <c r="IH199" s="18"/>
      <c r="II199" s="18"/>
    </row>
    <row r="200" spans="1:243" s="17" customFormat="1" ht="30">
      <c r="A200" s="40">
        <v>188</v>
      </c>
      <c r="B200" s="64" t="s">
        <v>141</v>
      </c>
      <c r="C200" s="62" t="s">
        <v>564</v>
      </c>
      <c r="D200" s="43">
        <v>180</v>
      </c>
      <c r="E200" s="42" t="s">
        <v>148</v>
      </c>
      <c r="F200" s="44">
        <v>115.26</v>
      </c>
      <c r="G200" s="45"/>
      <c r="H200" s="45"/>
      <c r="I200" s="46" t="s">
        <v>37</v>
      </c>
      <c r="J200" s="47">
        <f t="shared" si="8"/>
        <v>1</v>
      </c>
      <c r="K200" s="45" t="s">
        <v>38</v>
      </c>
      <c r="L200" s="45" t="s">
        <v>4</v>
      </c>
      <c r="M200" s="48"/>
      <c r="N200" s="45"/>
      <c r="O200" s="45"/>
      <c r="P200" s="49"/>
      <c r="Q200" s="45"/>
      <c r="R200" s="45"/>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50">
        <f t="shared" si="9"/>
        <v>20747</v>
      </c>
      <c r="BB200" s="51">
        <f t="shared" si="10"/>
        <v>20747</v>
      </c>
      <c r="BC200" s="52" t="str">
        <f t="shared" si="11"/>
        <v>INR  Twenty Thousand Seven Hundred &amp; Forty Seven  Only</v>
      </c>
      <c r="IA200" s="17">
        <v>188</v>
      </c>
      <c r="IB200" s="17" t="s">
        <v>141</v>
      </c>
      <c r="IC200" s="17" t="s">
        <v>564</v>
      </c>
      <c r="ID200" s="17">
        <v>180</v>
      </c>
      <c r="IE200" s="18" t="s">
        <v>148</v>
      </c>
      <c r="IF200" s="18"/>
      <c r="IG200" s="18"/>
      <c r="IH200" s="18"/>
      <c r="II200" s="18"/>
    </row>
    <row r="201" spans="1:243" s="17" customFormat="1" ht="31.5">
      <c r="A201" s="40">
        <v>189</v>
      </c>
      <c r="B201" s="64" t="s">
        <v>307</v>
      </c>
      <c r="C201" s="62" t="s">
        <v>565</v>
      </c>
      <c r="D201" s="69"/>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1"/>
      <c r="IA201" s="17">
        <v>189</v>
      </c>
      <c r="IB201" s="17" t="s">
        <v>307</v>
      </c>
      <c r="IC201" s="17" t="s">
        <v>565</v>
      </c>
      <c r="IE201" s="18"/>
      <c r="IF201" s="18"/>
      <c r="IG201" s="18"/>
      <c r="IH201" s="18"/>
      <c r="II201" s="18"/>
    </row>
    <row r="202" spans="1:243" s="17" customFormat="1" ht="47.25">
      <c r="A202" s="40">
        <v>190</v>
      </c>
      <c r="B202" s="64" t="s">
        <v>308</v>
      </c>
      <c r="C202" s="62" t="s">
        <v>566</v>
      </c>
      <c r="D202" s="43">
        <v>10</v>
      </c>
      <c r="E202" s="42" t="s">
        <v>148</v>
      </c>
      <c r="F202" s="44">
        <v>167.82</v>
      </c>
      <c r="G202" s="45"/>
      <c r="H202" s="45"/>
      <c r="I202" s="46" t="s">
        <v>37</v>
      </c>
      <c r="J202" s="47">
        <f t="shared" si="8"/>
        <v>1</v>
      </c>
      <c r="K202" s="45" t="s">
        <v>38</v>
      </c>
      <c r="L202" s="45" t="s">
        <v>4</v>
      </c>
      <c r="M202" s="48"/>
      <c r="N202" s="45"/>
      <c r="O202" s="45"/>
      <c r="P202" s="49"/>
      <c r="Q202" s="45"/>
      <c r="R202" s="45"/>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50">
        <f t="shared" si="9"/>
        <v>1678</v>
      </c>
      <c r="BB202" s="51">
        <f t="shared" si="10"/>
        <v>1678</v>
      </c>
      <c r="BC202" s="52" t="str">
        <f t="shared" si="11"/>
        <v>INR  One Thousand Six Hundred &amp; Seventy Eight  Only</v>
      </c>
      <c r="IA202" s="17">
        <v>190</v>
      </c>
      <c r="IB202" s="17" t="s">
        <v>308</v>
      </c>
      <c r="IC202" s="17" t="s">
        <v>566</v>
      </c>
      <c r="ID202" s="17">
        <v>10</v>
      </c>
      <c r="IE202" s="18" t="s">
        <v>148</v>
      </c>
      <c r="IF202" s="18"/>
      <c r="IG202" s="18"/>
      <c r="IH202" s="18"/>
      <c r="II202" s="18"/>
    </row>
    <row r="203" spans="1:243" s="17" customFormat="1" ht="63">
      <c r="A203" s="40">
        <v>191</v>
      </c>
      <c r="B203" s="64" t="s">
        <v>309</v>
      </c>
      <c r="C203" s="62" t="s">
        <v>567</v>
      </c>
      <c r="D203" s="43">
        <v>665</v>
      </c>
      <c r="E203" s="42" t="s">
        <v>148</v>
      </c>
      <c r="F203" s="44">
        <v>108.59</v>
      </c>
      <c r="G203" s="45"/>
      <c r="H203" s="45"/>
      <c r="I203" s="46" t="s">
        <v>37</v>
      </c>
      <c r="J203" s="47">
        <f t="shared" si="8"/>
        <v>1</v>
      </c>
      <c r="K203" s="45" t="s">
        <v>38</v>
      </c>
      <c r="L203" s="45" t="s">
        <v>4</v>
      </c>
      <c r="M203" s="48"/>
      <c r="N203" s="45"/>
      <c r="O203" s="45"/>
      <c r="P203" s="49"/>
      <c r="Q203" s="45"/>
      <c r="R203" s="45"/>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50">
        <f t="shared" si="9"/>
        <v>72212</v>
      </c>
      <c r="BB203" s="51">
        <f t="shared" si="10"/>
        <v>72212</v>
      </c>
      <c r="BC203" s="52" t="str">
        <f t="shared" si="11"/>
        <v>INR  Seventy Two Thousand Two Hundred &amp; Twelve  Only</v>
      </c>
      <c r="IA203" s="17">
        <v>191</v>
      </c>
      <c r="IB203" s="17" t="s">
        <v>309</v>
      </c>
      <c r="IC203" s="17" t="s">
        <v>567</v>
      </c>
      <c r="ID203" s="17">
        <v>665</v>
      </c>
      <c r="IE203" s="18" t="s">
        <v>148</v>
      </c>
      <c r="IF203" s="18"/>
      <c r="IG203" s="18"/>
      <c r="IH203" s="18"/>
      <c r="II203" s="18"/>
    </row>
    <row r="204" spans="1:243" s="17" customFormat="1" ht="15.75">
      <c r="A204" s="40">
        <v>192</v>
      </c>
      <c r="B204" s="64" t="s">
        <v>310</v>
      </c>
      <c r="C204" s="62" t="s">
        <v>568</v>
      </c>
      <c r="D204" s="69"/>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1"/>
      <c r="IA204" s="17">
        <v>192</v>
      </c>
      <c r="IB204" s="17" t="s">
        <v>310</v>
      </c>
      <c r="IC204" s="17" t="s">
        <v>568</v>
      </c>
      <c r="IE204" s="18"/>
      <c r="IF204" s="18"/>
      <c r="IG204" s="18"/>
      <c r="IH204" s="18"/>
      <c r="II204" s="18"/>
    </row>
    <row r="205" spans="1:243" s="17" customFormat="1" ht="30">
      <c r="A205" s="40">
        <v>193</v>
      </c>
      <c r="B205" s="64" t="s">
        <v>311</v>
      </c>
      <c r="C205" s="62" t="s">
        <v>569</v>
      </c>
      <c r="D205" s="43">
        <v>120</v>
      </c>
      <c r="E205" s="42" t="s">
        <v>148</v>
      </c>
      <c r="F205" s="44">
        <v>16.66</v>
      </c>
      <c r="G205" s="45"/>
      <c r="H205" s="45"/>
      <c r="I205" s="46" t="s">
        <v>37</v>
      </c>
      <c r="J205" s="47">
        <f t="shared" si="8"/>
        <v>1</v>
      </c>
      <c r="K205" s="45" t="s">
        <v>38</v>
      </c>
      <c r="L205" s="45" t="s">
        <v>4</v>
      </c>
      <c r="M205" s="48"/>
      <c r="N205" s="45"/>
      <c r="O205" s="45"/>
      <c r="P205" s="49"/>
      <c r="Q205" s="45"/>
      <c r="R205" s="45"/>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50">
        <f t="shared" si="9"/>
        <v>1999</v>
      </c>
      <c r="BB205" s="51">
        <f t="shared" si="10"/>
        <v>1999</v>
      </c>
      <c r="BC205" s="52" t="str">
        <f t="shared" si="11"/>
        <v>INR  One Thousand Nine Hundred &amp; Ninety Nine  Only</v>
      </c>
      <c r="IA205" s="17">
        <v>193</v>
      </c>
      <c r="IB205" s="17" t="s">
        <v>311</v>
      </c>
      <c r="IC205" s="17" t="s">
        <v>569</v>
      </c>
      <c r="ID205" s="17">
        <v>120</v>
      </c>
      <c r="IE205" s="18" t="s">
        <v>148</v>
      </c>
      <c r="IF205" s="18"/>
      <c r="IG205" s="18"/>
      <c r="IH205" s="18"/>
      <c r="II205" s="18"/>
    </row>
    <row r="206" spans="1:243" s="17" customFormat="1" ht="47.25">
      <c r="A206" s="40">
        <v>194</v>
      </c>
      <c r="B206" s="64" t="s">
        <v>312</v>
      </c>
      <c r="C206" s="62" t="s">
        <v>570</v>
      </c>
      <c r="D206" s="69"/>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1"/>
      <c r="IA206" s="17">
        <v>194</v>
      </c>
      <c r="IB206" s="17" t="s">
        <v>312</v>
      </c>
      <c r="IC206" s="17" t="s">
        <v>570</v>
      </c>
      <c r="IE206" s="18"/>
      <c r="IF206" s="18"/>
      <c r="IG206" s="18"/>
      <c r="IH206" s="18"/>
      <c r="II206" s="18"/>
    </row>
    <row r="207" spans="1:243" s="17" customFormat="1" ht="30">
      <c r="A207" s="40">
        <v>195</v>
      </c>
      <c r="B207" s="64" t="s">
        <v>313</v>
      </c>
      <c r="C207" s="62" t="s">
        <v>571</v>
      </c>
      <c r="D207" s="43">
        <v>790</v>
      </c>
      <c r="E207" s="42" t="s">
        <v>148</v>
      </c>
      <c r="F207" s="44">
        <v>49.8</v>
      </c>
      <c r="G207" s="45"/>
      <c r="H207" s="45"/>
      <c r="I207" s="46" t="s">
        <v>37</v>
      </c>
      <c r="J207" s="47">
        <f t="shared" si="8"/>
        <v>1</v>
      </c>
      <c r="K207" s="45" t="s">
        <v>38</v>
      </c>
      <c r="L207" s="45" t="s">
        <v>4</v>
      </c>
      <c r="M207" s="48"/>
      <c r="N207" s="45"/>
      <c r="O207" s="45"/>
      <c r="P207" s="49"/>
      <c r="Q207" s="45"/>
      <c r="R207" s="45"/>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50">
        <f t="shared" si="9"/>
        <v>39342</v>
      </c>
      <c r="BB207" s="51">
        <f t="shared" si="10"/>
        <v>39342</v>
      </c>
      <c r="BC207" s="52" t="str">
        <f t="shared" si="11"/>
        <v>INR  Thirty Nine Thousand Three Hundred &amp; Forty Two  Only</v>
      </c>
      <c r="IA207" s="17">
        <v>195</v>
      </c>
      <c r="IB207" s="17" t="s">
        <v>313</v>
      </c>
      <c r="IC207" s="17" t="s">
        <v>571</v>
      </c>
      <c r="ID207" s="17">
        <v>790</v>
      </c>
      <c r="IE207" s="18" t="s">
        <v>148</v>
      </c>
      <c r="IF207" s="18"/>
      <c r="IG207" s="18"/>
      <c r="IH207" s="18"/>
      <c r="II207" s="18"/>
    </row>
    <row r="208" spans="1:243" s="17" customFormat="1" ht="63">
      <c r="A208" s="40">
        <v>196</v>
      </c>
      <c r="B208" s="64" t="s">
        <v>314</v>
      </c>
      <c r="C208" s="62" t="s">
        <v>572</v>
      </c>
      <c r="D208" s="43">
        <v>410</v>
      </c>
      <c r="E208" s="42" t="s">
        <v>148</v>
      </c>
      <c r="F208" s="44">
        <v>18.28</v>
      </c>
      <c r="G208" s="45"/>
      <c r="H208" s="45"/>
      <c r="I208" s="46" t="s">
        <v>37</v>
      </c>
      <c r="J208" s="47">
        <f aca="true" t="shared" si="12" ref="J208:J270">IF(I208="Less(-)",-1,1)</f>
        <v>1</v>
      </c>
      <c r="K208" s="45" t="s">
        <v>38</v>
      </c>
      <c r="L208" s="45" t="s">
        <v>4</v>
      </c>
      <c r="M208" s="48"/>
      <c r="N208" s="45"/>
      <c r="O208" s="45"/>
      <c r="P208" s="49"/>
      <c r="Q208" s="45"/>
      <c r="R208" s="45"/>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50">
        <f aca="true" t="shared" si="13" ref="BA208:BA270">ROUND(total_amount_ba($B$2,$D$2,D208,F208,J208,K208,M208),0)</f>
        <v>7495</v>
      </c>
      <c r="BB208" s="51">
        <f aca="true" t="shared" si="14" ref="BB208:BB270">BA208+SUM(N208:AZ208)</f>
        <v>7495</v>
      </c>
      <c r="BC208" s="52" t="str">
        <f aca="true" t="shared" si="15" ref="BC208:BC270">SpellNumber(L208,BB208)</f>
        <v>INR  Seven Thousand Four Hundred &amp; Ninety Five  Only</v>
      </c>
      <c r="IA208" s="17">
        <v>196</v>
      </c>
      <c r="IB208" s="17" t="s">
        <v>314</v>
      </c>
      <c r="IC208" s="17" t="s">
        <v>572</v>
      </c>
      <c r="ID208" s="17">
        <v>410</v>
      </c>
      <c r="IE208" s="18" t="s">
        <v>148</v>
      </c>
      <c r="IF208" s="18"/>
      <c r="IG208" s="18"/>
      <c r="IH208" s="18"/>
      <c r="II208" s="18"/>
    </row>
    <row r="209" spans="1:243" s="17" customFormat="1" ht="31.5">
      <c r="A209" s="40">
        <v>197</v>
      </c>
      <c r="B209" s="64" t="s">
        <v>307</v>
      </c>
      <c r="C209" s="62" t="s">
        <v>573</v>
      </c>
      <c r="D209" s="69"/>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1"/>
      <c r="IA209" s="17">
        <v>197</v>
      </c>
      <c r="IB209" s="17" t="s">
        <v>307</v>
      </c>
      <c r="IC209" s="17" t="s">
        <v>573</v>
      </c>
      <c r="IE209" s="18"/>
      <c r="IF209" s="18"/>
      <c r="IG209" s="18"/>
      <c r="IH209" s="18"/>
      <c r="II209" s="18"/>
    </row>
    <row r="210" spans="1:243" s="17" customFormat="1" ht="15.75">
      <c r="A210" s="40">
        <v>198</v>
      </c>
      <c r="B210" s="64" t="s">
        <v>315</v>
      </c>
      <c r="C210" s="62" t="s">
        <v>574</v>
      </c>
      <c r="D210" s="43">
        <v>422</v>
      </c>
      <c r="E210" s="42" t="s">
        <v>148</v>
      </c>
      <c r="F210" s="44">
        <v>75.89</v>
      </c>
      <c r="G210" s="45"/>
      <c r="H210" s="45"/>
      <c r="I210" s="46" t="s">
        <v>37</v>
      </c>
      <c r="J210" s="47">
        <f t="shared" si="12"/>
        <v>1</v>
      </c>
      <c r="K210" s="45" t="s">
        <v>38</v>
      </c>
      <c r="L210" s="45" t="s">
        <v>4</v>
      </c>
      <c r="M210" s="48"/>
      <c r="N210" s="45"/>
      <c r="O210" s="45"/>
      <c r="P210" s="49"/>
      <c r="Q210" s="45"/>
      <c r="R210" s="45"/>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50">
        <f t="shared" si="13"/>
        <v>32026</v>
      </c>
      <c r="BB210" s="51">
        <f t="shared" si="14"/>
        <v>32026</v>
      </c>
      <c r="BC210" s="52" t="str">
        <f t="shared" si="15"/>
        <v>INR  Thirty Two Thousand  &amp;Twenty Six  Only</v>
      </c>
      <c r="IA210" s="17">
        <v>198</v>
      </c>
      <c r="IB210" s="17" t="s">
        <v>315</v>
      </c>
      <c r="IC210" s="17" t="s">
        <v>574</v>
      </c>
      <c r="ID210" s="17">
        <v>422</v>
      </c>
      <c r="IE210" s="18" t="s">
        <v>148</v>
      </c>
      <c r="IF210" s="18"/>
      <c r="IG210" s="18"/>
      <c r="IH210" s="18"/>
      <c r="II210" s="18"/>
    </row>
    <row r="211" spans="1:243" s="17" customFormat="1" ht="31.5">
      <c r="A211" s="40">
        <v>199</v>
      </c>
      <c r="B211" s="64" t="s">
        <v>316</v>
      </c>
      <c r="C211" s="62" t="s">
        <v>575</v>
      </c>
      <c r="D211" s="69"/>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1"/>
      <c r="IA211" s="17">
        <v>199</v>
      </c>
      <c r="IB211" s="17" t="s">
        <v>316</v>
      </c>
      <c r="IC211" s="17" t="s">
        <v>575</v>
      </c>
      <c r="IE211" s="18"/>
      <c r="IF211" s="18"/>
      <c r="IG211" s="18"/>
      <c r="IH211" s="18"/>
      <c r="II211" s="18"/>
    </row>
    <row r="212" spans="1:243" s="17" customFormat="1" ht="31.5">
      <c r="A212" s="40">
        <v>200</v>
      </c>
      <c r="B212" s="64" t="s">
        <v>317</v>
      </c>
      <c r="C212" s="62" t="s">
        <v>576</v>
      </c>
      <c r="D212" s="43">
        <v>500</v>
      </c>
      <c r="E212" s="42" t="s">
        <v>148</v>
      </c>
      <c r="F212" s="44">
        <v>95.23</v>
      </c>
      <c r="G212" s="45"/>
      <c r="H212" s="45"/>
      <c r="I212" s="46" t="s">
        <v>37</v>
      </c>
      <c r="J212" s="47">
        <f t="shared" si="12"/>
        <v>1</v>
      </c>
      <c r="K212" s="45" t="s">
        <v>38</v>
      </c>
      <c r="L212" s="45" t="s">
        <v>4</v>
      </c>
      <c r="M212" s="48"/>
      <c r="N212" s="45"/>
      <c r="O212" s="45"/>
      <c r="P212" s="49"/>
      <c r="Q212" s="45"/>
      <c r="R212" s="45"/>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50">
        <f t="shared" si="13"/>
        <v>47615</v>
      </c>
      <c r="BB212" s="51">
        <f t="shared" si="14"/>
        <v>47615</v>
      </c>
      <c r="BC212" s="52" t="str">
        <f t="shared" si="15"/>
        <v>INR  Forty Seven Thousand Six Hundred &amp; Fifteen  Only</v>
      </c>
      <c r="IA212" s="17">
        <v>200</v>
      </c>
      <c r="IB212" s="17" t="s">
        <v>317</v>
      </c>
      <c r="IC212" s="17" t="s">
        <v>576</v>
      </c>
      <c r="ID212" s="17">
        <v>500</v>
      </c>
      <c r="IE212" s="18" t="s">
        <v>148</v>
      </c>
      <c r="IF212" s="18"/>
      <c r="IG212" s="18"/>
      <c r="IH212" s="18"/>
      <c r="II212" s="18"/>
    </row>
    <row r="213" spans="1:243" s="17" customFormat="1" ht="31.5">
      <c r="A213" s="40">
        <v>201</v>
      </c>
      <c r="B213" s="64" t="s">
        <v>304</v>
      </c>
      <c r="C213" s="62" t="s">
        <v>577</v>
      </c>
      <c r="D213" s="69"/>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1"/>
      <c r="IA213" s="17">
        <v>201</v>
      </c>
      <c r="IB213" s="17" t="s">
        <v>304</v>
      </c>
      <c r="IC213" s="17" t="s">
        <v>577</v>
      </c>
      <c r="IE213" s="18"/>
      <c r="IF213" s="18"/>
      <c r="IG213" s="18"/>
      <c r="IH213" s="18"/>
      <c r="II213" s="18"/>
    </row>
    <row r="214" spans="1:243" s="17" customFormat="1" ht="31.5">
      <c r="A214" s="40">
        <v>202</v>
      </c>
      <c r="B214" s="64" t="s">
        <v>318</v>
      </c>
      <c r="C214" s="62" t="s">
        <v>578</v>
      </c>
      <c r="D214" s="43">
        <v>1075</v>
      </c>
      <c r="E214" s="42" t="s">
        <v>148</v>
      </c>
      <c r="F214" s="44">
        <v>97.85</v>
      </c>
      <c r="G214" s="45"/>
      <c r="H214" s="45"/>
      <c r="I214" s="46" t="s">
        <v>37</v>
      </c>
      <c r="J214" s="47">
        <f t="shared" si="12"/>
        <v>1</v>
      </c>
      <c r="K214" s="45" t="s">
        <v>38</v>
      </c>
      <c r="L214" s="45" t="s">
        <v>4</v>
      </c>
      <c r="M214" s="48"/>
      <c r="N214" s="45"/>
      <c r="O214" s="45"/>
      <c r="P214" s="49"/>
      <c r="Q214" s="45"/>
      <c r="R214" s="45"/>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50">
        <f t="shared" si="13"/>
        <v>105189</v>
      </c>
      <c r="BB214" s="51">
        <f t="shared" si="14"/>
        <v>105189</v>
      </c>
      <c r="BC214" s="52" t="str">
        <f t="shared" si="15"/>
        <v>INR  One Lakh Five Thousand One Hundred &amp; Eighty Nine  Only</v>
      </c>
      <c r="IA214" s="17">
        <v>202</v>
      </c>
      <c r="IB214" s="17" t="s">
        <v>318</v>
      </c>
      <c r="IC214" s="17" t="s">
        <v>578</v>
      </c>
      <c r="ID214" s="17">
        <v>1075</v>
      </c>
      <c r="IE214" s="18" t="s">
        <v>148</v>
      </c>
      <c r="IF214" s="18"/>
      <c r="IG214" s="18"/>
      <c r="IH214" s="18"/>
      <c r="II214" s="18"/>
    </row>
    <row r="215" spans="1:243" s="17" customFormat="1" ht="15.75">
      <c r="A215" s="40">
        <v>203</v>
      </c>
      <c r="B215" s="64" t="s">
        <v>319</v>
      </c>
      <c r="C215" s="62" t="s">
        <v>579</v>
      </c>
      <c r="D215" s="69"/>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1"/>
      <c r="IA215" s="17">
        <v>203</v>
      </c>
      <c r="IB215" s="17" t="s">
        <v>319</v>
      </c>
      <c r="IC215" s="17" t="s">
        <v>579</v>
      </c>
      <c r="IE215" s="18"/>
      <c r="IF215" s="18"/>
      <c r="IG215" s="18"/>
      <c r="IH215" s="18"/>
      <c r="II215" s="18"/>
    </row>
    <row r="216" spans="1:243" s="17" customFormat="1" ht="94.5">
      <c r="A216" s="40">
        <v>204</v>
      </c>
      <c r="B216" s="64" t="s">
        <v>320</v>
      </c>
      <c r="C216" s="62" t="s">
        <v>580</v>
      </c>
      <c r="D216" s="69"/>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1"/>
      <c r="IA216" s="17">
        <v>204</v>
      </c>
      <c r="IB216" s="17" t="s">
        <v>320</v>
      </c>
      <c r="IC216" s="17" t="s">
        <v>580</v>
      </c>
      <c r="IE216" s="18"/>
      <c r="IF216" s="18"/>
      <c r="IG216" s="18"/>
      <c r="IH216" s="18"/>
      <c r="II216" s="18"/>
    </row>
    <row r="217" spans="1:243" s="17" customFormat="1" ht="30">
      <c r="A217" s="40">
        <v>205</v>
      </c>
      <c r="B217" s="64" t="s">
        <v>321</v>
      </c>
      <c r="C217" s="62" t="s">
        <v>581</v>
      </c>
      <c r="D217" s="43">
        <v>42</v>
      </c>
      <c r="E217" s="42" t="s">
        <v>148</v>
      </c>
      <c r="F217" s="44">
        <v>419.11</v>
      </c>
      <c r="G217" s="45"/>
      <c r="H217" s="45"/>
      <c r="I217" s="46" t="s">
        <v>37</v>
      </c>
      <c r="J217" s="47">
        <f t="shared" si="12"/>
        <v>1</v>
      </c>
      <c r="K217" s="45" t="s">
        <v>38</v>
      </c>
      <c r="L217" s="45" t="s">
        <v>4</v>
      </c>
      <c r="M217" s="48"/>
      <c r="N217" s="45"/>
      <c r="O217" s="45"/>
      <c r="P217" s="49"/>
      <c r="Q217" s="45"/>
      <c r="R217" s="45"/>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50">
        <f t="shared" si="13"/>
        <v>17603</v>
      </c>
      <c r="BB217" s="51">
        <f t="shared" si="14"/>
        <v>17603</v>
      </c>
      <c r="BC217" s="52" t="str">
        <f t="shared" si="15"/>
        <v>INR  Seventeen Thousand Six Hundred &amp; Three  Only</v>
      </c>
      <c r="IA217" s="17">
        <v>205</v>
      </c>
      <c r="IB217" s="17" t="s">
        <v>321</v>
      </c>
      <c r="IC217" s="17" t="s">
        <v>581</v>
      </c>
      <c r="ID217" s="17">
        <v>42</v>
      </c>
      <c r="IE217" s="18" t="s">
        <v>148</v>
      </c>
      <c r="IF217" s="18"/>
      <c r="IG217" s="18"/>
      <c r="IH217" s="18"/>
      <c r="II217" s="18"/>
    </row>
    <row r="218" spans="1:243" s="17" customFormat="1" ht="131.25" customHeight="1">
      <c r="A218" s="40">
        <v>206</v>
      </c>
      <c r="B218" s="64" t="s">
        <v>322</v>
      </c>
      <c r="C218" s="62" t="s">
        <v>582</v>
      </c>
      <c r="D218" s="69"/>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1"/>
      <c r="IA218" s="17">
        <v>206</v>
      </c>
      <c r="IB218" s="17" t="s">
        <v>322</v>
      </c>
      <c r="IC218" s="17" t="s">
        <v>582</v>
      </c>
      <c r="IE218" s="18"/>
      <c r="IF218" s="18"/>
      <c r="IG218" s="18"/>
      <c r="IH218" s="18"/>
      <c r="II218" s="18"/>
    </row>
    <row r="219" spans="1:243" s="22" customFormat="1" ht="30">
      <c r="A219" s="40">
        <v>207</v>
      </c>
      <c r="B219" s="63" t="s">
        <v>323</v>
      </c>
      <c r="C219" s="62" t="s">
        <v>583</v>
      </c>
      <c r="D219" s="43">
        <v>1</v>
      </c>
      <c r="E219" s="42" t="s">
        <v>438</v>
      </c>
      <c r="F219" s="44">
        <v>1319.86</v>
      </c>
      <c r="G219" s="45"/>
      <c r="H219" s="45"/>
      <c r="I219" s="46" t="s">
        <v>37</v>
      </c>
      <c r="J219" s="47">
        <f t="shared" si="12"/>
        <v>1</v>
      </c>
      <c r="K219" s="45" t="s">
        <v>38</v>
      </c>
      <c r="L219" s="45" t="s">
        <v>4</v>
      </c>
      <c r="M219" s="48"/>
      <c r="N219" s="45"/>
      <c r="O219" s="45"/>
      <c r="P219" s="49"/>
      <c r="Q219" s="45"/>
      <c r="R219" s="45"/>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50">
        <f t="shared" si="13"/>
        <v>1320</v>
      </c>
      <c r="BB219" s="51">
        <f t="shared" si="14"/>
        <v>1320</v>
      </c>
      <c r="BC219" s="52" t="str">
        <f t="shared" si="15"/>
        <v>INR  One Thousand Three Hundred &amp; Twenty  Only</v>
      </c>
      <c r="IA219" s="22">
        <v>207</v>
      </c>
      <c r="IB219" s="22" t="s">
        <v>323</v>
      </c>
      <c r="IC219" s="22" t="s">
        <v>583</v>
      </c>
      <c r="ID219" s="22">
        <v>1</v>
      </c>
      <c r="IE219" s="23" t="s">
        <v>438</v>
      </c>
      <c r="IF219" s="23" t="s">
        <v>34</v>
      </c>
      <c r="IG219" s="23" t="s">
        <v>42</v>
      </c>
      <c r="IH219" s="23">
        <v>10</v>
      </c>
      <c r="II219" s="23" t="s">
        <v>36</v>
      </c>
    </row>
    <row r="220" spans="1:243" s="22" customFormat="1" ht="30">
      <c r="A220" s="40">
        <v>208</v>
      </c>
      <c r="B220" s="63" t="s">
        <v>324</v>
      </c>
      <c r="C220" s="62" t="s">
        <v>584</v>
      </c>
      <c r="D220" s="43">
        <v>6</v>
      </c>
      <c r="E220" s="42" t="s">
        <v>438</v>
      </c>
      <c r="F220" s="44">
        <v>831.26</v>
      </c>
      <c r="G220" s="45"/>
      <c r="H220" s="45"/>
      <c r="I220" s="46" t="s">
        <v>37</v>
      </c>
      <c r="J220" s="47">
        <f t="shared" si="12"/>
        <v>1</v>
      </c>
      <c r="K220" s="45" t="s">
        <v>38</v>
      </c>
      <c r="L220" s="45" t="s">
        <v>4</v>
      </c>
      <c r="M220" s="48"/>
      <c r="N220" s="45"/>
      <c r="O220" s="45"/>
      <c r="P220" s="49"/>
      <c r="Q220" s="45"/>
      <c r="R220" s="45"/>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50">
        <f t="shared" si="13"/>
        <v>4988</v>
      </c>
      <c r="BB220" s="51">
        <f t="shared" si="14"/>
        <v>4988</v>
      </c>
      <c r="BC220" s="52" t="str">
        <f t="shared" si="15"/>
        <v>INR  Four Thousand Nine Hundred &amp; Eighty Eight  Only</v>
      </c>
      <c r="IA220" s="22">
        <v>208</v>
      </c>
      <c r="IB220" s="22" t="s">
        <v>324</v>
      </c>
      <c r="IC220" s="22" t="s">
        <v>584</v>
      </c>
      <c r="ID220" s="22">
        <v>6</v>
      </c>
      <c r="IE220" s="23" t="s">
        <v>438</v>
      </c>
      <c r="IF220" s="23"/>
      <c r="IG220" s="23"/>
      <c r="IH220" s="23"/>
      <c r="II220" s="23"/>
    </row>
    <row r="221" spans="1:243" s="22" customFormat="1" ht="31.5">
      <c r="A221" s="40">
        <v>209</v>
      </c>
      <c r="B221" s="63" t="s">
        <v>325</v>
      </c>
      <c r="C221" s="62" t="s">
        <v>585</v>
      </c>
      <c r="D221" s="43">
        <v>106</v>
      </c>
      <c r="E221" s="42" t="s">
        <v>148</v>
      </c>
      <c r="F221" s="44">
        <v>2.5</v>
      </c>
      <c r="G221" s="45"/>
      <c r="H221" s="45"/>
      <c r="I221" s="46" t="s">
        <v>37</v>
      </c>
      <c r="J221" s="47">
        <f t="shared" si="12"/>
        <v>1</v>
      </c>
      <c r="K221" s="45" t="s">
        <v>38</v>
      </c>
      <c r="L221" s="45" t="s">
        <v>4</v>
      </c>
      <c r="M221" s="48"/>
      <c r="N221" s="45"/>
      <c r="O221" s="45"/>
      <c r="P221" s="49"/>
      <c r="Q221" s="45"/>
      <c r="R221" s="45"/>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50">
        <f t="shared" si="13"/>
        <v>265</v>
      </c>
      <c r="BB221" s="51">
        <f t="shared" si="14"/>
        <v>265</v>
      </c>
      <c r="BC221" s="52" t="str">
        <f t="shared" si="15"/>
        <v>INR  Two Hundred &amp; Sixty Five  Only</v>
      </c>
      <c r="IA221" s="22">
        <v>209</v>
      </c>
      <c r="IB221" s="22" t="s">
        <v>325</v>
      </c>
      <c r="IC221" s="22" t="s">
        <v>585</v>
      </c>
      <c r="ID221" s="22">
        <v>106</v>
      </c>
      <c r="IE221" s="23" t="s">
        <v>148</v>
      </c>
      <c r="IF221" s="23" t="s">
        <v>39</v>
      </c>
      <c r="IG221" s="23" t="s">
        <v>35</v>
      </c>
      <c r="IH221" s="23">
        <v>123.223</v>
      </c>
      <c r="II221" s="23" t="s">
        <v>36</v>
      </c>
    </row>
    <row r="222" spans="1:243" s="22" customFormat="1" ht="78.75">
      <c r="A222" s="40">
        <v>210</v>
      </c>
      <c r="B222" s="63" t="s">
        <v>326</v>
      </c>
      <c r="C222" s="62" t="s">
        <v>586</v>
      </c>
      <c r="D222" s="43">
        <v>10</v>
      </c>
      <c r="E222" s="42" t="s">
        <v>438</v>
      </c>
      <c r="F222" s="44">
        <v>285.8</v>
      </c>
      <c r="G222" s="45"/>
      <c r="H222" s="45"/>
      <c r="I222" s="46" t="s">
        <v>37</v>
      </c>
      <c r="J222" s="47">
        <f t="shared" si="12"/>
        <v>1</v>
      </c>
      <c r="K222" s="45" t="s">
        <v>38</v>
      </c>
      <c r="L222" s="45" t="s">
        <v>4</v>
      </c>
      <c r="M222" s="48"/>
      <c r="N222" s="45"/>
      <c r="O222" s="45"/>
      <c r="P222" s="49"/>
      <c r="Q222" s="45"/>
      <c r="R222" s="45"/>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50">
        <f t="shared" si="13"/>
        <v>2858</v>
      </c>
      <c r="BB222" s="51">
        <f t="shared" si="14"/>
        <v>2858</v>
      </c>
      <c r="BC222" s="52" t="str">
        <f t="shared" si="15"/>
        <v>INR  Two Thousand Eight Hundred &amp; Fifty Eight  Only</v>
      </c>
      <c r="IA222" s="22">
        <v>210</v>
      </c>
      <c r="IB222" s="22" t="s">
        <v>326</v>
      </c>
      <c r="IC222" s="22" t="s">
        <v>586</v>
      </c>
      <c r="ID222" s="22">
        <v>10</v>
      </c>
      <c r="IE222" s="23" t="s">
        <v>438</v>
      </c>
      <c r="IF222" s="23" t="s">
        <v>43</v>
      </c>
      <c r="IG222" s="23" t="s">
        <v>44</v>
      </c>
      <c r="IH222" s="23">
        <v>10</v>
      </c>
      <c r="II222" s="23" t="s">
        <v>36</v>
      </c>
    </row>
    <row r="223" spans="1:243" s="22" customFormat="1" ht="15.75">
      <c r="A223" s="40">
        <v>211</v>
      </c>
      <c r="B223" s="63" t="s">
        <v>153</v>
      </c>
      <c r="C223" s="62" t="s">
        <v>587</v>
      </c>
      <c r="D223" s="69"/>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1"/>
      <c r="IA223" s="22">
        <v>211</v>
      </c>
      <c r="IB223" s="22" t="s">
        <v>153</v>
      </c>
      <c r="IC223" s="22" t="s">
        <v>587</v>
      </c>
      <c r="IE223" s="23"/>
      <c r="IF223" s="23" t="s">
        <v>40</v>
      </c>
      <c r="IG223" s="23" t="s">
        <v>41</v>
      </c>
      <c r="IH223" s="23">
        <v>213</v>
      </c>
      <c r="II223" s="23" t="s">
        <v>36</v>
      </c>
    </row>
    <row r="224" spans="1:243" s="22" customFormat="1" ht="47.25">
      <c r="A224" s="40">
        <v>212</v>
      </c>
      <c r="B224" s="63" t="s">
        <v>327</v>
      </c>
      <c r="C224" s="62" t="s">
        <v>588</v>
      </c>
      <c r="D224" s="69"/>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1"/>
      <c r="IA224" s="22">
        <v>212</v>
      </c>
      <c r="IB224" s="22" t="s">
        <v>327</v>
      </c>
      <c r="IC224" s="22" t="s">
        <v>588</v>
      </c>
      <c r="IE224" s="23"/>
      <c r="IF224" s="23"/>
      <c r="IG224" s="23"/>
      <c r="IH224" s="23"/>
      <c r="II224" s="23"/>
    </row>
    <row r="225" spans="1:243" s="22" customFormat="1" ht="31.5">
      <c r="A225" s="40">
        <v>213</v>
      </c>
      <c r="B225" s="65" t="s">
        <v>328</v>
      </c>
      <c r="C225" s="62" t="s">
        <v>589</v>
      </c>
      <c r="D225" s="43">
        <v>5.95</v>
      </c>
      <c r="E225" s="42" t="s">
        <v>147</v>
      </c>
      <c r="F225" s="44">
        <v>1759.84</v>
      </c>
      <c r="G225" s="45"/>
      <c r="H225" s="45"/>
      <c r="I225" s="46" t="s">
        <v>37</v>
      </c>
      <c r="J225" s="47">
        <f t="shared" si="12"/>
        <v>1</v>
      </c>
      <c r="K225" s="45" t="s">
        <v>38</v>
      </c>
      <c r="L225" s="45" t="s">
        <v>4</v>
      </c>
      <c r="M225" s="48"/>
      <c r="N225" s="45"/>
      <c r="O225" s="45"/>
      <c r="P225" s="49"/>
      <c r="Q225" s="45"/>
      <c r="R225" s="45"/>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50">
        <f t="shared" si="13"/>
        <v>10471</v>
      </c>
      <c r="BB225" s="51">
        <f t="shared" si="14"/>
        <v>10471</v>
      </c>
      <c r="BC225" s="52" t="str">
        <f t="shared" si="15"/>
        <v>INR  Ten Thousand Four Hundred &amp; Seventy One  Only</v>
      </c>
      <c r="IA225" s="22">
        <v>213</v>
      </c>
      <c r="IB225" s="22" t="s">
        <v>328</v>
      </c>
      <c r="IC225" s="22" t="s">
        <v>589</v>
      </c>
      <c r="ID225" s="22">
        <v>5.95</v>
      </c>
      <c r="IE225" s="23" t="s">
        <v>147</v>
      </c>
      <c r="IF225" s="23"/>
      <c r="IG225" s="23"/>
      <c r="IH225" s="23"/>
      <c r="II225" s="23"/>
    </row>
    <row r="226" spans="1:243" s="22" customFormat="1" ht="31.5">
      <c r="A226" s="40">
        <v>214</v>
      </c>
      <c r="B226" s="65" t="s">
        <v>329</v>
      </c>
      <c r="C226" s="62" t="s">
        <v>590</v>
      </c>
      <c r="D226" s="43">
        <v>12.5</v>
      </c>
      <c r="E226" s="42" t="s">
        <v>147</v>
      </c>
      <c r="F226" s="44">
        <v>1086.89</v>
      </c>
      <c r="G226" s="45"/>
      <c r="H226" s="45"/>
      <c r="I226" s="46" t="s">
        <v>37</v>
      </c>
      <c r="J226" s="47">
        <f t="shared" si="12"/>
        <v>1</v>
      </c>
      <c r="K226" s="45" t="s">
        <v>38</v>
      </c>
      <c r="L226" s="45" t="s">
        <v>4</v>
      </c>
      <c r="M226" s="48"/>
      <c r="N226" s="45"/>
      <c r="O226" s="45"/>
      <c r="P226" s="49"/>
      <c r="Q226" s="45"/>
      <c r="R226" s="45"/>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50">
        <f t="shared" si="13"/>
        <v>13586</v>
      </c>
      <c r="BB226" s="51">
        <f t="shared" si="14"/>
        <v>13586</v>
      </c>
      <c r="BC226" s="52" t="str">
        <f t="shared" si="15"/>
        <v>INR  Thirteen Thousand Five Hundred &amp; Eighty Six  Only</v>
      </c>
      <c r="IA226" s="22">
        <v>214</v>
      </c>
      <c r="IB226" s="22" t="s">
        <v>329</v>
      </c>
      <c r="IC226" s="22" t="s">
        <v>590</v>
      </c>
      <c r="ID226" s="22">
        <v>12.5</v>
      </c>
      <c r="IE226" s="23" t="s">
        <v>147</v>
      </c>
      <c r="IF226" s="23"/>
      <c r="IG226" s="23"/>
      <c r="IH226" s="23"/>
      <c r="II226" s="23"/>
    </row>
    <row r="227" spans="1:243" s="22" customFormat="1" ht="63">
      <c r="A227" s="40">
        <v>215</v>
      </c>
      <c r="B227" s="65" t="s">
        <v>330</v>
      </c>
      <c r="C227" s="62" t="s">
        <v>591</v>
      </c>
      <c r="D227" s="43">
        <v>0.65</v>
      </c>
      <c r="E227" s="42" t="s">
        <v>147</v>
      </c>
      <c r="F227" s="44">
        <v>2567.38</v>
      </c>
      <c r="G227" s="45"/>
      <c r="H227" s="45"/>
      <c r="I227" s="46" t="s">
        <v>37</v>
      </c>
      <c r="J227" s="47">
        <f t="shared" si="12"/>
        <v>1</v>
      </c>
      <c r="K227" s="45" t="s">
        <v>38</v>
      </c>
      <c r="L227" s="45" t="s">
        <v>4</v>
      </c>
      <c r="M227" s="48"/>
      <c r="N227" s="45"/>
      <c r="O227" s="45"/>
      <c r="P227" s="49"/>
      <c r="Q227" s="45"/>
      <c r="R227" s="45"/>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50">
        <f t="shared" si="13"/>
        <v>1669</v>
      </c>
      <c r="BB227" s="51">
        <f t="shared" si="14"/>
        <v>1669</v>
      </c>
      <c r="BC227" s="52" t="str">
        <f t="shared" si="15"/>
        <v>INR  One Thousand Six Hundred &amp; Sixty Nine  Only</v>
      </c>
      <c r="IA227" s="22">
        <v>215</v>
      </c>
      <c r="IB227" s="22" t="s">
        <v>330</v>
      </c>
      <c r="IC227" s="22" t="s">
        <v>591</v>
      </c>
      <c r="ID227" s="22">
        <v>0.65</v>
      </c>
      <c r="IE227" s="23" t="s">
        <v>147</v>
      </c>
      <c r="IF227" s="23"/>
      <c r="IG227" s="23"/>
      <c r="IH227" s="23"/>
      <c r="II227" s="23"/>
    </row>
    <row r="228" spans="1:243" s="22" customFormat="1" ht="63">
      <c r="A228" s="40">
        <v>216</v>
      </c>
      <c r="B228" s="65" t="s">
        <v>331</v>
      </c>
      <c r="C228" s="62" t="s">
        <v>592</v>
      </c>
      <c r="D228" s="43">
        <v>3</v>
      </c>
      <c r="E228" s="42" t="s">
        <v>148</v>
      </c>
      <c r="F228" s="44">
        <v>830.43</v>
      </c>
      <c r="G228" s="45"/>
      <c r="H228" s="45"/>
      <c r="I228" s="46" t="s">
        <v>37</v>
      </c>
      <c r="J228" s="47">
        <f t="shared" si="12"/>
        <v>1</v>
      </c>
      <c r="K228" s="45" t="s">
        <v>38</v>
      </c>
      <c r="L228" s="45" t="s">
        <v>4</v>
      </c>
      <c r="M228" s="48"/>
      <c r="N228" s="45"/>
      <c r="O228" s="45"/>
      <c r="P228" s="49"/>
      <c r="Q228" s="45"/>
      <c r="R228" s="45"/>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50">
        <f t="shared" si="13"/>
        <v>2491</v>
      </c>
      <c r="BB228" s="51">
        <f t="shared" si="14"/>
        <v>2491</v>
      </c>
      <c r="BC228" s="52" t="str">
        <f t="shared" si="15"/>
        <v>INR  Two Thousand Four Hundred &amp; Ninety One  Only</v>
      </c>
      <c r="IA228" s="22">
        <v>216</v>
      </c>
      <c r="IB228" s="22" t="s">
        <v>331</v>
      </c>
      <c r="IC228" s="22" t="s">
        <v>592</v>
      </c>
      <c r="ID228" s="22">
        <v>3</v>
      </c>
      <c r="IE228" s="23" t="s">
        <v>148</v>
      </c>
      <c r="IF228" s="23"/>
      <c r="IG228" s="23"/>
      <c r="IH228" s="23"/>
      <c r="II228" s="23"/>
    </row>
    <row r="229" spans="1:243" s="22" customFormat="1" ht="63">
      <c r="A229" s="40">
        <v>217</v>
      </c>
      <c r="B229" s="65" t="s">
        <v>332</v>
      </c>
      <c r="C229" s="62" t="s">
        <v>593</v>
      </c>
      <c r="D229" s="69"/>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1"/>
      <c r="IA229" s="22">
        <v>217</v>
      </c>
      <c r="IB229" s="22" t="s">
        <v>332</v>
      </c>
      <c r="IC229" s="22" t="s">
        <v>593</v>
      </c>
      <c r="IE229" s="23"/>
      <c r="IF229" s="23"/>
      <c r="IG229" s="23"/>
      <c r="IH229" s="23"/>
      <c r="II229" s="23"/>
    </row>
    <row r="230" spans="1:243" s="22" customFormat="1" ht="30">
      <c r="A230" s="40">
        <v>218</v>
      </c>
      <c r="B230" s="65" t="s">
        <v>333</v>
      </c>
      <c r="C230" s="62" t="s">
        <v>594</v>
      </c>
      <c r="D230" s="43">
        <v>9.1</v>
      </c>
      <c r="E230" s="42" t="s">
        <v>147</v>
      </c>
      <c r="F230" s="44">
        <v>1489.22</v>
      </c>
      <c r="G230" s="45"/>
      <c r="H230" s="45"/>
      <c r="I230" s="46" t="s">
        <v>37</v>
      </c>
      <c r="J230" s="47">
        <f t="shared" si="12"/>
        <v>1</v>
      </c>
      <c r="K230" s="45" t="s">
        <v>38</v>
      </c>
      <c r="L230" s="45" t="s">
        <v>4</v>
      </c>
      <c r="M230" s="48"/>
      <c r="N230" s="45"/>
      <c r="O230" s="45"/>
      <c r="P230" s="49"/>
      <c r="Q230" s="45"/>
      <c r="R230" s="45"/>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50">
        <f t="shared" si="13"/>
        <v>13552</v>
      </c>
      <c r="BB230" s="51">
        <f t="shared" si="14"/>
        <v>13552</v>
      </c>
      <c r="BC230" s="52" t="str">
        <f t="shared" si="15"/>
        <v>INR  Thirteen Thousand Five Hundred &amp; Fifty Two  Only</v>
      </c>
      <c r="IA230" s="22">
        <v>218</v>
      </c>
      <c r="IB230" s="22" t="s">
        <v>333</v>
      </c>
      <c r="IC230" s="22" t="s">
        <v>594</v>
      </c>
      <c r="ID230" s="22">
        <v>9.1</v>
      </c>
      <c r="IE230" s="23" t="s">
        <v>147</v>
      </c>
      <c r="IF230" s="23"/>
      <c r="IG230" s="23"/>
      <c r="IH230" s="23"/>
      <c r="II230" s="23"/>
    </row>
    <row r="231" spans="1:243" s="22" customFormat="1" ht="47.25">
      <c r="A231" s="40">
        <v>219</v>
      </c>
      <c r="B231" s="65" t="s">
        <v>334</v>
      </c>
      <c r="C231" s="62" t="s">
        <v>595</v>
      </c>
      <c r="D231" s="69"/>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1"/>
      <c r="IA231" s="22">
        <v>219</v>
      </c>
      <c r="IB231" s="22" t="s">
        <v>334</v>
      </c>
      <c r="IC231" s="22" t="s">
        <v>595</v>
      </c>
      <c r="IE231" s="23"/>
      <c r="IF231" s="23"/>
      <c r="IG231" s="23"/>
      <c r="IH231" s="23"/>
      <c r="II231" s="23"/>
    </row>
    <row r="232" spans="1:243" s="22" customFormat="1" ht="30">
      <c r="A232" s="40">
        <v>220</v>
      </c>
      <c r="B232" s="65" t="s">
        <v>335</v>
      </c>
      <c r="C232" s="62" t="s">
        <v>596</v>
      </c>
      <c r="D232" s="43">
        <v>12</v>
      </c>
      <c r="E232" s="42" t="s">
        <v>438</v>
      </c>
      <c r="F232" s="44">
        <v>265.41</v>
      </c>
      <c r="G232" s="45"/>
      <c r="H232" s="45"/>
      <c r="I232" s="46" t="s">
        <v>37</v>
      </c>
      <c r="J232" s="47">
        <f t="shared" si="12"/>
        <v>1</v>
      </c>
      <c r="K232" s="45" t="s">
        <v>38</v>
      </c>
      <c r="L232" s="45" t="s">
        <v>4</v>
      </c>
      <c r="M232" s="48"/>
      <c r="N232" s="45"/>
      <c r="O232" s="45"/>
      <c r="P232" s="49"/>
      <c r="Q232" s="45"/>
      <c r="R232" s="45"/>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50">
        <f t="shared" si="13"/>
        <v>3185</v>
      </c>
      <c r="BB232" s="51">
        <f t="shared" si="14"/>
        <v>3185</v>
      </c>
      <c r="BC232" s="52" t="str">
        <f t="shared" si="15"/>
        <v>INR  Three Thousand One Hundred &amp; Eighty Five  Only</v>
      </c>
      <c r="IA232" s="22">
        <v>220</v>
      </c>
      <c r="IB232" s="22" t="s">
        <v>335</v>
      </c>
      <c r="IC232" s="22" t="s">
        <v>596</v>
      </c>
      <c r="ID232" s="22">
        <v>12</v>
      </c>
      <c r="IE232" s="23" t="s">
        <v>438</v>
      </c>
      <c r="IF232" s="23"/>
      <c r="IG232" s="23"/>
      <c r="IH232" s="23"/>
      <c r="II232" s="23"/>
    </row>
    <row r="233" spans="1:243" s="22" customFormat="1" ht="31.5">
      <c r="A233" s="40">
        <v>221</v>
      </c>
      <c r="B233" s="65" t="s">
        <v>336</v>
      </c>
      <c r="C233" s="62" t="s">
        <v>597</v>
      </c>
      <c r="D233" s="69"/>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1"/>
      <c r="IA233" s="22">
        <v>221</v>
      </c>
      <c r="IB233" s="22" t="s">
        <v>336</v>
      </c>
      <c r="IC233" s="22" t="s">
        <v>597</v>
      </c>
      <c r="IE233" s="23"/>
      <c r="IF233" s="23"/>
      <c r="IG233" s="23"/>
      <c r="IH233" s="23"/>
      <c r="II233" s="23"/>
    </row>
    <row r="234" spans="1:243" s="22" customFormat="1" ht="15.75">
      <c r="A234" s="40">
        <v>222</v>
      </c>
      <c r="B234" s="65" t="s">
        <v>335</v>
      </c>
      <c r="C234" s="62" t="s">
        <v>598</v>
      </c>
      <c r="D234" s="43">
        <v>3</v>
      </c>
      <c r="E234" s="42" t="s">
        <v>438</v>
      </c>
      <c r="F234" s="44">
        <v>103.73</v>
      </c>
      <c r="G234" s="45"/>
      <c r="H234" s="45"/>
      <c r="I234" s="46" t="s">
        <v>37</v>
      </c>
      <c r="J234" s="47">
        <f t="shared" si="12"/>
        <v>1</v>
      </c>
      <c r="K234" s="45" t="s">
        <v>38</v>
      </c>
      <c r="L234" s="45" t="s">
        <v>4</v>
      </c>
      <c r="M234" s="48"/>
      <c r="N234" s="45"/>
      <c r="O234" s="45"/>
      <c r="P234" s="49"/>
      <c r="Q234" s="45"/>
      <c r="R234" s="45"/>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50">
        <f t="shared" si="13"/>
        <v>311</v>
      </c>
      <c r="BB234" s="51">
        <f t="shared" si="14"/>
        <v>311</v>
      </c>
      <c r="BC234" s="52" t="str">
        <f t="shared" si="15"/>
        <v>INR  Three Hundred &amp; Eleven  Only</v>
      </c>
      <c r="IA234" s="22">
        <v>222</v>
      </c>
      <c r="IB234" s="22" t="s">
        <v>335</v>
      </c>
      <c r="IC234" s="22" t="s">
        <v>598</v>
      </c>
      <c r="ID234" s="22">
        <v>3</v>
      </c>
      <c r="IE234" s="23" t="s">
        <v>438</v>
      </c>
      <c r="IF234" s="23"/>
      <c r="IG234" s="23"/>
      <c r="IH234" s="23"/>
      <c r="II234" s="23"/>
    </row>
    <row r="235" spans="1:243" s="22" customFormat="1" ht="31.5">
      <c r="A235" s="40">
        <v>223</v>
      </c>
      <c r="B235" s="65" t="s">
        <v>337</v>
      </c>
      <c r="C235" s="62" t="s">
        <v>599</v>
      </c>
      <c r="D235" s="69"/>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1"/>
      <c r="IA235" s="22">
        <v>223</v>
      </c>
      <c r="IB235" s="22" t="s">
        <v>337</v>
      </c>
      <c r="IC235" s="22" t="s">
        <v>599</v>
      </c>
      <c r="IE235" s="23"/>
      <c r="IF235" s="23"/>
      <c r="IG235" s="23"/>
      <c r="IH235" s="23"/>
      <c r="II235" s="23"/>
    </row>
    <row r="236" spans="1:243" s="22" customFormat="1" ht="15.75">
      <c r="A236" s="40">
        <v>224</v>
      </c>
      <c r="B236" s="65" t="s">
        <v>338</v>
      </c>
      <c r="C236" s="62" t="s">
        <v>600</v>
      </c>
      <c r="D236" s="43">
        <v>8</v>
      </c>
      <c r="E236" s="42" t="s">
        <v>148</v>
      </c>
      <c r="F236" s="44">
        <v>53.05</v>
      </c>
      <c r="G236" s="45"/>
      <c r="H236" s="45"/>
      <c r="I236" s="46" t="s">
        <v>37</v>
      </c>
      <c r="J236" s="47">
        <f t="shared" si="12"/>
        <v>1</v>
      </c>
      <c r="K236" s="45" t="s">
        <v>38</v>
      </c>
      <c r="L236" s="45" t="s">
        <v>4</v>
      </c>
      <c r="M236" s="48"/>
      <c r="N236" s="45"/>
      <c r="O236" s="45"/>
      <c r="P236" s="49"/>
      <c r="Q236" s="45"/>
      <c r="R236" s="45"/>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50">
        <f t="shared" si="13"/>
        <v>424</v>
      </c>
      <c r="BB236" s="51">
        <f t="shared" si="14"/>
        <v>424</v>
      </c>
      <c r="BC236" s="52" t="str">
        <f t="shared" si="15"/>
        <v>INR  Four Hundred &amp; Twenty Four  Only</v>
      </c>
      <c r="IA236" s="22">
        <v>224</v>
      </c>
      <c r="IB236" s="22" t="s">
        <v>338</v>
      </c>
      <c r="IC236" s="22" t="s">
        <v>600</v>
      </c>
      <c r="ID236" s="22">
        <v>8</v>
      </c>
      <c r="IE236" s="23" t="s">
        <v>148</v>
      </c>
      <c r="IF236" s="23"/>
      <c r="IG236" s="23"/>
      <c r="IH236" s="23"/>
      <c r="II236" s="23"/>
    </row>
    <row r="237" spans="1:243" s="22" customFormat="1" ht="47.25">
      <c r="A237" s="40">
        <v>225</v>
      </c>
      <c r="B237" s="65" t="s">
        <v>339</v>
      </c>
      <c r="C237" s="62" t="s">
        <v>601</v>
      </c>
      <c r="D237" s="43">
        <v>336</v>
      </c>
      <c r="E237" s="42" t="s">
        <v>148</v>
      </c>
      <c r="F237" s="44">
        <v>39.5</v>
      </c>
      <c r="G237" s="45"/>
      <c r="H237" s="45"/>
      <c r="I237" s="46" t="s">
        <v>37</v>
      </c>
      <c r="J237" s="47">
        <f t="shared" si="12"/>
        <v>1</v>
      </c>
      <c r="K237" s="45" t="s">
        <v>38</v>
      </c>
      <c r="L237" s="45" t="s">
        <v>4</v>
      </c>
      <c r="M237" s="48"/>
      <c r="N237" s="45"/>
      <c r="O237" s="45"/>
      <c r="P237" s="49"/>
      <c r="Q237" s="45"/>
      <c r="R237" s="45"/>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50">
        <f t="shared" si="13"/>
        <v>13272</v>
      </c>
      <c r="BB237" s="51">
        <f t="shared" si="14"/>
        <v>13272</v>
      </c>
      <c r="BC237" s="52" t="str">
        <f t="shared" si="15"/>
        <v>INR  Thirteen Thousand Two Hundred &amp; Seventy Two  Only</v>
      </c>
      <c r="IA237" s="22">
        <v>225</v>
      </c>
      <c r="IB237" s="22" t="s">
        <v>339</v>
      </c>
      <c r="IC237" s="22" t="s">
        <v>601</v>
      </c>
      <c r="ID237" s="22">
        <v>336</v>
      </c>
      <c r="IE237" s="23" t="s">
        <v>148</v>
      </c>
      <c r="IF237" s="23"/>
      <c r="IG237" s="23"/>
      <c r="IH237" s="23"/>
      <c r="II237" s="23"/>
    </row>
    <row r="238" spans="1:243" s="22" customFormat="1" ht="63">
      <c r="A238" s="40">
        <v>226</v>
      </c>
      <c r="B238" s="65" t="s">
        <v>340</v>
      </c>
      <c r="C238" s="62" t="s">
        <v>602</v>
      </c>
      <c r="D238" s="43">
        <v>30</v>
      </c>
      <c r="E238" s="42" t="s">
        <v>148</v>
      </c>
      <c r="F238" s="44">
        <v>40.77</v>
      </c>
      <c r="G238" s="45"/>
      <c r="H238" s="45"/>
      <c r="I238" s="46" t="s">
        <v>37</v>
      </c>
      <c r="J238" s="47">
        <f t="shared" si="12"/>
        <v>1</v>
      </c>
      <c r="K238" s="45" t="s">
        <v>38</v>
      </c>
      <c r="L238" s="45" t="s">
        <v>4</v>
      </c>
      <c r="M238" s="48"/>
      <c r="N238" s="45"/>
      <c r="O238" s="45"/>
      <c r="P238" s="49"/>
      <c r="Q238" s="45"/>
      <c r="R238" s="45"/>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50">
        <f t="shared" si="13"/>
        <v>1223</v>
      </c>
      <c r="BB238" s="51">
        <f t="shared" si="14"/>
        <v>1223</v>
      </c>
      <c r="BC238" s="52" t="str">
        <f t="shared" si="15"/>
        <v>INR  One Thousand Two Hundred &amp; Twenty Three  Only</v>
      </c>
      <c r="IA238" s="22">
        <v>226</v>
      </c>
      <c r="IB238" s="22" t="s">
        <v>340</v>
      </c>
      <c r="IC238" s="22" t="s">
        <v>602</v>
      </c>
      <c r="ID238" s="22">
        <v>30</v>
      </c>
      <c r="IE238" s="23" t="s">
        <v>148</v>
      </c>
      <c r="IF238" s="23"/>
      <c r="IG238" s="23"/>
      <c r="IH238" s="23"/>
      <c r="II238" s="23"/>
    </row>
    <row r="239" spans="1:243" s="22" customFormat="1" ht="78" customHeight="1">
      <c r="A239" s="40">
        <v>227</v>
      </c>
      <c r="B239" s="65" t="s">
        <v>143</v>
      </c>
      <c r="C239" s="62" t="s">
        <v>603</v>
      </c>
      <c r="D239" s="43">
        <v>25</v>
      </c>
      <c r="E239" s="42" t="s">
        <v>147</v>
      </c>
      <c r="F239" s="44">
        <v>192.33</v>
      </c>
      <c r="G239" s="45"/>
      <c r="H239" s="45"/>
      <c r="I239" s="46" t="s">
        <v>37</v>
      </c>
      <c r="J239" s="47">
        <f t="shared" si="12"/>
        <v>1</v>
      </c>
      <c r="K239" s="45" t="s">
        <v>38</v>
      </c>
      <c r="L239" s="45" t="s">
        <v>4</v>
      </c>
      <c r="M239" s="48"/>
      <c r="N239" s="45"/>
      <c r="O239" s="45"/>
      <c r="P239" s="49"/>
      <c r="Q239" s="45"/>
      <c r="R239" s="45"/>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50">
        <f t="shared" si="13"/>
        <v>4808</v>
      </c>
      <c r="BB239" s="51">
        <f t="shared" si="14"/>
        <v>4808</v>
      </c>
      <c r="BC239" s="52" t="str">
        <f t="shared" si="15"/>
        <v>INR  Four Thousand Eight Hundred &amp; Eight  Only</v>
      </c>
      <c r="IA239" s="22">
        <v>227</v>
      </c>
      <c r="IB239" s="22" t="s">
        <v>143</v>
      </c>
      <c r="IC239" s="22" t="s">
        <v>603</v>
      </c>
      <c r="ID239" s="22">
        <v>25</v>
      </c>
      <c r="IE239" s="23" t="s">
        <v>147</v>
      </c>
      <c r="IF239" s="23"/>
      <c r="IG239" s="23"/>
      <c r="IH239" s="23"/>
      <c r="II239" s="23"/>
    </row>
    <row r="240" spans="1:243" s="22" customFormat="1" ht="15.75">
      <c r="A240" s="40">
        <v>228</v>
      </c>
      <c r="B240" s="65" t="s">
        <v>144</v>
      </c>
      <c r="C240" s="62" t="s">
        <v>604</v>
      </c>
      <c r="D240" s="69"/>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1"/>
      <c r="IA240" s="22">
        <v>228</v>
      </c>
      <c r="IB240" s="22" t="s">
        <v>144</v>
      </c>
      <c r="IC240" s="22" t="s">
        <v>604</v>
      </c>
      <c r="IE240" s="23"/>
      <c r="IF240" s="23"/>
      <c r="IG240" s="23"/>
      <c r="IH240" s="23"/>
      <c r="II240" s="23"/>
    </row>
    <row r="241" spans="1:243" s="22" customFormat="1" ht="173.25">
      <c r="A241" s="40">
        <v>229</v>
      </c>
      <c r="B241" s="65" t="s">
        <v>341</v>
      </c>
      <c r="C241" s="62" t="s">
        <v>605</v>
      </c>
      <c r="D241" s="69"/>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1"/>
      <c r="IA241" s="22">
        <v>229</v>
      </c>
      <c r="IB241" s="22" t="s">
        <v>341</v>
      </c>
      <c r="IC241" s="22" t="s">
        <v>605</v>
      </c>
      <c r="IE241" s="23"/>
      <c r="IF241" s="23"/>
      <c r="IG241" s="23"/>
      <c r="IH241" s="23"/>
      <c r="II241" s="23"/>
    </row>
    <row r="242" spans="1:243" s="22" customFormat="1" ht="15.75">
      <c r="A242" s="40">
        <v>230</v>
      </c>
      <c r="B242" s="65" t="s">
        <v>145</v>
      </c>
      <c r="C242" s="62" t="s">
        <v>606</v>
      </c>
      <c r="D242" s="43">
        <v>100</v>
      </c>
      <c r="E242" s="42" t="s">
        <v>149</v>
      </c>
      <c r="F242" s="44">
        <v>10.92</v>
      </c>
      <c r="G242" s="45"/>
      <c r="H242" s="45"/>
      <c r="I242" s="46" t="s">
        <v>37</v>
      </c>
      <c r="J242" s="47">
        <f t="shared" si="12"/>
        <v>1</v>
      </c>
      <c r="K242" s="45" t="s">
        <v>38</v>
      </c>
      <c r="L242" s="45" t="s">
        <v>4</v>
      </c>
      <c r="M242" s="48"/>
      <c r="N242" s="45"/>
      <c r="O242" s="45"/>
      <c r="P242" s="49"/>
      <c r="Q242" s="45"/>
      <c r="R242" s="45"/>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50">
        <f t="shared" si="13"/>
        <v>1092</v>
      </c>
      <c r="BB242" s="51">
        <f t="shared" si="14"/>
        <v>1092</v>
      </c>
      <c r="BC242" s="52" t="str">
        <f t="shared" si="15"/>
        <v>INR  One Thousand  &amp;Ninety Two  Only</v>
      </c>
      <c r="IA242" s="22">
        <v>230</v>
      </c>
      <c r="IB242" s="22" t="s">
        <v>145</v>
      </c>
      <c r="IC242" s="22" t="s">
        <v>606</v>
      </c>
      <c r="ID242" s="22">
        <v>100</v>
      </c>
      <c r="IE242" s="23" t="s">
        <v>149</v>
      </c>
      <c r="IF242" s="23"/>
      <c r="IG242" s="23"/>
      <c r="IH242" s="23"/>
      <c r="II242" s="23"/>
    </row>
    <row r="243" spans="1:243" s="22" customFormat="1" ht="110.25">
      <c r="A243" s="40">
        <v>231</v>
      </c>
      <c r="B243" s="65" t="s">
        <v>342</v>
      </c>
      <c r="C243" s="62" t="s">
        <v>607</v>
      </c>
      <c r="D243" s="43">
        <v>33</v>
      </c>
      <c r="E243" s="42" t="s">
        <v>148</v>
      </c>
      <c r="F243" s="44">
        <v>833.84</v>
      </c>
      <c r="G243" s="45"/>
      <c r="H243" s="45"/>
      <c r="I243" s="46" t="s">
        <v>37</v>
      </c>
      <c r="J243" s="47">
        <f t="shared" si="12"/>
        <v>1</v>
      </c>
      <c r="K243" s="45" t="s">
        <v>38</v>
      </c>
      <c r="L243" s="45" t="s">
        <v>4</v>
      </c>
      <c r="M243" s="48"/>
      <c r="N243" s="45"/>
      <c r="O243" s="45"/>
      <c r="P243" s="49"/>
      <c r="Q243" s="45"/>
      <c r="R243" s="45"/>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50">
        <f t="shared" si="13"/>
        <v>27517</v>
      </c>
      <c r="BB243" s="51">
        <f t="shared" si="14"/>
        <v>27517</v>
      </c>
      <c r="BC243" s="52" t="str">
        <f t="shared" si="15"/>
        <v>INR  Twenty Seven Thousand Five Hundred &amp; Seventeen  Only</v>
      </c>
      <c r="IA243" s="22">
        <v>231</v>
      </c>
      <c r="IB243" s="22" t="s">
        <v>342</v>
      </c>
      <c r="IC243" s="22" t="s">
        <v>607</v>
      </c>
      <c r="ID243" s="22">
        <v>33</v>
      </c>
      <c r="IE243" s="23" t="s">
        <v>148</v>
      </c>
      <c r="IF243" s="23"/>
      <c r="IG243" s="23"/>
      <c r="IH243" s="23"/>
      <c r="II243" s="23"/>
    </row>
    <row r="244" spans="1:243" s="22" customFormat="1" ht="15.75">
      <c r="A244" s="40">
        <v>232</v>
      </c>
      <c r="B244" s="65" t="s">
        <v>343</v>
      </c>
      <c r="C244" s="62" t="s">
        <v>608</v>
      </c>
      <c r="D244" s="69"/>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1"/>
      <c r="IA244" s="22">
        <v>232</v>
      </c>
      <c r="IB244" s="22" t="s">
        <v>343</v>
      </c>
      <c r="IC244" s="22" t="s">
        <v>608</v>
      </c>
      <c r="IE244" s="23"/>
      <c r="IF244" s="23"/>
      <c r="IG244" s="23"/>
      <c r="IH244" s="23"/>
      <c r="II244" s="23"/>
    </row>
    <row r="245" spans="1:243" s="22" customFormat="1" ht="102" customHeight="1">
      <c r="A245" s="40">
        <v>233</v>
      </c>
      <c r="B245" s="65" t="s">
        <v>344</v>
      </c>
      <c r="C245" s="62" t="s">
        <v>609</v>
      </c>
      <c r="D245" s="69"/>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1"/>
      <c r="IA245" s="22">
        <v>233</v>
      </c>
      <c r="IB245" s="22" t="s">
        <v>344</v>
      </c>
      <c r="IC245" s="22" t="s">
        <v>609</v>
      </c>
      <c r="IE245" s="23"/>
      <c r="IF245" s="23"/>
      <c r="IG245" s="23"/>
      <c r="IH245" s="23"/>
      <c r="II245" s="23"/>
    </row>
    <row r="246" spans="1:243" s="22" customFormat="1" ht="30">
      <c r="A246" s="40">
        <v>234</v>
      </c>
      <c r="B246" s="65" t="s">
        <v>345</v>
      </c>
      <c r="C246" s="62" t="s">
        <v>610</v>
      </c>
      <c r="D246" s="43">
        <v>2</v>
      </c>
      <c r="E246" s="42" t="s">
        <v>438</v>
      </c>
      <c r="F246" s="44">
        <v>4758.26</v>
      </c>
      <c r="G246" s="45"/>
      <c r="H246" s="45"/>
      <c r="I246" s="46" t="s">
        <v>37</v>
      </c>
      <c r="J246" s="47">
        <f t="shared" si="12"/>
        <v>1</v>
      </c>
      <c r="K246" s="45" t="s">
        <v>38</v>
      </c>
      <c r="L246" s="45" t="s">
        <v>4</v>
      </c>
      <c r="M246" s="48"/>
      <c r="N246" s="45"/>
      <c r="O246" s="45"/>
      <c r="P246" s="49"/>
      <c r="Q246" s="45"/>
      <c r="R246" s="45"/>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50">
        <f t="shared" si="13"/>
        <v>9517</v>
      </c>
      <c r="BB246" s="51">
        <f t="shared" si="14"/>
        <v>9517</v>
      </c>
      <c r="BC246" s="52" t="str">
        <f t="shared" si="15"/>
        <v>INR  Nine Thousand Five Hundred &amp; Seventeen  Only</v>
      </c>
      <c r="IA246" s="22">
        <v>234</v>
      </c>
      <c r="IB246" s="22" t="s">
        <v>345</v>
      </c>
      <c r="IC246" s="22" t="s">
        <v>610</v>
      </c>
      <c r="ID246" s="22">
        <v>2</v>
      </c>
      <c r="IE246" s="23" t="s">
        <v>438</v>
      </c>
      <c r="IF246" s="23"/>
      <c r="IG246" s="23"/>
      <c r="IH246" s="23"/>
      <c r="II246" s="23"/>
    </row>
    <row r="247" spans="1:243" s="22" customFormat="1" ht="63">
      <c r="A247" s="40">
        <v>235</v>
      </c>
      <c r="B247" s="65" t="s">
        <v>346</v>
      </c>
      <c r="C247" s="62" t="s">
        <v>611</v>
      </c>
      <c r="D247" s="69"/>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1"/>
      <c r="IA247" s="22">
        <v>235</v>
      </c>
      <c r="IB247" s="22" t="s">
        <v>346</v>
      </c>
      <c r="IC247" s="22" t="s">
        <v>611</v>
      </c>
      <c r="IE247" s="23"/>
      <c r="IF247" s="23"/>
      <c r="IG247" s="23"/>
      <c r="IH247" s="23"/>
      <c r="II247" s="23"/>
    </row>
    <row r="248" spans="1:243" s="22" customFormat="1" ht="31.5">
      <c r="A248" s="40">
        <v>236</v>
      </c>
      <c r="B248" s="65" t="s">
        <v>347</v>
      </c>
      <c r="C248" s="62" t="s">
        <v>612</v>
      </c>
      <c r="D248" s="43">
        <v>1</v>
      </c>
      <c r="E248" s="42" t="s">
        <v>438</v>
      </c>
      <c r="F248" s="44">
        <v>2394.96</v>
      </c>
      <c r="G248" s="45"/>
      <c r="H248" s="45"/>
      <c r="I248" s="46" t="s">
        <v>37</v>
      </c>
      <c r="J248" s="47">
        <f t="shared" si="12"/>
        <v>1</v>
      </c>
      <c r="K248" s="45" t="s">
        <v>38</v>
      </c>
      <c r="L248" s="45" t="s">
        <v>4</v>
      </c>
      <c r="M248" s="48"/>
      <c r="N248" s="45"/>
      <c r="O248" s="45"/>
      <c r="P248" s="49"/>
      <c r="Q248" s="45"/>
      <c r="R248" s="45"/>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50">
        <f t="shared" si="13"/>
        <v>2395</v>
      </c>
      <c r="BB248" s="51">
        <f t="shared" si="14"/>
        <v>2395</v>
      </c>
      <c r="BC248" s="52" t="str">
        <f t="shared" si="15"/>
        <v>INR  Two Thousand Three Hundred &amp; Ninety Five  Only</v>
      </c>
      <c r="IA248" s="22">
        <v>236</v>
      </c>
      <c r="IB248" s="22" t="s">
        <v>347</v>
      </c>
      <c r="IC248" s="22" t="s">
        <v>612</v>
      </c>
      <c r="ID248" s="22">
        <v>1</v>
      </c>
      <c r="IE248" s="23" t="s">
        <v>438</v>
      </c>
      <c r="IF248" s="23"/>
      <c r="IG248" s="23"/>
      <c r="IH248" s="23"/>
      <c r="II248" s="23"/>
    </row>
    <row r="249" spans="1:243" s="22" customFormat="1" ht="63">
      <c r="A249" s="40">
        <v>237</v>
      </c>
      <c r="B249" s="65" t="s">
        <v>348</v>
      </c>
      <c r="C249" s="62" t="s">
        <v>613</v>
      </c>
      <c r="D249" s="43">
        <v>2</v>
      </c>
      <c r="E249" s="42" t="s">
        <v>438</v>
      </c>
      <c r="F249" s="44">
        <v>262.47</v>
      </c>
      <c r="G249" s="45"/>
      <c r="H249" s="45"/>
      <c r="I249" s="46" t="s">
        <v>37</v>
      </c>
      <c r="J249" s="47">
        <f t="shared" si="12"/>
        <v>1</v>
      </c>
      <c r="K249" s="45" t="s">
        <v>38</v>
      </c>
      <c r="L249" s="45" t="s">
        <v>4</v>
      </c>
      <c r="M249" s="48"/>
      <c r="N249" s="45"/>
      <c r="O249" s="45"/>
      <c r="P249" s="49"/>
      <c r="Q249" s="45"/>
      <c r="R249" s="45"/>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50">
        <f t="shared" si="13"/>
        <v>525</v>
      </c>
      <c r="BB249" s="51">
        <f t="shared" si="14"/>
        <v>525</v>
      </c>
      <c r="BC249" s="52" t="str">
        <f t="shared" si="15"/>
        <v>INR  Five Hundred &amp; Twenty Five  Only</v>
      </c>
      <c r="IA249" s="22">
        <v>237</v>
      </c>
      <c r="IB249" s="22" t="s">
        <v>348</v>
      </c>
      <c r="IC249" s="22" t="s">
        <v>613</v>
      </c>
      <c r="ID249" s="22">
        <v>2</v>
      </c>
      <c r="IE249" s="23" t="s">
        <v>438</v>
      </c>
      <c r="IF249" s="23"/>
      <c r="IG249" s="23"/>
      <c r="IH249" s="23"/>
      <c r="II249" s="23"/>
    </row>
    <row r="250" spans="1:243" s="22" customFormat="1" ht="47.25">
      <c r="A250" s="40">
        <v>238</v>
      </c>
      <c r="B250" s="65" t="s">
        <v>349</v>
      </c>
      <c r="C250" s="62" t="s">
        <v>614</v>
      </c>
      <c r="D250" s="43">
        <v>1</v>
      </c>
      <c r="E250" s="42" t="s">
        <v>438</v>
      </c>
      <c r="F250" s="44">
        <v>777.07</v>
      </c>
      <c r="G250" s="45"/>
      <c r="H250" s="45"/>
      <c r="I250" s="46" t="s">
        <v>37</v>
      </c>
      <c r="J250" s="47">
        <f t="shared" si="12"/>
        <v>1</v>
      </c>
      <c r="K250" s="45" t="s">
        <v>38</v>
      </c>
      <c r="L250" s="45" t="s">
        <v>4</v>
      </c>
      <c r="M250" s="48"/>
      <c r="N250" s="45"/>
      <c r="O250" s="45"/>
      <c r="P250" s="49"/>
      <c r="Q250" s="45"/>
      <c r="R250" s="45"/>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50">
        <f t="shared" si="13"/>
        <v>777</v>
      </c>
      <c r="BB250" s="51">
        <f t="shared" si="14"/>
        <v>777</v>
      </c>
      <c r="BC250" s="52" t="str">
        <f t="shared" si="15"/>
        <v>INR  Seven Hundred &amp; Seventy Seven  Only</v>
      </c>
      <c r="IA250" s="22">
        <v>238</v>
      </c>
      <c r="IB250" s="22" t="s">
        <v>349</v>
      </c>
      <c r="IC250" s="22" t="s">
        <v>614</v>
      </c>
      <c r="ID250" s="22">
        <v>1</v>
      </c>
      <c r="IE250" s="23" t="s">
        <v>438</v>
      </c>
      <c r="IF250" s="23"/>
      <c r="IG250" s="23"/>
      <c r="IH250" s="23"/>
      <c r="II250" s="23"/>
    </row>
    <row r="251" spans="1:243" s="22" customFormat="1" ht="31.5">
      <c r="A251" s="40">
        <v>239</v>
      </c>
      <c r="B251" s="65" t="s">
        <v>350</v>
      </c>
      <c r="C251" s="62" t="s">
        <v>615</v>
      </c>
      <c r="D251" s="69"/>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c r="AP251" s="70"/>
      <c r="AQ251" s="70"/>
      <c r="AR251" s="70"/>
      <c r="AS251" s="70"/>
      <c r="AT251" s="70"/>
      <c r="AU251" s="70"/>
      <c r="AV251" s="70"/>
      <c r="AW251" s="70"/>
      <c r="AX251" s="70"/>
      <c r="AY251" s="70"/>
      <c r="AZ251" s="70"/>
      <c r="BA251" s="70"/>
      <c r="BB251" s="70"/>
      <c r="BC251" s="71"/>
      <c r="IA251" s="22">
        <v>239</v>
      </c>
      <c r="IB251" s="22" t="s">
        <v>350</v>
      </c>
      <c r="IC251" s="22" t="s">
        <v>615</v>
      </c>
      <c r="IE251" s="23"/>
      <c r="IF251" s="23"/>
      <c r="IG251" s="23"/>
      <c r="IH251" s="23"/>
      <c r="II251" s="23"/>
    </row>
    <row r="252" spans="1:243" s="22" customFormat="1" ht="15.75">
      <c r="A252" s="40">
        <v>240</v>
      </c>
      <c r="B252" s="65" t="s">
        <v>351</v>
      </c>
      <c r="C252" s="62" t="s">
        <v>616</v>
      </c>
      <c r="D252" s="69"/>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1"/>
      <c r="IA252" s="22">
        <v>240</v>
      </c>
      <c r="IB252" s="22" t="s">
        <v>351</v>
      </c>
      <c r="IC252" s="22" t="s">
        <v>616</v>
      </c>
      <c r="IE252" s="23"/>
      <c r="IF252" s="23"/>
      <c r="IG252" s="23"/>
      <c r="IH252" s="23"/>
      <c r="II252" s="23"/>
    </row>
    <row r="253" spans="1:243" s="22" customFormat="1" ht="15.75">
      <c r="A253" s="40">
        <v>241</v>
      </c>
      <c r="B253" s="65" t="s">
        <v>352</v>
      </c>
      <c r="C253" s="62" t="s">
        <v>617</v>
      </c>
      <c r="D253" s="43">
        <v>1</v>
      </c>
      <c r="E253" s="42" t="s">
        <v>438</v>
      </c>
      <c r="F253" s="44">
        <v>91.49</v>
      </c>
      <c r="G253" s="45"/>
      <c r="H253" s="45"/>
      <c r="I253" s="46" t="s">
        <v>37</v>
      </c>
      <c r="J253" s="47">
        <f t="shared" si="12"/>
        <v>1</v>
      </c>
      <c r="K253" s="45" t="s">
        <v>38</v>
      </c>
      <c r="L253" s="45" t="s">
        <v>4</v>
      </c>
      <c r="M253" s="48"/>
      <c r="N253" s="45"/>
      <c r="O253" s="45"/>
      <c r="P253" s="49"/>
      <c r="Q253" s="45"/>
      <c r="R253" s="45"/>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50">
        <f t="shared" si="13"/>
        <v>91</v>
      </c>
      <c r="BB253" s="51">
        <f t="shared" si="14"/>
        <v>91</v>
      </c>
      <c r="BC253" s="52" t="str">
        <f t="shared" si="15"/>
        <v>INR  Ninety One Only</v>
      </c>
      <c r="IA253" s="22">
        <v>241</v>
      </c>
      <c r="IB253" s="22" t="s">
        <v>352</v>
      </c>
      <c r="IC253" s="22" t="s">
        <v>617</v>
      </c>
      <c r="ID253" s="22">
        <v>1</v>
      </c>
      <c r="IE253" s="23" t="s">
        <v>438</v>
      </c>
      <c r="IF253" s="23"/>
      <c r="IG253" s="23"/>
      <c r="IH253" s="23"/>
      <c r="II253" s="23"/>
    </row>
    <row r="254" spans="1:243" s="22" customFormat="1" ht="63">
      <c r="A254" s="40">
        <v>242</v>
      </c>
      <c r="B254" s="65" t="s">
        <v>353</v>
      </c>
      <c r="C254" s="62" t="s">
        <v>618</v>
      </c>
      <c r="D254" s="43">
        <v>1</v>
      </c>
      <c r="E254" s="42" t="s">
        <v>438</v>
      </c>
      <c r="F254" s="44">
        <v>1237.31</v>
      </c>
      <c r="G254" s="45"/>
      <c r="H254" s="45"/>
      <c r="I254" s="46" t="s">
        <v>37</v>
      </c>
      <c r="J254" s="47">
        <f t="shared" si="12"/>
        <v>1</v>
      </c>
      <c r="K254" s="45" t="s">
        <v>38</v>
      </c>
      <c r="L254" s="45" t="s">
        <v>4</v>
      </c>
      <c r="M254" s="48"/>
      <c r="N254" s="45"/>
      <c r="O254" s="45"/>
      <c r="P254" s="49"/>
      <c r="Q254" s="45"/>
      <c r="R254" s="45"/>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50">
        <f t="shared" si="13"/>
        <v>1237</v>
      </c>
      <c r="BB254" s="51">
        <f t="shared" si="14"/>
        <v>1237</v>
      </c>
      <c r="BC254" s="52" t="str">
        <f t="shared" si="15"/>
        <v>INR  One Thousand Two Hundred &amp; Thirty Seven  Only</v>
      </c>
      <c r="IA254" s="22">
        <v>242</v>
      </c>
      <c r="IB254" s="22" t="s">
        <v>353</v>
      </c>
      <c r="IC254" s="22" t="s">
        <v>618</v>
      </c>
      <c r="ID254" s="22">
        <v>1</v>
      </c>
      <c r="IE254" s="23" t="s">
        <v>438</v>
      </c>
      <c r="IF254" s="23"/>
      <c r="IG254" s="23"/>
      <c r="IH254" s="23"/>
      <c r="II254" s="23"/>
    </row>
    <row r="255" spans="1:243" s="22" customFormat="1" ht="15.75">
      <c r="A255" s="40">
        <v>243</v>
      </c>
      <c r="B255" s="65" t="s">
        <v>354</v>
      </c>
      <c r="C255" s="62" t="s">
        <v>619</v>
      </c>
      <c r="D255" s="69"/>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c r="AO255" s="70"/>
      <c r="AP255" s="70"/>
      <c r="AQ255" s="70"/>
      <c r="AR255" s="70"/>
      <c r="AS255" s="70"/>
      <c r="AT255" s="70"/>
      <c r="AU255" s="70"/>
      <c r="AV255" s="70"/>
      <c r="AW255" s="70"/>
      <c r="AX255" s="70"/>
      <c r="AY255" s="70"/>
      <c r="AZ255" s="70"/>
      <c r="BA255" s="70"/>
      <c r="BB255" s="70"/>
      <c r="BC255" s="71"/>
      <c r="IA255" s="22">
        <v>243</v>
      </c>
      <c r="IB255" s="22" t="s">
        <v>354</v>
      </c>
      <c r="IC255" s="22" t="s">
        <v>619</v>
      </c>
      <c r="IE255" s="23"/>
      <c r="IF255" s="23"/>
      <c r="IG255" s="23"/>
      <c r="IH255" s="23"/>
      <c r="II255" s="23"/>
    </row>
    <row r="256" spans="1:243" s="22" customFormat="1" ht="15.75">
      <c r="A256" s="40">
        <v>244</v>
      </c>
      <c r="B256" s="65" t="s">
        <v>355</v>
      </c>
      <c r="C256" s="62" t="s">
        <v>620</v>
      </c>
      <c r="D256" s="69"/>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1"/>
      <c r="IA256" s="22">
        <v>244</v>
      </c>
      <c r="IB256" s="22" t="s">
        <v>355</v>
      </c>
      <c r="IC256" s="22" t="s">
        <v>620</v>
      </c>
      <c r="IE256" s="23"/>
      <c r="IF256" s="23"/>
      <c r="IG256" s="23"/>
      <c r="IH256" s="23"/>
      <c r="II256" s="23"/>
    </row>
    <row r="257" spans="1:243" s="22" customFormat="1" ht="31.5">
      <c r="A257" s="40">
        <v>245</v>
      </c>
      <c r="B257" s="65" t="s">
        <v>356</v>
      </c>
      <c r="C257" s="62" t="s">
        <v>621</v>
      </c>
      <c r="D257" s="43">
        <v>9</v>
      </c>
      <c r="E257" s="42" t="s">
        <v>149</v>
      </c>
      <c r="F257" s="44">
        <v>944.67</v>
      </c>
      <c r="G257" s="45"/>
      <c r="H257" s="45"/>
      <c r="I257" s="46" t="s">
        <v>37</v>
      </c>
      <c r="J257" s="47">
        <f t="shared" si="12"/>
        <v>1</v>
      </c>
      <c r="K257" s="45" t="s">
        <v>38</v>
      </c>
      <c r="L257" s="45" t="s">
        <v>4</v>
      </c>
      <c r="M257" s="48"/>
      <c r="N257" s="45"/>
      <c r="O257" s="45"/>
      <c r="P257" s="49"/>
      <c r="Q257" s="45"/>
      <c r="R257" s="45"/>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50">
        <f t="shared" si="13"/>
        <v>8502</v>
      </c>
      <c r="BB257" s="51">
        <f t="shared" si="14"/>
        <v>8502</v>
      </c>
      <c r="BC257" s="52" t="str">
        <f t="shared" si="15"/>
        <v>INR  Eight Thousand Five Hundred &amp; Two  Only</v>
      </c>
      <c r="IA257" s="22">
        <v>245</v>
      </c>
      <c r="IB257" s="22" t="s">
        <v>356</v>
      </c>
      <c r="IC257" s="22" t="s">
        <v>621</v>
      </c>
      <c r="ID257" s="22">
        <v>9</v>
      </c>
      <c r="IE257" s="23" t="s">
        <v>149</v>
      </c>
      <c r="IF257" s="23"/>
      <c r="IG257" s="23"/>
      <c r="IH257" s="23"/>
      <c r="II257" s="23"/>
    </row>
    <row r="258" spans="1:243" s="22" customFormat="1" ht="15.75">
      <c r="A258" s="40">
        <v>246</v>
      </c>
      <c r="B258" s="65" t="s">
        <v>357</v>
      </c>
      <c r="C258" s="62" t="s">
        <v>622</v>
      </c>
      <c r="D258" s="69"/>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1"/>
      <c r="IA258" s="22">
        <v>246</v>
      </c>
      <c r="IB258" s="22" t="s">
        <v>357</v>
      </c>
      <c r="IC258" s="22" t="s">
        <v>622</v>
      </c>
      <c r="IE258" s="23"/>
      <c r="IF258" s="23"/>
      <c r="IG258" s="23"/>
      <c r="IH258" s="23"/>
      <c r="II258" s="23"/>
    </row>
    <row r="259" spans="1:243" s="22" customFormat="1" ht="30">
      <c r="A259" s="40">
        <v>247</v>
      </c>
      <c r="B259" s="65" t="s">
        <v>358</v>
      </c>
      <c r="C259" s="62" t="s">
        <v>623</v>
      </c>
      <c r="D259" s="43">
        <v>3</v>
      </c>
      <c r="E259" s="42" t="s">
        <v>149</v>
      </c>
      <c r="F259" s="44">
        <v>913.72</v>
      </c>
      <c r="G259" s="45"/>
      <c r="H259" s="45"/>
      <c r="I259" s="46" t="s">
        <v>37</v>
      </c>
      <c r="J259" s="47">
        <f t="shared" si="12"/>
        <v>1</v>
      </c>
      <c r="K259" s="45" t="s">
        <v>38</v>
      </c>
      <c r="L259" s="45" t="s">
        <v>4</v>
      </c>
      <c r="M259" s="48"/>
      <c r="N259" s="45"/>
      <c r="O259" s="45"/>
      <c r="P259" s="49"/>
      <c r="Q259" s="45"/>
      <c r="R259" s="45"/>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50">
        <f t="shared" si="13"/>
        <v>2741</v>
      </c>
      <c r="BB259" s="51">
        <f t="shared" si="14"/>
        <v>2741</v>
      </c>
      <c r="BC259" s="52" t="str">
        <f t="shared" si="15"/>
        <v>INR  Two Thousand Seven Hundred &amp; Forty One  Only</v>
      </c>
      <c r="IA259" s="22">
        <v>247</v>
      </c>
      <c r="IB259" s="22" t="s">
        <v>358</v>
      </c>
      <c r="IC259" s="22" t="s">
        <v>623</v>
      </c>
      <c r="ID259" s="22">
        <v>3</v>
      </c>
      <c r="IE259" s="23" t="s">
        <v>149</v>
      </c>
      <c r="IF259" s="23"/>
      <c r="IG259" s="23"/>
      <c r="IH259" s="23"/>
      <c r="II259" s="23"/>
    </row>
    <row r="260" spans="1:243" s="22" customFormat="1" ht="47.25">
      <c r="A260" s="40">
        <v>248</v>
      </c>
      <c r="B260" s="65" t="s">
        <v>359</v>
      </c>
      <c r="C260" s="62" t="s">
        <v>624</v>
      </c>
      <c r="D260" s="69"/>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0"/>
      <c r="AO260" s="70"/>
      <c r="AP260" s="70"/>
      <c r="AQ260" s="70"/>
      <c r="AR260" s="70"/>
      <c r="AS260" s="70"/>
      <c r="AT260" s="70"/>
      <c r="AU260" s="70"/>
      <c r="AV260" s="70"/>
      <c r="AW260" s="70"/>
      <c r="AX260" s="70"/>
      <c r="AY260" s="70"/>
      <c r="AZ260" s="70"/>
      <c r="BA260" s="70"/>
      <c r="BB260" s="70"/>
      <c r="BC260" s="71"/>
      <c r="IA260" s="22">
        <v>248</v>
      </c>
      <c r="IB260" s="22" t="s">
        <v>359</v>
      </c>
      <c r="IC260" s="22" t="s">
        <v>624</v>
      </c>
      <c r="IE260" s="23"/>
      <c r="IF260" s="23"/>
      <c r="IG260" s="23"/>
      <c r="IH260" s="23"/>
      <c r="II260" s="23"/>
    </row>
    <row r="261" spans="1:243" s="22" customFormat="1" ht="15.75">
      <c r="A261" s="40">
        <v>249</v>
      </c>
      <c r="B261" s="65" t="s">
        <v>355</v>
      </c>
      <c r="C261" s="62" t="s">
        <v>625</v>
      </c>
      <c r="D261" s="69"/>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1"/>
      <c r="IA261" s="22">
        <v>249</v>
      </c>
      <c r="IB261" s="22" t="s">
        <v>355</v>
      </c>
      <c r="IC261" s="22" t="s">
        <v>625</v>
      </c>
      <c r="IE261" s="23"/>
      <c r="IF261" s="23"/>
      <c r="IG261" s="23"/>
      <c r="IH261" s="23"/>
      <c r="II261" s="23"/>
    </row>
    <row r="262" spans="1:243" s="22" customFormat="1" ht="15.75">
      <c r="A262" s="40">
        <v>250</v>
      </c>
      <c r="B262" s="65" t="s">
        <v>360</v>
      </c>
      <c r="C262" s="62" t="s">
        <v>626</v>
      </c>
      <c r="D262" s="43">
        <v>2</v>
      </c>
      <c r="E262" s="42" t="s">
        <v>438</v>
      </c>
      <c r="F262" s="44">
        <v>523.98</v>
      </c>
      <c r="G262" s="45"/>
      <c r="H262" s="45"/>
      <c r="I262" s="46" t="s">
        <v>37</v>
      </c>
      <c r="J262" s="47">
        <f t="shared" si="12"/>
        <v>1</v>
      </c>
      <c r="K262" s="45" t="s">
        <v>38</v>
      </c>
      <c r="L262" s="45" t="s">
        <v>4</v>
      </c>
      <c r="M262" s="48"/>
      <c r="N262" s="45"/>
      <c r="O262" s="45"/>
      <c r="P262" s="49"/>
      <c r="Q262" s="45"/>
      <c r="R262" s="45"/>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50">
        <f t="shared" si="13"/>
        <v>1048</v>
      </c>
      <c r="BB262" s="51">
        <f t="shared" si="14"/>
        <v>1048</v>
      </c>
      <c r="BC262" s="52" t="str">
        <f t="shared" si="15"/>
        <v>INR  One Thousand  &amp;Forty Eight  Only</v>
      </c>
      <c r="IA262" s="22">
        <v>250</v>
      </c>
      <c r="IB262" s="22" t="s">
        <v>360</v>
      </c>
      <c r="IC262" s="22" t="s">
        <v>626</v>
      </c>
      <c r="ID262" s="22">
        <v>2</v>
      </c>
      <c r="IE262" s="23" t="s">
        <v>438</v>
      </c>
      <c r="IF262" s="23"/>
      <c r="IG262" s="23"/>
      <c r="IH262" s="23"/>
      <c r="II262" s="23"/>
    </row>
    <row r="263" spans="1:243" s="22" customFormat="1" ht="15.75">
      <c r="A263" s="40">
        <v>251</v>
      </c>
      <c r="B263" s="65" t="s">
        <v>361</v>
      </c>
      <c r="C263" s="62" t="s">
        <v>627</v>
      </c>
      <c r="D263" s="69"/>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c r="AO263" s="70"/>
      <c r="AP263" s="70"/>
      <c r="AQ263" s="70"/>
      <c r="AR263" s="70"/>
      <c r="AS263" s="70"/>
      <c r="AT263" s="70"/>
      <c r="AU263" s="70"/>
      <c r="AV263" s="70"/>
      <c r="AW263" s="70"/>
      <c r="AX263" s="70"/>
      <c r="AY263" s="70"/>
      <c r="AZ263" s="70"/>
      <c r="BA263" s="70"/>
      <c r="BB263" s="70"/>
      <c r="BC263" s="71"/>
      <c r="IA263" s="22">
        <v>251</v>
      </c>
      <c r="IB263" s="22" t="s">
        <v>361</v>
      </c>
      <c r="IC263" s="22" t="s">
        <v>627</v>
      </c>
      <c r="IE263" s="23"/>
      <c r="IF263" s="23"/>
      <c r="IG263" s="23"/>
      <c r="IH263" s="23"/>
      <c r="II263" s="23"/>
    </row>
    <row r="264" spans="1:243" s="22" customFormat="1" ht="15.75">
      <c r="A264" s="40">
        <v>252</v>
      </c>
      <c r="B264" s="65" t="s">
        <v>355</v>
      </c>
      <c r="C264" s="62" t="s">
        <v>628</v>
      </c>
      <c r="D264" s="69"/>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c r="AO264" s="70"/>
      <c r="AP264" s="70"/>
      <c r="AQ264" s="70"/>
      <c r="AR264" s="70"/>
      <c r="AS264" s="70"/>
      <c r="AT264" s="70"/>
      <c r="AU264" s="70"/>
      <c r="AV264" s="70"/>
      <c r="AW264" s="70"/>
      <c r="AX264" s="70"/>
      <c r="AY264" s="70"/>
      <c r="AZ264" s="70"/>
      <c r="BA264" s="70"/>
      <c r="BB264" s="70"/>
      <c r="BC264" s="71"/>
      <c r="IA264" s="22">
        <v>252</v>
      </c>
      <c r="IB264" s="22" t="s">
        <v>355</v>
      </c>
      <c r="IC264" s="22" t="s">
        <v>628</v>
      </c>
      <c r="IE264" s="23"/>
      <c r="IF264" s="23"/>
      <c r="IG264" s="23"/>
      <c r="IH264" s="23"/>
      <c r="II264" s="23"/>
    </row>
    <row r="265" spans="1:243" s="22" customFormat="1" ht="15.75">
      <c r="A265" s="40">
        <v>253</v>
      </c>
      <c r="B265" s="65" t="s">
        <v>362</v>
      </c>
      <c r="C265" s="62" t="s">
        <v>629</v>
      </c>
      <c r="D265" s="43">
        <v>4</v>
      </c>
      <c r="E265" s="42" t="s">
        <v>438</v>
      </c>
      <c r="F265" s="44">
        <v>385.58</v>
      </c>
      <c r="G265" s="45"/>
      <c r="H265" s="45"/>
      <c r="I265" s="46" t="s">
        <v>37</v>
      </c>
      <c r="J265" s="47">
        <f t="shared" si="12"/>
        <v>1</v>
      </c>
      <c r="K265" s="45" t="s">
        <v>38</v>
      </c>
      <c r="L265" s="45" t="s">
        <v>4</v>
      </c>
      <c r="M265" s="48"/>
      <c r="N265" s="45"/>
      <c r="O265" s="45"/>
      <c r="P265" s="49"/>
      <c r="Q265" s="45"/>
      <c r="R265" s="45"/>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50">
        <f t="shared" si="13"/>
        <v>1542</v>
      </c>
      <c r="BB265" s="51">
        <f t="shared" si="14"/>
        <v>1542</v>
      </c>
      <c r="BC265" s="52" t="str">
        <f t="shared" si="15"/>
        <v>INR  One Thousand Five Hundred &amp; Forty Two  Only</v>
      </c>
      <c r="IA265" s="22">
        <v>253</v>
      </c>
      <c r="IB265" s="22" t="s">
        <v>362</v>
      </c>
      <c r="IC265" s="22" t="s">
        <v>629</v>
      </c>
      <c r="ID265" s="22">
        <v>4</v>
      </c>
      <c r="IE265" s="23" t="s">
        <v>438</v>
      </c>
      <c r="IF265" s="23"/>
      <c r="IG265" s="23"/>
      <c r="IH265" s="23"/>
      <c r="II265" s="23"/>
    </row>
    <row r="266" spans="1:243" s="22" customFormat="1" ht="15.75">
      <c r="A266" s="40">
        <v>254</v>
      </c>
      <c r="B266" s="65" t="s">
        <v>363</v>
      </c>
      <c r="C266" s="62" t="s">
        <v>630</v>
      </c>
      <c r="D266" s="69"/>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c r="AO266" s="70"/>
      <c r="AP266" s="70"/>
      <c r="AQ266" s="70"/>
      <c r="AR266" s="70"/>
      <c r="AS266" s="70"/>
      <c r="AT266" s="70"/>
      <c r="AU266" s="70"/>
      <c r="AV266" s="70"/>
      <c r="AW266" s="70"/>
      <c r="AX266" s="70"/>
      <c r="AY266" s="70"/>
      <c r="AZ266" s="70"/>
      <c r="BA266" s="70"/>
      <c r="BB266" s="70"/>
      <c r="BC266" s="71"/>
      <c r="IA266" s="22">
        <v>254</v>
      </c>
      <c r="IB266" s="22" t="s">
        <v>363</v>
      </c>
      <c r="IC266" s="22" t="s">
        <v>630</v>
      </c>
      <c r="IE266" s="23"/>
      <c r="IF266" s="23"/>
      <c r="IG266" s="23"/>
      <c r="IH266" s="23"/>
      <c r="II266" s="23"/>
    </row>
    <row r="267" spans="1:243" s="22" customFormat="1" ht="15.75">
      <c r="A267" s="40">
        <v>255</v>
      </c>
      <c r="B267" s="65" t="s">
        <v>230</v>
      </c>
      <c r="C267" s="62" t="s">
        <v>631</v>
      </c>
      <c r="D267" s="69"/>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0"/>
      <c r="AO267" s="70"/>
      <c r="AP267" s="70"/>
      <c r="AQ267" s="70"/>
      <c r="AR267" s="70"/>
      <c r="AS267" s="70"/>
      <c r="AT267" s="70"/>
      <c r="AU267" s="70"/>
      <c r="AV267" s="70"/>
      <c r="AW267" s="70"/>
      <c r="AX267" s="70"/>
      <c r="AY267" s="70"/>
      <c r="AZ267" s="70"/>
      <c r="BA267" s="70"/>
      <c r="BB267" s="70"/>
      <c r="BC267" s="71"/>
      <c r="IA267" s="22">
        <v>255</v>
      </c>
      <c r="IB267" s="22" t="s">
        <v>230</v>
      </c>
      <c r="IC267" s="22" t="s">
        <v>631</v>
      </c>
      <c r="IE267" s="23"/>
      <c r="IF267" s="23"/>
      <c r="IG267" s="23"/>
      <c r="IH267" s="23"/>
      <c r="II267" s="23"/>
    </row>
    <row r="268" spans="1:243" s="22" customFormat="1" ht="15.75">
      <c r="A268" s="40">
        <v>256</v>
      </c>
      <c r="B268" s="65" t="s">
        <v>360</v>
      </c>
      <c r="C268" s="62" t="s">
        <v>632</v>
      </c>
      <c r="D268" s="43">
        <v>3</v>
      </c>
      <c r="E268" s="42" t="s">
        <v>438</v>
      </c>
      <c r="F268" s="44">
        <v>385.58</v>
      </c>
      <c r="G268" s="45"/>
      <c r="H268" s="45"/>
      <c r="I268" s="46" t="s">
        <v>37</v>
      </c>
      <c r="J268" s="47">
        <f t="shared" si="12"/>
        <v>1</v>
      </c>
      <c r="K268" s="45" t="s">
        <v>38</v>
      </c>
      <c r="L268" s="45" t="s">
        <v>4</v>
      </c>
      <c r="M268" s="48"/>
      <c r="N268" s="45"/>
      <c r="O268" s="45"/>
      <c r="P268" s="49"/>
      <c r="Q268" s="45"/>
      <c r="R268" s="45"/>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50">
        <f t="shared" si="13"/>
        <v>1157</v>
      </c>
      <c r="BB268" s="51">
        <f t="shared" si="14"/>
        <v>1157</v>
      </c>
      <c r="BC268" s="52" t="str">
        <f t="shared" si="15"/>
        <v>INR  One Thousand One Hundred &amp; Fifty Seven  Only</v>
      </c>
      <c r="IA268" s="22">
        <v>256</v>
      </c>
      <c r="IB268" s="22" t="s">
        <v>360</v>
      </c>
      <c r="IC268" s="22" t="s">
        <v>632</v>
      </c>
      <c r="ID268" s="22">
        <v>3</v>
      </c>
      <c r="IE268" s="23" t="s">
        <v>438</v>
      </c>
      <c r="IF268" s="23"/>
      <c r="IG268" s="23"/>
      <c r="IH268" s="23"/>
      <c r="II268" s="23"/>
    </row>
    <row r="269" spans="1:243" s="22" customFormat="1" ht="15.75">
      <c r="A269" s="40">
        <v>257</v>
      </c>
      <c r="B269" s="65" t="s">
        <v>364</v>
      </c>
      <c r="C269" s="62" t="s">
        <v>633</v>
      </c>
      <c r="D269" s="69"/>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c r="AO269" s="70"/>
      <c r="AP269" s="70"/>
      <c r="AQ269" s="70"/>
      <c r="AR269" s="70"/>
      <c r="AS269" s="70"/>
      <c r="AT269" s="70"/>
      <c r="AU269" s="70"/>
      <c r="AV269" s="70"/>
      <c r="AW269" s="70"/>
      <c r="AX269" s="70"/>
      <c r="AY269" s="70"/>
      <c r="AZ269" s="70"/>
      <c r="BA269" s="70"/>
      <c r="BB269" s="70"/>
      <c r="BC269" s="71"/>
      <c r="IA269" s="22">
        <v>257</v>
      </c>
      <c r="IB269" s="22" t="s">
        <v>364</v>
      </c>
      <c r="IC269" s="22" t="s">
        <v>633</v>
      </c>
      <c r="IE269" s="23"/>
      <c r="IF269" s="23"/>
      <c r="IG269" s="23"/>
      <c r="IH269" s="23"/>
      <c r="II269" s="23"/>
    </row>
    <row r="270" spans="1:243" s="22" customFormat="1" ht="15.75">
      <c r="A270" s="40">
        <v>258</v>
      </c>
      <c r="B270" s="65" t="s">
        <v>360</v>
      </c>
      <c r="C270" s="62" t="s">
        <v>634</v>
      </c>
      <c r="D270" s="43">
        <v>2</v>
      </c>
      <c r="E270" s="42" t="s">
        <v>438</v>
      </c>
      <c r="F270" s="44">
        <v>238.01</v>
      </c>
      <c r="G270" s="45"/>
      <c r="H270" s="45"/>
      <c r="I270" s="46" t="s">
        <v>37</v>
      </c>
      <c r="J270" s="47">
        <f t="shared" si="12"/>
        <v>1</v>
      </c>
      <c r="K270" s="45" t="s">
        <v>38</v>
      </c>
      <c r="L270" s="45" t="s">
        <v>4</v>
      </c>
      <c r="M270" s="48"/>
      <c r="N270" s="45"/>
      <c r="O270" s="45"/>
      <c r="P270" s="49"/>
      <c r="Q270" s="45"/>
      <c r="R270" s="45"/>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50">
        <f t="shared" si="13"/>
        <v>476</v>
      </c>
      <c r="BB270" s="51">
        <f t="shared" si="14"/>
        <v>476</v>
      </c>
      <c r="BC270" s="52" t="str">
        <f t="shared" si="15"/>
        <v>INR  Four Hundred &amp; Seventy Six  Only</v>
      </c>
      <c r="IA270" s="22">
        <v>258</v>
      </c>
      <c r="IB270" s="22" t="s">
        <v>360</v>
      </c>
      <c r="IC270" s="22" t="s">
        <v>634</v>
      </c>
      <c r="ID270" s="22">
        <v>2</v>
      </c>
      <c r="IE270" s="23" t="s">
        <v>438</v>
      </c>
      <c r="IF270" s="23"/>
      <c r="IG270" s="23"/>
      <c r="IH270" s="23"/>
      <c r="II270" s="23"/>
    </row>
    <row r="271" spans="1:243" s="22" customFormat="1" ht="31.5">
      <c r="A271" s="40">
        <v>259</v>
      </c>
      <c r="B271" s="65" t="s">
        <v>365</v>
      </c>
      <c r="C271" s="62" t="s">
        <v>635</v>
      </c>
      <c r="D271" s="69"/>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1"/>
      <c r="IA271" s="22">
        <v>259</v>
      </c>
      <c r="IB271" s="22" t="s">
        <v>365</v>
      </c>
      <c r="IC271" s="22" t="s">
        <v>635</v>
      </c>
      <c r="IE271" s="23"/>
      <c r="IF271" s="23"/>
      <c r="IG271" s="23"/>
      <c r="IH271" s="23"/>
      <c r="II271" s="23"/>
    </row>
    <row r="272" spans="1:243" s="22" customFormat="1" ht="30">
      <c r="A272" s="40">
        <v>260</v>
      </c>
      <c r="B272" s="65" t="s">
        <v>230</v>
      </c>
      <c r="C272" s="62" t="s">
        <v>636</v>
      </c>
      <c r="D272" s="43">
        <v>12</v>
      </c>
      <c r="E272" s="42" t="s">
        <v>438</v>
      </c>
      <c r="F272" s="44">
        <v>481.94</v>
      </c>
      <c r="G272" s="45"/>
      <c r="H272" s="45"/>
      <c r="I272" s="46" t="s">
        <v>37</v>
      </c>
      <c r="J272" s="47">
        <f aca="true" t="shared" si="16" ref="J272:J334">IF(I272="Less(-)",-1,1)</f>
        <v>1</v>
      </c>
      <c r="K272" s="45" t="s">
        <v>38</v>
      </c>
      <c r="L272" s="45" t="s">
        <v>4</v>
      </c>
      <c r="M272" s="48"/>
      <c r="N272" s="45"/>
      <c r="O272" s="45"/>
      <c r="P272" s="49"/>
      <c r="Q272" s="45"/>
      <c r="R272" s="45"/>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50">
        <f aca="true" t="shared" si="17" ref="BA272:BA334">ROUND(total_amount_ba($B$2,$D$2,D272,F272,J272,K272,M272),0)</f>
        <v>5783</v>
      </c>
      <c r="BB272" s="51">
        <f aca="true" t="shared" si="18" ref="BB272:BB334">BA272+SUM(N272:AZ272)</f>
        <v>5783</v>
      </c>
      <c r="BC272" s="52" t="str">
        <f aca="true" t="shared" si="19" ref="BC272:BC334">SpellNumber(L272,BB272)</f>
        <v>INR  Five Thousand Seven Hundred &amp; Eighty Three  Only</v>
      </c>
      <c r="IA272" s="22">
        <v>260</v>
      </c>
      <c r="IB272" s="22" t="s">
        <v>230</v>
      </c>
      <c r="IC272" s="22" t="s">
        <v>636</v>
      </c>
      <c r="ID272" s="22">
        <v>12</v>
      </c>
      <c r="IE272" s="23" t="s">
        <v>438</v>
      </c>
      <c r="IF272" s="23"/>
      <c r="IG272" s="23"/>
      <c r="IH272" s="23"/>
      <c r="II272" s="23"/>
    </row>
    <row r="273" spans="1:243" s="22" customFormat="1" ht="15.75">
      <c r="A273" s="40">
        <v>261</v>
      </c>
      <c r="B273" s="65" t="s">
        <v>364</v>
      </c>
      <c r="C273" s="62" t="s">
        <v>637</v>
      </c>
      <c r="D273" s="43">
        <v>6</v>
      </c>
      <c r="E273" s="42" t="s">
        <v>438</v>
      </c>
      <c r="F273" s="44">
        <v>408.94</v>
      </c>
      <c r="G273" s="45"/>
      <c r="H273" s="45"/>
      <c r="I273" s="46" t="s">
        <v>37</v>
      </c>
      <c r="J273" s="47">
        <f t="shared" si="16"/>
        <v>1</v>
      </c>
      <c r="K273" s="45" t="s">
        <v>38</v>
      </c>
      <c r="L273" s="45" t="s">
        <v>4</v>
      </c>
      <c r="M273" s="48"/>
      <c r="N273" s="45"/>
      <c r="O273" s="45"/>
      <c r="P273" s="49"/>
      <c r="Q273" s="45"/>
      <c r="R273" s="45"/>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50">
        <f t="shared" si="17"/>
        <v>2454</v>
      </c>
      <c r="BB273" s="51">
        <f t="shared" si="18"/>
        <v>2454</v>
      </c>
      <c r="BC273" s="52" t="str">
        <f t="shared" si="19"/>
        <v>INR  Two Thousand Four Hundred &amp; Fifty Four  Only</v>
      </c>
      <c r="IA273" s="22">
        <v>261</v>
      </c>
      <c r="IB273" s="22" t="s">
        <v>364</v>
      </c>
      <c r="IC273" s="22" t="s">
        <v>637</v>
      </c>
      <c r="ID273" s="22">
        <v>6</v>
      </c>
      <c r="IE273" s="23" t="s">
        <v>438</v>
      </c>
      <c r="IF273" s="23"/>
      <c r="IG273" s="23"/>
      <c r="IH273" s="23"/>
      <c r="II273" s="23"/>
    </row>
    <row r="274" spans="1:243" s="22" customFormat="1" ht="47.25">
      <c r="A274" s="40">
        <v>262</v>
      </c>
      <c r="B274" s="65" t="s">
        <v>366</v>
      </c>
      <c r="C274" s="62" t="s">
        <v>638</v>
      </c>
      <c r="D274" s="69"/>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1"/>
      <c r="IA274" s="22">
        <v>262</v>
      </c>
      <c r="IB274" s="22" t="s">
        <v>366</v>
      </c>
      <c r="IC274" s="22" t="s">
        <v>638</v>
      </c>
      <c r="IE274" s="23"/>
      <c r="IF274" s="23"/>
      <c r="IG274" s="23"/>
      <c r="IH274" s="23"/>
      <c r="II274" s="23"/>
    </row>
    <row r="275" spans="1:243" s="22" customFormat="1" ht="15.75">
      <c r="A275" s="40">
        <v>263</v>
      </c>
      <c r="B275" s="65" t="s">
        <v>367</v>
      </c>
      <c r="C275" s="62" t="s">
        <v>639</v>
      </c>
      <c r="D275" s="69"/>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c r="AN275" s="70"/>
      <c r="AO275" s="70"/>
      <c r="AP275" s="70"/>
      <c r="AQ275" s="70"/>
      <c r="AR275" s="70"/>
      <c r="AS275" s="70"/>
      <c r="AT275" s="70"/>
      <c r="AU275" s="70"/>
      <c r="AV275" s="70"/>
      <c r="AW275" s="70"/>
      <c r="AX275" s="70"/>
      <c r="AY275" s="70"/>
      <c r="AZ275" s="70"/>
      <c r="BA275" s="70"/>
      <c r="BB275" s="70"/>
      <c r="BC275" s="71"/>
      <c r="IA275" s="22">
        <v>263</v>
      </c>
      <c r="IB275" s="22" t="s">
        <v>367</v>
      </c>
      <c r="IC275" s="22" t="s">
        <v>639</v>
      </c>
      <c r="IE275" s="23"/>
      <c r="IF275" s="23"/>
      <c r="IG275" s="23"/>
      <c r="IH275" s="23"/>
      <c r="II275" s="23"/>
    </row>
    <row r="276" spans="1:243" s="22" customFormat="1" ht="15.75">
      <c r="A276" s="40">
        <v>264</v>
      </c>
      <c r="B276" s="65" t="s">
        <v>368</v>
      </c>
      <c r="C276" s="62" t="s">
        <v>640</v>
      </c>
      <c r="D276" s="43">
        <v>2</v>
      </c>
      <c r="E276" s="42" t="s">
        <v>438</v>
      </c>
      <c r="F276" s="44">
        <v>1406.49</v>
      </c>
      <c r="G276" s="45"/>
      <c r="H276" s="45"/>
      <c r="I276" s="46" t="s">
        <v>37</v>
      </c>
      <c r="J276" s="47">
        <f t="shared" si="16"/>
        <v>1</v>
      </c>
      <c r="K276" s="45" t="s">
        <v>38</v>
      </c>
      <c r="L276" s="45" t="s">
        <v>4</v>
      </c>
      <c r="M276" s="48"/>
      <c r="N276" s="45"/>
      <c r="O276" s="45"/>
      <c r="P276" s="49"/>
      <c r="Q276" s="45"/>
      <c r="R276" s="45"/>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50">
        <f t="shared" si="17"/>
        <v>2813</v>
      </c>
      <c r="BB276" s="51">
        <f t="shared" si="18"/>
        <v>2813</v>
      </c>
      <c r="BC276" s="52" t="str">
        <f t="shared" si="19"/>
        <v>INR  Two Thousand Eight Hundred &amp; Thirteen  Only</v>
      </c>
      <c r="IA276" s="22">
        <v>264</v>
      </c>
      <c r="IB276" s="22" t="s">
        <v>368</v>
      </c>
      <c r="IC276" s="22" t="s">
        <v>640</v>
      </c>
      <c r="ID276" s="22">
        <v>2</v>
      </c>
      <c r="IE276" s="23" t="s">
        <v>438</v>
      </c>
      <c r="IF276" s="23"/>
      <c r="IG276" s="23"/>
      <c r="IH276" s="23"/>
      <c r="II276" s="23"/>
    </row>
    <row r="277" spans="1:243" s="22" customFormat="1" ht="15.75">
      <c r="A277" s="40">
        <v>265</v>
      </c>
      <c r="B277" s="65" t="s">
        <v>369</v>
      </c>
      <c r="C277" s="62" t="s">
        <v>641</v>
      </c>
      <c r="D277" s="69"/>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c r="AO277" s="70"/>
      <c r="AP277" s="70"/>
      <c r="AQ277" s="70"/>
      <c r="AR277" s="70"/>
      <c r="AS277" s="70"/>
      <c r="AT277" s="70"/>
      <c r="AU277" s="70"/>
      <c r="AV277" s="70"/>
      <c r="AW277" s="70"/>
      <c r="AX277" s="70"/>
      <c r="AY277" s="70"/>
      <c r="AZ277" s="70"/>
      <c r="BA277" s="70"/>
      <c r="BB277" s="70"/>
      <c r="BC277" s="71"/>
      <c r="IA277" s="22">
        <v>265</v>
      </c>
      <c r="IB277" s="22" t="s">
        <v>369</v>
      </c>
      <c r="IC277" s="22" t="s">
        <v>641</v>
      </c>
      <c r="IE277" s="23"/>
      <c r="IF277" s="23"/>
      <c r="IG277" s="23"/>
      <c r="IH277" s="23"/>
      <c r="II277" s="23"/>
    </row>
    <row r="278" spans="1:243" s="22" customFormat="1" ht="15.75">
      <c r="A278" s="40">
        <v>266</v>
      </c>
      <c r="B278" s="65" t="s">
        <v>360</v>
      </c>
      <c r="C278" s="62" t="s">
        <v>642</v>
      </c>
      <c r="D278" s="43">
        <v>1</v>
      </c>
      <c r="E278" s="42" t="s">
        <v>438</v>
      </c>
      <c r="F278" s="44">
        <v>1465.15</v>
      </c>
      <c r="G278" s="45"/>
      <c r="H278" s="45"/>
      <c r="I278" s="46" t="s">
        <v>37</v>
      </c>
      <c r="J278" s="47">
        <f t="shared" si="16"/>
        <v>1</v>
      </c>
      <c r="K278" s="45" t="s">
        <v>38</v>
      </c>
      <c r="L278" s="45" t="s">
        <v>4</v>
      </c>
      <c r="M278" s="48"/>
      <c r="N278" s="45"/>
      <c r="O278" s="45"/>
      <c r="P278" s="49"/>
      <c r="Q278" s="45"/>
      <c r="R278" s="45"/>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50">
        <f t="shared" si="17"/>
        <v>1465</v>
      </c>
      <c r="BB278" s="51">
        <f t="shared" si="18"/>
        <v>1465</v>
      </c>
      <c r="BC278" s="52" t="str">
        <f t="shared" si="19"/>
        <v>INR  One Thousand Four Hundred &amp; Sixty Five  Only</v>
      </c>
      <c r="IA278" s="22">
        <v>266</v>
      </c>
      <c r="IB278" s="22" t="s">
        <v>360</v>
      </c>
      <c r="IC278" s="22" t="s">
        <v>642</v>
      </c>
      <c r="ID278" s="22">
        <v>1</v>
      </c>
      <c r="IE278" s="23" t="s">
        <v>438</v>
      </c>
      <c r="IF278" s="23"/>
      <c r="IG278" s="23"/>
      <c r="IH278" s="23"/>
      <c r="II278" s="23"/>
    </row>
    <row r="279" spans="1:243" s="22" customFormat="1" ht="15.75">
      <c r="A279" s="40">
        <v>267</v>
      </c>
      <c r="B279" s="65" t="s">
        <v>370</v>
      </c>
      <c r="C279" s="62" t="s">
        <v>643</v>
      </c>
      <c r="D279" s="69"/>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c r="AN279" s="70"/>
      <c r="AO279" s="70"/>
      <c r="AP279" s="70"/>
      <c r="AQ279" s="70"/>
      <c r="AR279" s="70"/>
      <c r="AS279" s="70"/>
      <c r="AT279" s="70"/>
      <c r="AU279" s="70"/>
      <c r="AV279" s="70"/>
      <c r="AW279" s="70"/>
      <c r="AX279" s="70"/>
      <c r="AY279" s="70"/>
      <c r="AZ279" s="70"/>
      <c r="BA279" s="70"/>
      <c r="BB279" s="70"/>
      <c r="BC279" s="71"/>
      <c r="IA279" s="22">
        <v>267</v>
      </c>
      <c r="IB279" s="22" t="s">
        <v>370</v>
      </c>
      <c r="IC279" s="22" t="s">
        <v>643</v>
      </c>
      <c r="IE279" s="23"/>
      <c r="IF279" s="23"/>
      <c r="IG279" s="23"/>
      <c r="IH279" s="23"/>
      <c r="II279" s="23"/>
    </row>
    <row r="280" spans="1:243" s="22" customFormat="1" ht="31.5">
      <c r="A280" s="40">
        <v>268</v>
      </c>
      <c r="B280" s="65" t="s">
        <v>371</v>
      </c>
      <c r="C280" s="62" t="s">
        <v>644</v>
      </c>
      <c r="D280" s="69"/>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c r="AN280" s="70"/>
      <c r="AO280" s="70"/>
      <c r="AP280" s="70"/>
      <c r="AQ280" s="70"/>
      <c r="AR280" s="70"/>
      <c r="AS280" s="70"/>
      <c r="AT280" s="70"/>
      <c r="AU280" s="70"/>
      <c r="AV280" s="70"/>
      <c r="AW280" s="70"/>
      <c r="AX280" s="70"/>
      <c r="AY280" s="70"/>
      <c r="AZ280" s="70"/>
      <c r="BA280" s="70"/>
      <c r="BB280" s="70"/>
      <c r="BC280" s="71"/>
      <c r="IA280" s="22">
        <v>268</v>
      </c>
      <c r="IB280" s="22" t="s">
        <v>371</v>
      </c>
      <c r="IC280" s="22" t="s">
        <v>644</v>
      </c>
      <c r="IE280" s="23"/>
      <c r="IF280" s="23"/>
      <c r="IG280" s="23"/>
      <c r="IH280" s="23"/>
      <c r="II280" s="23"/>
    </row>
    <row r="281" spans="1:243" s="22" customFormat="1" ht="15.75">
      <c r="A281" s="40">
        <v>269</v>
      </c>
      <c r="B281" s="65" t="s">
        <v>372</v>
      </c>
      <c r="C281" s="62" t="s">
        <v>645</v>
      </c>
      <c r="D281" s="43">
        <v>20</v>
      </c>
      <c r="E281" s="42" t="s">
        <v>149</v>
      </c>
      <c r="F281" s="44">
        <v>266.68</v>
      </c>
      <c r="G281" s="45"/>
      <c r="H281" s="45"/>
      <c r="I281" s="46" t="s">
        <v>37</v>
      </c>
      <c r="J281" s="47">
        <f t="shared" si="16"/>
        <v>1</v>
      </c>
      <c r="K281" s="45" t="s">
        <v>38</v>
      </c>
      <c r="L281" s="45" t="s">
        <v>4</v>
      </c>
      <c r="M281" s="48"/>
      <c r="N281" s="45"/>
      <c r="O281" s="45"/>
      <c r="P281" s="49"/>
      <c r="Q281" s="45"/>
      <c r="R281" s="45"/>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50">
        <f t="shared" si="17"/>
        <v>5334</v>
      </c>
      <c r="BB281" s="51">
        <f t="shared" si="18"/>
        <v>5334</v>
      </c>
      <c r="BC281" s="52" t="str">
        <f t="shared" si="19"/>
        <v>INR  Five Thousand Three Hundred &amp; Thirty Four  Only</v>
      </c>
      <c r="IA281" s="22">
        <v>269</v>
      </c>
      <c r="IB281" s="22" t="s">
        <v>372</v>
      </c>
      <c r="IC281" s="22" t="s">
        <v>645</v>
      </c>
      <c r="ID281" s="22">
        <v>20</v>
      </c>
      <c r="IE281" s="23" t="s">
        <v>149</v>
      </c>
      <c r="IF281" s="23"/>
      <c r="IG281" s="23"/>
      <c r="IH281" s="23"/>
      <c r="II281" s="23"/>
    </row>
    <row r="282" spans="1:243" s="22" customFormat="1" ht="15.75">
      <c r="A282" s="40">
        <v>270</v>
      </c>
      <c r="B282" s="65" t="s">
        <v>373</v>
      </c>
      <c r="C282" s="62" t="s">
        <v>646</v>
      </c>
      <c r="D282" s="43">
        <v>20</v>
      </c>
      <c r="E282" s="42" t="s">
        <v>149</v>
      </c>
      <c r="F282" s="44">
        <v>327.36</v>
      </c>
      <c r="G282" s="45"/>
      <c r="H282" s="45"/>
      <c r="I282" s="46" t="s">
        <v>37</v>
      </c>
      <c r="J282" s="47">
        <f t="shared" si="16"/>
        <v>1</v>
      </c>
      <c r="K282" s="45" t="s">
        <v>38</v>
      </c>
      <c r="L282" s="45" t="s">
        <v>4</v>
      </c>
      <c r="M282" s="48"/>
      <c r="N282" s="45"/>
      <c r="O282" s="45"/>
      <c r="P282" s="49"/>
      <c r="Q282" s="45"/>
      <c r="R282" s="45"/>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50">
        <f t="shared" si="17"/>
        <v>6547</v>
      </c>
      <c r="BB282" s="51">
        <f t="shared" si="18"/>
        <v>6547</v>
      </c>
      <c r="BC282" s="52" t="str">
        <f t="shared" si="19"/>
        <v>INR  Six Thousand Five Hundred &amp; Forty Seven  Only</v>
      </c>
      <c r="IA282" s="22">
        <v>270</v>
      </c>
      <c r="IB282" s="22" t="s">
        <v>373</v>
      </c>
      <c r="IC282" s="22" t="s">
        <v>646</v>
      </c>
      <c r="ID282" s="22">
        <v>20</v>
      </c>
      <c r="IE282" s="23" t="s">
        <v>149</v>
      </c>
      <c r="IF282" s="23"/>
      <c r="IG282" s="23"/>
      <c r="IH282" s="23"/>
      <c r="II282" s="23"/>
    </row>
    <row r="283" spans="1:243" s="22" customFormat="1" ht="47.25">
      <c r="A283" s="40">
        <v>271</v>
      </c>
      <c r="B283" s="65" t="s">
        <v>374</v>
      </c>
      <c r="C283" s="62" t="s">
        <v>647</v>
      </c>
      <c r="D283" s="69"/>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c r="AN283" s="70"/>
      <c r="AO283" s="70"/>
      <c r="AP283" s="70"/>
      <c r="AQ283" s="70"/>
      <c r="AR283" s="70"/>
      <c r="AS283" s="70"/>
      <c r="AT283" s="70"/>
      <c r="AU283" s="70"/>
      <c r="AV283" s="70"/>
      <c r="AW283" s="70"/>
      <c r="AX283" s="70"/>
      <c r="AY283" s="70"/>
      <c r="AZ283" s="70"/>
      <c r="BA283" s="70"/>
      <c r="BB283" s="70"/>
      <c r="BC283" s="71"/>
      <c r="IA283" s="22">
        <v>271</v>
      </c>
      <c r="IB283" s="22" t="s">
        <v>374</v>
      </c>
      <c r="IC283" s="22" t="s">
        <v>647</v>
      </c>
      <c r="IE283" s="23"/>
      <c r="IF283" s="23"/>
      <c r="IG283" s="23"/>
      <c r="IH283" s="23"/>
      <c r="II283" s="23"/>
    </row>
    <row r="284" spans="1:243" s="22" customFormat="1" ht="15.75">
      <c r="A284" s="40">
        <v>272</v>
      </c>
      <c r="B284" s="65" t="s">
        <v>372</v>
      </c>
      <c r="C284" s="62" t="s">
        <v>648</v>
      </c>
      <c r="D284" s="43">
        <v>10</v>
      </c>
      <c r="E284" s="42" t="s">
        <v>149</v>
      </c>
      <c r="F284" s="44">
        <v>425.43</v>
      </c>
      <c r="G284" s="45"/>
      <c r="H284" s="45"/>
      <c r="I284" s="46" t="s">
        <v>37</v>
      </c>
      <c r="J284" s="47">
        <f t="shared" si="16"/>
        <v>1</v>
      </c>
      <c r="K284" s="45" t="s">
        <v>38</v>
      </c>
      <c r="L284" s="45" t="s">
        <v>4</v>
      </c>
      <c r="M284" s="48"/>
      <c r="N284" s="45"/>
      <c r="O284" s="45"/>
      <c r="P284" s="49"/>
      <c r="Q284" s="45"/>
      <c r="R284" s="45"/>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50">
        <f t="shared" si="17"/>
        <v>4254</v>
      </c>
      <c r="BB284" s="51">
        <f t="shared" si="18"/>
        <v>4254</v>
      </c>
      <c r="BC284" s="52" t="str">
        <f t="shared" si="19"/>
        <v>INR  Four Thousand Two Hundred &amp; Fifty Four  Only</v>
      </c>
      <c r="IA284" s="22">
        <v>272</v>
      </c>
      <c r="IB284" s="22" t="s">
        <v>372</v>
      </c>
      <c r="IC284" s="22" t="s">
        <v>648</v>
      </c>
      <c r="ID284" s="22">
        <v>10</v>
      </c>
      <c r="IE284" s="23" t="s">
        <v>149</v>
      </c>
      <c r="IF284" s="23"/>
      <c r="IG284" s="23"/>
      <c r="IH284" s="23"/>
      <c r="II284" s="23"/>
    </row>
    <row r="285" spans="1:243" s="22" customFormat="1" ht="31.5">
      <c r="A285" s="40">
        <v>273</v>
      </c>
      <c r="B285" s="65" t="s">
        <v>375</v>
      </c>
      <c r="C285" s="62" t="s">
        <v>649</v>
      </c>
      <c r="D285" s="69"/>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c r="AN285" s="70"/>
      <c r="AO285" s="70"/>
      <c r="AP285" s="70"/>
      <c r="AQ285" s="70"/>
      <c r="AR285" s="70"/>
      <c r="AS285" s="70"/>
      <c r="AT285" s="70"/>
      <c r="AU285" s="70"/>
      <c r="AV285" s="70"/>
      <c r="AW285" s="70"/>
      <c r="AX285" s="70"/>
      <c r="AY285" s="70"/>
      <c r="AZ285" s="70"/>
      <c r="BA285" s="70"/>
      <c r="BB285" s="70"/>
      <c r="BC285" s="71"/>
      <c r="IA285" s="22">
        <v>273</v>
      </c>
      <c r="IB285" s="22" t="s">
        <v>375</v>
      </c>
      <c r="IC285" s="22" t="s">
        <v>649</v>
      </c>
      <c r="IE285" s="23"/>
      <c r="IF285" s="23"/>
      <c r="IG285" s="23"/>
      <c r="IH285" s="23"/>
      <c r="II285" s="23"/>
    </row>
    <row r="286" spans="1:243" s="22" customFormat="1" ht="15.75">
      <c r="A286" s="40">
        <v>274</v>
      </c>
      <c r="B286" s="65" t="s">
        <v>376</v>
      </c>
      <c r="C286" s="62" t="s">
        <v>650</v>
      </c>
      <c r="D286" s="43">
        <v>3</v>
      </c>
      <c r="E286" s="42" t="s">
        <v>438</v>
      </c>
      <c r="F286" s="44">
        <v>404.87</v>
      </c>
      <c r="G286" s="45"/>
      <c r="H286" s="45"/>
      <c r="I286" s="46" t="s">
        <v>37</v>
      </c>
      <c r="J286" s="47">
        <f t="shared" si="16"/>
        <v>1</v>
      </c>
      <c r="K286" s="45" t="s">
        <v>38</v>
      </c>
      <c r="L286" s="45" t="s">
        <v>4</v>
      </c>
      <c r="M286" s="48"/>
      <c r="N286" s="45"/>
      <c r="O286" s="45"/>
      <c r="P286" s="49"/>
      <c r="Q286" s="45"/>
      <c r="R286" s="45"/>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50">
        <f t="shared" si="17"/>
        <v>1215</v>
      </c>
      <c r="BB286" s="51">
        <f t="shared" si="18"/>
        <v>1215</v>
      </c>
      <c r="BC286" s="52" t="str">
        <f t="shared" si="19"/>
        <v>INR  One Thousand Two Hundred &amp; Fifteen  Only</v>
      </c>
      <c r="IA286" s="22">
        <v>274</v>
      </c>
      <c r="IB286" s="22" t="s">
        <v>376</v>
      </c>
      <c r="IC286" s="22" t="s">
        <v>650</v>
      </c>
      <c r="ID286" s="22">
        <v>3</v>
      </c>
      <c r="IE286" s="23" t="s">
        <v>438</v>
      </c>
      <c r="IF286" s="23"/>
      <c r="IG286" s="23"/>
      <c r="IH286" s="23"/>
      <c r="II286" s="23"/>
    </row>
    <row r="287" spans="1:243" s="22" customFormat="1" ht="31.5">
      <c r="A287" s="40">
        <v>275</v>
      </c>
      <c r="B287" s="65" t="s">
        <v>377</v>
      </c>
      <c r="C287" s="62" t="s">
        <v>651</v>
      </c>
      <c r="D287" s="69"/>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c r="AO287" s="70"/>
      <c r="AP287" s="70"/>
      <c r="AQ287" s="70"/>
      <c r="AR287" s="70"/>
      <c r="AS287" s="70"/>
      <c r="AT287" s="70"/>
      <c r="AU287" s="70"/>
      <c r="AV287" s="70"/>
      <c r="AW287" s="70"/>
      <c r="AX287" s="70"/>
      <c r="AY287" s="70"/>
      <c r="AZ287" s="70"/>
      <c r="BA287" s="70"/>
      <c r="BB287" s="70"/>
      <c r="BC287" s="71"/>
      <c r="IA287" s="22">
        <v>275</v>
      </c>
      <c r="IB287" s="22" t="s">
        <v>377</v>
      </c>
      <c r="IC287" s="22" t="s">
        <v>651</v>
      </c>
      <c r="IE287" s="23"/>
      <c r="IF287" s="23"/>
      <c r="IG287" s="23"/>
      <c r="IH287" s="23"/>
      <c r="II287" s="23"/>
    </row>
    <row r="288" spans="1:243" s="22" customFormat="1" ht="15.75">
      <c r="A288" s="40">
        <v>276</v>
      </c>
      <c r="B288" s="65" t="s">
        <v>376</v>
      </c>
      <c r="C288" s="62" t="s">
        <v>652</v>
      </c>
      <c r="D288" s="43">
        <v>1</v>
      </c>
      <c r="E288" s="42" t="s">
        <v>438</v>
      </c>
      <c r="F288" s="44">
        <v>348.49</v>
      </c>
      <c r="G288" s="45"/>
      <c r="H288" s="45"/>
      <c r="I288" s="46" t="s">
        <v>37</v>
      </c>
      <c r="J288" s="47">
        <f t="shared" si="16"/>
        <v>1</v>
      </c>
      <c r="K288" s="45" t="s">
        <v>38</v>
      </c>
      <c r="L288" s="45" t="s">
        <v>4</v>
      </c>
      <c r="M288" s="48"/>
      <c r="N288" s="45"/>
      <c r="O288" s="45"/>
      <c r="P288" s="49"/>
      <c r="Q288" s="45"/>
      <c r="R288" s="45"/>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50">
        <f t="shared" si="17"/>
        <v>348</v>
      </c>
      <c r="BB288" s="51">
        <f t="shared" si="18"/>
        <v>348</v>
      </c>
      <c r="BC288" s="52" t="str">
        <f t="shared" si="19"/>
        <v>INR  Three Hundred &amp; Forty Eight  Only</v>
      </c>
      <c r="IA288" s="22">
        <v>276</v>
      </c>
      <c r="IB288" s="22" t="s">
        <v>376</v>
      </c>
      <c r="IC288" s="22" t="s">
        <v>652</v>
      </c>
      <c r="ID288" s="22">
        <v>1</v>
      </c>
      <c r="IE288" s="23" t="s">
        <v>438</v>
      </c>
      <c r="IF288" s="23"/>
      <c r="IG288" s="23"/>
      <c r="IH288" s="23"/>
      <c r="II288" s="23"/>
    </row>
    <row r="289" spans="1:243" s="22" customFormat="1" ht="15.75">
      <c r="A289" s="40">
        <v>277</v>
      </c>
      <c r="B289" s="63" t="s">
        <v>378</v>
      </c>
      <c r="C289" s="62" t="s">
        <v>653</v>
      </c>
      <c r="D289" s="69"/>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c r="AO289" s="70"/>
      <c r="AP289" s="70"/>
      <c r="AQ289" s="70"/>
      <c r="AR289" s="70"/>
      <c r="AS289" s="70"/>
      <c r="AT289" s="70"/>
      <c r="AU289" s="70"/>
      <c r="AV289" s="70"/>
      <c r="AW289" s="70"/>
      <c r="AX289" s="70"/>
      <c r="AY289" s="70"/>
      <c r="AZ289" s="70"/>
      <c r="BA289" s="70"/>
      <c r="BB289" s="70"/>
      <c r="BC289" s="71"/>
      <c r="IA289" s="22">
        <v>277</v>
      </c>
      <c r="IB289" s="22" t="s">
        <v>378</v>
      </c>
      <c r="IC289" s="22" t="s">
        <v>653</v>
      </c>
      <c r="IE289" s="23"/>
      <c r="IF289" s="23"/>
      <c r="IG289" s="23"/>
      <c r="IH289" s="23"/>
      <c r="II289" s="23"/>
    </row>
    <row r="290" spans="1:243" s="22" customFormat="1" ht="15.75">
      <c r="A290" s="40">
        <v>278</v>
      </c>
      <c r="B290" s="63" t="s">
        <v>379</v>
      </c>
      <c r="C290" s="62" t="s">
        <v>654</v>
      </c>
      <c r="D290" s="69"/>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c r="BA290" s="70"/>
      <c r="BB290" s="70"/>
      <c r="BC290" s="71"/>
      <c r="IA290" s="22">
        <v>278</v>
      </c>
      <c r="IB290" s="22" t="s">
        <v>379</v>
      </c>
      <c r="IC290" s="22" t="s">
        <v>654</v>
      </c>
      <c r="IE290" s="23"/>
      <c r="IF290" s="23"/>
      <c r="IG290" s="23"/>
      <c r="IH290" s="23"/>
      <c r="II290" s="23"/>
    </row>
    <row r="291" spans="1:243" s="22" customFormat="1" ht="15.75">
      <c r="A291" s="40">
        <v>279</v>
      </c>
      <c r="B291" s="63" t="s">
        <v>380</v>
      </c>
      <c r="C291" s="62" t="s">
        <v>655</v>
      </c>
      <c r="D291" s="43">
        <v>3</v>
      </c>
      <c r="E291" s="42" t="s">
        <v>438</v>
      </c>
      <c r="F291" s="44">
        <v>74.7</v>
      </c>
      <c r="G291" s="45"/>
      <c r="H291" s="45"/>
      <c r="I291" s="46" t="s">
        <v>37</v>
      </c>
      <c r="J291" s="47">
        <f t="shared" si="16"/>
        <v>1</v>
      </c>
      <c r="K291" s="45" t="s">
        <v>38</v>
      </c>
      <c r="L291" s="45" t="s">
        <v>4</v>
      </c>
      <c r="M291" s="48"/>
      <c r="N291" s="45"/>
      <c r="O291" s="45"/>
      <c r="P291" s="49"/>
      <c r="Q291" s="45"/>
      <c r="R291" s="45"/>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50">
        <f t="shared" si="17"/>
        <v>224</v>
      </c>
      <c r="BB291" s="51">
        <f t="shared" si="18"/>
        <v>224</v>
      </c>
      <c r="BC291" s="52" t="str">
        <f t="shared" si="19"/>
        <v>INR  Two Hundred &amp; Twenty Four  Only</v>
      </c>
      <c r="IA291" s="22">
        <v>279</v>
      </c>
      <c r="IB291" s="22" t="s">
        <v>380</v>
      </c>
      <c r="IC291" s="22" t="s">
        <v>655</v>
      </c>
      <c r="ID291" s="22">
        <v>3</v>
      </c>
      <c r="IE291" s="23" t="s">
        <v>438</v>
      </c>
      <c r="IF291" s="23"/>
      <c r="IG291" s="23"/>
      <c r="IH291" s="23"/>
      <c r="II291" s="23"/>
    </row>
    <row r="292" spans="1:243" s="22" customFormat="1" ht="143.25" customHeight="1">
      <c r="A292" s="40">
        <v>280</v>
      </c>
      <c r="B292" s="63" t="s">
        <v>381</v>
      </c>
      <c r="C292" s="62" t="s">
        <v>656</v>
      </c>
      <c r="D292" s="69"/>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c r="AO292" s="70"/>
      <c r="AP292" s="70"/>
      <c r="AQ292" s="70"/>
      <c r="AR292" s="70"/>
      <c r="AS292" s="70"/>
      <c r="AT292" s="70"/>
      <c r="AU292" s="70"/>
      <c r="AV292" s="70"/>
      <c r="AW292" s="70"/>
      <c r="AX292" s="70"/>
      <c r="AY292" s="70"/>
      <c r="AZ292" s="70"/>
      <c r="BA292" s="70"/>
      <c r="BB292" s="70"/>
      <c r="BC292" s="71"/>
      <c r="IA292" s="22">
        <v>280</v>
      </c>
      <c r="IB292" s="22" t="s">
        <v>381</v>
      </c>
      <c r="IC292" s="22" t="s">
        <v>656</v>
      </c>
      <c r="IE292" s="23"/>
      <c r="IF292" s="23"/>
      <c r="IG292" s="23"/>
      <c r="IH292" s="23"/>
      <c r="II292" s="23"/>
    </row>
    <row r="293" spans="1:243" s="22" customFormat="1" ht="39" customHeight="1">
      <c r="A293" s="40">
        <v>281</v>
      </c>
      <c r="B293" s="63" t="s">
        <v>382</v>
      </c>
      <c r="C293" s="62" t="s">
        <v>657</v>
      </c>
      <c r="D293" s="43">
        <v>2</v>
      </c>
      <c r="E293" s="42" t="s">
        <v>438</v>
      </c>
      <c r="F293" s="44">
        <v>1501.23</v>
      </c>
      <c r="G293" s="45"/>
      <c r="H293" s="45"/>
      <c r="I293" s="46" t="s">
        <v>37</v>
      </c>
      <c r="J293" s="47">
        <f t="shared" si="16"/>
        <v>1</v>
      </c>
      <c r="K293" s="45" t="s">
        <v>38</v>
      </c>
      <c r="L293" s="45" t="s">
        <v>4</v>
      </c>
      <c r="M293" s="48"/>
      <c r="N293" s="45"/>
      <c r="O293" s="45"/>
      <c r="P293" s="49"/>
      <c r="Q293" s="45"/>
      <c r="R293" s="45"/>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50">
        <f t="shared" si="17"/>
        <v>3002</v>
      </c>
      <c r="BB293" s="51">
        <f t="shared" si="18"/>
        <v>3002</v>
      </c>
      <c r="BC293" s="52" t="str">
        <f t="shared" si="19"/>
        <v>INR  Three Thousand  &amp;Two  Only</v>
      </c>
      <c r="IA293" s="22">
        <v>281</v>
      </c>
      <c r="IB293" s="22" t="s">
        <v>382</v>
      </c>
      <c r="IC293" s="22" t="s">
        <v>657</v>
      </c>
      <c r="ID293" s="22">
        <v>2</v>
      </c>
      <c r="IE293" s="23" t="s">
        <v>438</v>
      </c>
      <c r="IF293" s="23"/>
      <c r="IG293" s="23"/>
      <c r="IH293" s="23"/>
      <c r="II293" s="23"/>
    </row>
    <row r="294" spans="1:243" s="22" customFormat="1" ht="31.5">
      <c r="A294" s="40">
        <v>282</v>
      </c>
      <c r="B294" s="63" t="s">
        <v>383</v>
      </c>
      <c r="C294" s="62" t="s">
        <v>658</v>
      </c>
      <c r="D294" s="69"/>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c r="AN294" s="70"/>
      <c r="AO294" s="70"/>
      <c r="AP294" s="70"/>
      <c r="AQ294" s="70"/>
      <c r="AR294" s="70"/>
      <c r="AS294" s="70"/>
      <c r="AT294" s="70"/>
      <c r="AU294" s="70"/>
      <c r="AV294" s="70"/>
      <c r="AW294" s="70"/>
      <c r="AX294" s="70"/>
      <c r="AY294" s="70"/>
      <c r="AZ294" s="70"/>
      <c r="BA294" s="70"/>
      <c r="BB294" s="70"/>
      <c r="BC294" s="71"/>
      <c r="IA294" s="22">
        <v>282</v>
      </c>
      <c r="IB294" s="22" t="s">
        <v>383</v>
      </c>
      <c r="IC294" s="22" t="s">
        <v>658</v>
      </c>
      <c r="IE294" s="23"/>
      <c r="IF294" s="23"/>
      <c r="IG294" s="23"/>
      <c r="IH294" s="23"/>
      <c r="II294" s="23"/>
    </row>
    <row r="295" spans="1:243" s="22" customFormat="1" ht="15.75">
      <c r="A295" s="40">
        <v>283</v>
      </c>
      <c r="B295" s="63" t="s">
        <v>380</v>
      </c>
      <c r="C295" s="62" t="s">
        <v>659</v>
      </c>
      <c r="D295" s="43">
        <v>2</v>
      </c>
      <c r="E295" s="42" t="s">
        <v>438</v>
      </c>
      <c r="F295" s="44">
        <v>229.99</v>
      </c>
      <c r="G295" s="45"/>
      <c r="H295" s="45"/>
      <c r="I295" s="46" t="s">
        <v>37</v>
      </c>
      <c r="J295" s="47">
        <f t="shared" si="16"/>
        <v>1</v>
      </c>
      <c r="K295" s="45" t="s">
        <v>38</v>
      </c>
      <c r="L295" s="45" t="s">
        <v>4</v>
      </c>
      <c r="M295" s="48"/>
      <c r="N295" s="45"/>
      <c r="O295" s="45"/>
      <c r="P295" s="49"/>
      <c r="Q295" s="45"/>
      <c r="R295" s="45"/>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50">
        <f t="shared" si="17"/>
        <v>460</v>
      </c>
      <c r="BB295" s="51">
        <f t="shared" si="18"/>
        <v>460</v>
      </c>
      <c r="BC295" s="52" t="str">
        <f t="shared" si="19"/>
        <v>INR  Four Hundred &amp; Sixty  Only</v>
      </c>
      <c r="IA295" s="22">
        <v>283</v>
      </c>
      <c r="IB295" s="22" t="s">
        <v>380</v>
      </c>
      <c r="IC295" s="22" t="s">
        <v>659</v>
      </c>
      <c r="ID295" s="22">
        <v>2</v>
      </c>
      <c r="IE295" s="23" t="s">
        <v>438</v>
      </c>
      <c r="IF295" s="23"/>
      <c r="IG295" s="23"/>
      <c r="IH295" s="23"/>
      <c r="II295" s="23"/>
    </row>
    <row r="296" spans="1:243" s="22" customFormat="1" ht="15.75">
      <c r="A296" s="40">
        <v>284</v>
      </c>
      <c r="B296" s="63" t="s">
        <v>376</v>
      </c>
      <c r="C296" s="62" t="s">
        <v>660</v>
      </c>
      <c r="D296" s="43">
        <v>2</v>
      </c>
      <c r="E296" s="42" t="s">
        <v>438</v>
      </c>
      <c r="F296" s="44">
        <v>253.44</v>
      </c>
      <c r="G296" s="45"/>
      <c r="H296" s="45"/>
      <c r="I296" s="46" t="s">
        <v>37</v>
      </c>
      <c r="J296" s="47">
        <f t="shared" si="16"/>
        <v>1</v>
      </c>
      <c r="K296" s="45" t="s">
        <v>38</v>
      </c>
      <c r="L296" s="45" t="s">
        <v>4</v>
      </c>
      <c r="M296" s="48"/>
      <c r="N296" s="45"/>
      <c r="O296" s="45"/>
      <c r="P296" s="49"/>
      <c r="Q296" s="45"/>
      <c r="R296" s="45"/>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50">
        <f t="shared" si="17"/>
        <v>507</v>
      </c>
      <c r="BB296" s="51">
        <f t="shared" si="18"/>
        <v>507</v>
      </c>
      <c r="BC296" s="52" t="str">
        <f t="shared" si="19"/>
        <v>INR  Five Hundred &amp; Seven  Only</v>
      </c>
      <c r="IA296" s="22">
        <v>284</v>
      </c>
      <c r="IB296" s="22" t="s">
        <v>376</v>
      </c>
      <c r="IC296" s="22" t="s">
        <v>660</v>
      </c>
      <c r="ID296" s="22">
        <v>2</v>
      </c>
      <c r="IE296" s="23" t="s">
        <v>438</v>
      </c>
      <c r="IF296" s="23"/>
      <c r="IG296" s="23"/>
      <c r="IH296" s="23"/>
      <c r="II296" s="23"/>
    </row>
    <row r="297" spans="1:243" s="22" customFormat="1" ht="63">
      <c r="A297" s="40">
        <v>285</v>
      </c>
      <c r="B297" s="63" t="s">
        <v>384</v>
      </c>
      <c r="C297" s="62" t="s">
        <v>661</v>
      </c>
      <c r="D297" s="43">
        <v>750</v>
      </c>
      <c r="E297" s="42" t="s">
        <v>441</v>
      </c>
      <c r="F297" s="44">
        <v>8.51</v>
      </c>
      <c r="G297" s="45"/>
      <c r="H297" s="45"/>
      <c r="I297" s="46" t="s">
        <v>37</v>
      </c>
      <c r="J297" s="47">
        <f t="shared" si="16"/>
        <v>1</v>
      </c>
      <c r="K297" s="45" t="s">
        <v>38</v>
      </c>
      <c r="L297" s="45" t="s">
        <v>4</v>
      </c>
      <c r="M297" s="48"/>
      <c r="N297" s="45"/>
      <c r="O297" s="45"/>
      <c r="P297" s="49"/>
      <c r="Q297" s="45"/>
      <c r="R297" s="45"/>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50">
        <f t="shared" si="17"/>
        <v>6383</v>
      </c>
      <c r="BB297" s="51">
        <f t="shared" si="18"/>
        <v>6383</v>
      </c>
      <c r="BC297" s="52" t="str">
        <f t="shared" si="19"/>
        <v>INR  Six Thousand Three Hundred &amp; Eighty Three  Only</v>
      </c>
      <c r="IA297" s="22">
        <v>285</v>
      </c>
      <c r="IB297" s="22" t="s">
        <v>384</v>
      </c>
      <c r="IC297" s="22" t="s">
        <v>661</v>
      </c>
      <c r="ID297" s="22">
        <v>750</v>
      </c>
      <c r="IE297" s="23" t="s">
        <v>441</v>
      </c>
      <c r="IF297" s="23"/>
      <c r="IG297" s="23"/>
      <c r="IH297" s="23"/>
      <c r="II297" s="23"/>
    </row>
    <row r="298" spans="1:243" s="22" customFormat="1" ht="31.5">
      <c r="A298" s="40">
        <v>286</v>
      </c>
      <c r="B298" s="63" t="s">
        <v>385</v>
      </c>
      <c r="C298" s="62" t="s">
        <v>662</v>
      </c>
      <c r="D298" s="69"/>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1"/>
      <c r="IA298" s="22">
        <v>286</v>
      </c>
      <c r="IB298" s="22" t="s">
        <v>385</v>
      </c>
      <c r="IC298" s="22" t="s">
        <v>662</v>
      </c>
      <c r="IE298" s="23"/>
      <c r="IF298" s="23"/>
      <c r="IG298" s="23"/>
      <c r="IH298" s="23"/>
      <c r="II298" s="23"/>
    </row>
    <row r="299" spans="1:243" s="22" customFormat="1" ht="15.75">
      <c r="A299" s="40">
        <v>287</v>
      </c>
      <c r="B299" s="63" t="s">
        <v>380</v>
      </c>
      <c r="C299" s="62" t="s">
        <v>663</v>
      </c>
      <c r="D299" s="43">
        <v>2</v>
      </c>
      <c r="E299" s="42" t="s">
        <v>438</v>
      </c>
      <c r="F299" s="44">
        <v>380.71</v>
      </c>
      <c r="G299" s="45"/>
      <c r="H299" s="45"/>
      <c r="I299" s="46" t="s">
        <v>37</v>
      </c>
      <c r="J299" s="47">
        <f t="shared" si="16"/>
        <v>1</v>
      </c>
      <c r="K299" s="45" t="s">
        <v>38</v>
      </c>
      <c r="L299" s="45" t="s">
        <v>4</v>
      </c>
      <c r="M299" s="48"/>
      <c r="N299" s="45"/>
      <c r="O299" s="45"/>
      <c r="P299" s="49"/>
      <c r="Q299" s="45"/>
      <c r="R299" s="45"/>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50">
        <f t="shared" si="17"/>
        <v>761</v>
      </c>
      <c r="BB299" s="51">
        <f t="shared" si="18"/>
        <v>761</v>
      </c>
      <c r="BC299" s="52" t="str">
        <f t="shared" si="19"/>
        <v>INR  Seven Hundred &amp; Sixty One  Only</v>
      </c>
      <c r="IA299" s="22">
        <v>287</v>
      </c>
      <c r="IB299" s="22" t="s">
        <v>380</v>
      </c>
      <c r="IC299" s="22" t="s">
        <v>663</v>
      </c>
      <c r="ID299" s="22">
        <v>2</v>
      </c>
      <c r="IE299" s="23" t="s">
        <v>438</v>
      </c>
      <c r="IF299" s="23"/>
      <c r="IG299" s="23"/>
      <c r="IH299" s="23"/>
      <c r="II299" s="23"/>
    </row>
    <row r="300" spans="1:243" s="22" customFormat="1" ht="31.5">
      <c r="A300" s="40">
        <v>288</v>
      </c>
      <c r="B300" s="63" t="s">
        <v>386</v>
      </c>
      <c r="C300" s="62" t="s">
        <v>664</v>
      </c>
      <c r="D300" s="69"/>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1"/>
      <c r="IA300" s="22">
        <v>288</v>
      </c>
      <c r="IB300" s="22" t="s">
        <v>386</v>
      </c>
      <c r="IC300" s="22" t="s">
        <v>664</v>
      </c>
      <c r="IE300" s="23"/>
      <c r="IF300" s="23"/>
      <c r="IG300" s="23"/>
      <c r="IH300" s="23"/>
      <c r="II300" s="23"/>
    </row>
    <row r="301" spans="1:243" s="22" customFormat="1" ht="50.25" customHeight="1">
      <c r="A301" s="40">
        <v>289</v>
      </c>
      <c r="B301" s="65" t="s">
        <v>387</v>
      </c>
      <c r="C301" s="62" t="s">
        <v>665</v>
      </c>
      <c r="D301" s="43">
        <v>5</v>
      </c>
      <c r="E301" s="42" t="s">
        <v>438</v>
      </c>
      <c r="F301" s="44">
        <v>438.71</v>
      </c>
      <c r="G301" s="45"/>
      <c r="H301" s="45"/>
      <c r="I301" s="46" t="s">
        <v>37</v>
      </c>
      <c r="J301" s="47">
        <f t="shared" si="16"/>
        <v>1</v>
      </c>
      <c r="K301" s="45" t="s">
        <v>38</v>
      </c>
      <c r="L301" s="45" t="s">
        <v>4</v>
      </c>
      <c r="M301" s="48"/>
      <c r="N301" s="45"/>
      <c r="O301" s="45"/>
      <c r="P301" s="49"/>
      <c r="Q301" s="45"/>
      <c r="R301" s="45"/>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50">
        <f t="shared" si="17"/>
        <v>2194</v>
      </c>
      <c r="BB301" s="51">
        <f t="shared" si="18"/>
        <v>2194</v>
      </c>
      <c r="BC301" s="52" t="str">
        <f t="shared" si="19"/>
        <v>INR  Two Thousand One Hundred &amp; Ninety Four  Only</v>
      </c>
      <c r="IA301" s="22">
        <v>289</v>
      </c>
      <c r="IB301" s="22" t="s">
        <v>387</v>
      </c>
      <c r="IC301" s="22" t="s">
        <v>665</v>
      </c>
      <c r="ID301" s="22">
        <v>5</v>
      </c>
      <c r="IE301" s="23" t="s">
        <v>438</v>
      </c>
      <c r="IF301" s="23"/>
      <c r="IG301" s="23"/>
      <c r="IH301" s="23"/>
      <c r="II301" s="23"/>
    </row>
    <row r="302" spans="1:243" s="22" customFormat="1" ht="31.5">
      <c r="A302" s="40">
        <v>290</v>
      </c>
      <c r="B302" s="63" t="s">
        <v>388</v>
      </c>
      <c r="C302" s="62" t="s">
        <v>666</v>
      </c>
      <c r="D302" s="43">
        <v>5</v>
      </c>
      <c r="E302" s="42" t="s">
        <v>438</v>
      </c>
      <c r="F302" s="44">
        <v>54.1</v>
      </c>
      <c r="G302" s="45"/>
      <c r="H302" s="45"/>
      <c r="I302" s="46" t="s">
        <v>37</v>
      </c>
      <c r="J302" s="47">
        <f t="shared" si="16"/>
        <v>1</v>
      </c>
      <c r="K302" s="45" t="s">
        <v>38</v>
      </c>
      <c r="L302" s="45" t="s">
        <v>4</v>
      </c>
      <c r="M302" s="48"/>
      <c r="N302" s="45"/>
      <c r="O302" s="45"/>
      <c r="P302" s="49"/>
      <c r="Q302" s="45"/>
      <c r="R302" s="45"/>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50">
        <f t="shared" si="17"/>
        <v>271</v>
      </c>
      <c r="BB302" s="51">
        <f t="shared" si="18"/>
        <v>271</v>
      </c>
      <c r="BC302" s="52" t="str">
        <f t="shared" si="19"/>
        <v>INR  Two Hundred &amp; Seventy One  Only</v>
      </c>
      <c r="IA302" s="22">
        <v>290</v>
      </c>
      <c r="IB302" s="22" t="s">
        <v>388</v>
      </c>
      <c r="IC302" s="22" t="s">
        <v>666</v>
      </c>
      <c r="ID302" s="22">
        <v>5</v>
      </c>
      <c r="IE302" s="23" t="s">
        <v>438</v>
      </c>
      <c r="IF302" s="23"/>
      <c r="IG302" s="23"/>
      <c r="IH302" s="23"/>
      <c r="II302" s="23"/>
    </row>
    <row r="303" spans="1:243" s="22" customFormat="1" ht="15.75">
      <c r="A303" s="40">
        <v>291</v>
      </c>
      <c r="B303" s="63" t="s">
        <v>389</v>
      </c>
      <c r="C303" s="62" t="s">
        <v>667</v>
      </c>
      <c r="D303" s="69"/>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c r="AN303" s="70"/>
      <c r="AO303" s="70"/>
      <c r="AP303" s="70"/>
      <c r="AQ303" s="70"/>
      <c r="AR303" s="70"/>
      <c r="AS303" s="70"/>
      <c r="AT303" s="70"/>
      <c r="AU303" s="70"/>
      <c r="AV303" s="70"/>
      <c r="AW303" s="70"/>
      <c r="AX303" s="70"/>
      <c r="AY303" s="70"/>
      <c r="AZ303" s="70"/>
      <c r="BA303" s="70"/>
      <c r="BB303" s="70"/>
      <c r="BC303" s="71"/>
      <c r="IA303" s="22">
        <v>291</v>
      </c>
      <c r="IB303" s="22" t="s">
        <v>389</v>
      </c>
      <c r="IC303" s="22" t="s">
        <v>667</v>
      </c>
      <c r="IE303" s="23"/>
      <c r="IF303" s="23"/>
      <c r="IG303" s="23"/>
      <c r="IH303" s="23"/>
      <c r="II303" s="23"/>
    </row>
    <row r="304" spans="1:243" s="22" customFormat="1" ht="15.75">
      <c r="A304" s="40">
        <v>292</v>
      </c>
      <c r="B304" s="65" t="s">
        <v>390</v>
      </c>
      <c r="C304" s="62" t="s">
        <v>668</v>
      </c>
      <c r="D304" s="43">
        <v>8</v>
      </c>
      <c r="E304" s="42" t="s">
        <v>438</v>
      </c>
      <c r="F304" s="44">
        <v>317.76</v>
      </c>
      <c r="G304" s="45"/>
      <c r="H304" s="45"/>
      <c r="I304" s="46" t="s">
        <v>37</v>
      </c>
      <c r="J304" s="47">
        <f t="shared" si="16"/>
        <v>1</v>
      </c>
      <c r="K304" s="45" t="s">
        <v>38</v>
      </c>
      <c r="L304" s="45" t="s">
        <v>4</v>
      </c>
      <c r="M304" s="48"/>
      <c r="N304" s="45"/>
      <c r="O304" s="45"/>
      <c r="P304" s="49"/>
      <c r="Q304" s="45"/>
      <c r="R304" s="45"/>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50">
        <f t="shared" si="17"/>
        <v>2542</v>
      </c>
      <c r="BB304" s="51">
        <f t="shared" si="18"/>
        <v>2542</v>
      </c>
      <c r="BC304" s="52" t="str">
        <f t="shared" si="19"/>
        <v>INR  Two Thousand Five Hundred &amp; Forty Two  Only</v>
      </c>
      <c r="IA304" s="22">
        <v>292</v>
      </c>
      <c r="IB304" s="22" t="s">
        <v>390</v>
      </c>
      <c r="IC304" s="22" t="s">
        <v>668</v>
      </c>
      <c r="ID304" s="22">
        <v>8</v>
      </c>
      <c r="IE304" s="23" t="s">
        <v>438</v>
      </c>
      <c r="IF304" s="23"/>
      <c r="IG304" s="23"/>
      <c r="IH304" s="23"/>
      <c r="II304" s="23"/>
    </row>
    <row r="305" spans="1:243" s="22" customFormat="1" ht="33.75" customHeight="1">
      <c r="A305" s="40">
        <v>293</v>
      </c>
      <c r="B305" s="65" t="s">
        <v>391</v>
      </c>
      <c r="C305" s="62" t="s">
        <v>669</v>
      </c>
      <c r="D305" s="43">
        <v>24.5</v>
      </c>
      <c r="E305" s="42" t="s">
        <v>149</v>
      </c>
      <c r="F305" s="44">
        <v>150.64</v>
      </c>
      <c r="G305" s="45"/>
      <c r="H305" s="45"/>
      <c r="I305" s="46" t="s">
        <v>37</v>
      </c>
      <c r="J305" s="47">
        <f t="shared" si="16"/>
        <v>1</v>
      </c>
      <c r="K305" s="45" t="s">
        <v>38</v>
      </c>
      <c r="L305" s="45" t="s">
        <v>4</v>
      </c>
      <c r="M305" s="48"/>
      <c r="N305" s="45"/>
      <c r="O305" s="45"/>
      <c r="P305" s="49"/>
      <c r="Q305" s="45"/>
      <c r="R305" s="45"/>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50">
        <f t="shared" si="17"/>
        <v>3691</v>
      </c>
      <c r="BB305" s="51">
        <f t="shared" si="18"/>
        <v>3691</v>
      </c>
      <c r="BC305" s="52" t="str">
        <f t="shared" si="19"/>
        <v>INR  Three Thousand Six Hundred &amp; Ninety One  Only</v>
      </c>
      <c r="IA305" s="22">
        <v>293</v>
      </c>
      <c r="IB305" s="22" t="s">
        <v>391</v>
      </c>
      <c r="IC305" s="22" t="s">
        <v>669</v>
      </c>
      <c r="ID305" s="22">
        <v>24.5</v>
      </c>
      <c r="IE305" s="23" t="s">
        <v>149</v>
      </c>
      <c r="IF305" s="23"/>
      <c r="IG305" s="23"/>
      <c r="IH305" s="23"/>
      <c r="II305" s="23"/>
    </row>
    <row r="306" spans="1:243" s="22" customFormat="1" ht="15.75">
      <c r="A306" s="40">
        <v>294</v>
      </c>
      <c r="B306" s="65" t="s">
        <v>392</v>
      </c>
      <c r="C306" s="62" t="s">
        <v>670</v>
      </c>
      <c r="D306" s="69"/>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c r="AN306" s="70"/>
      <c r="AO306" s="70"/>
      <c r="AP306" s="70"/>
      <c r="AQ306" s="70"/>
      <c r="AR306" s="70"/>
      <c r="AS306" s="70"/>
      <c r="AT306" s="70"/>
      <c r="AU306" s="70"/>
      <c r="AV306" s="70"/>
      <c r="AW306" s="70"/>
      <c r="AX306" s="70"/>
      <c r="AY306" s="70"/>
      <c r="AZ306" s="70"/>
      <c r="BA306" s="70"/>
      <c r="BB306" s="70"/>
      <c r="BC306" s="71"/>
      <c r="IA306" s="22">
        <v>294</v>
      </c>
      <c r="IB306" s="22" t="s">
        <v>392</v>
      </c>
      <c r="IC306" s="22" t="s">
        <v>670</v>
      </c>
      <c r="IE306" s="23"/>
      <c r="IF306" s="23"/>
      <c r="IG306" s="23"/>
      <c r="IH306" s="23"/>
      <c r="II306" s="23"/>
    </row>
    <row r="307" spans="1:243" s="22" customFormat="1" ht="47.25">
      <c r="A307" s="40">
        <v>295</v>
      </c>
      <c r="B307" s="65" t="s">
        <v>393</v>
      </c>
      <c r="C307" s="62" t="s">
        <v>671</v>
      </c>
      <c r="D307" s="69"/>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0"/>
      <c r="AO307" s="70"/>
      <c r="AP307" s="70"/>
      <c r="AQ307" s="70"/>
      <c r="AR307" s="70"/>
      <c r="AS307" s="70"/>
      <c r="AT307" s="70"/>
      <c r="AU307" s="70"/>
      <c r="AV307" s="70"/>
      <c r="AW307" s="70"/>
      <c r="AX307" s="70"/>
      <c r="AY307" s="70"/>
      <c r="AZ307" s="70"/>
      <c r="BA307" s="70"/>
      <c r="BB307" s="70"/>
      <c r="BC307" s="71"/>
      <c r="IA307" s="22">
        <v>295</v>
      </c>
      <c r="IB307" s="22" t="s">
        <v>393</v>
      </c>
      <c r="IC307" s="22" t="s">
        <v>671</v>
      </c>
      <c r="IE307" s="23"/>
      <c r="IF307" s="23"/>
      <c r="IG307" s="23"/>
      <c r="IH307" s="23"/>
      <c r="II307" s="23"/>
    </row>
    <row r="308" spans="1:243" s="22" customFormat="1" ht="15.75">
      <c r="A308" s="40">
        <v>296</v>
      </c>
      <c r="B308" s="65" t="s">
        <v>281</v>
      </c>
      <c r="C308" s="62" t="s">
        <v>672</v>
      </c>
      <c r="D308" s="43">
        <v>10</v>
      </c>
      <c r="E308" s="42" t="s">
        <v>149</v>
      </c>
      <c r="F308" s="44">
        <v>329.46</v>
      </c>
      <c r="G308" s="45"/>
      <c r="H308" s="45"/>
      <c r="I308" s="46" t="s">
        <v>37</v>
      </c>
      <c r="J308" s="47">
        <f t="shared" si="16"/>
        <v>1</v>
      </c>
      <c r="K308" s="45" t="s">
        <v>38</v>
      </c>
      <c r="L308" s="45" t="s">
        <v>4</v>
      </c>
      <c r="M308" s="48"/>
      <c r="N308" s="45"/>
      <c r="O308" s="45"/>
      <c r="P308" s="49"/>
      <c r="Q308" s="45"/>
      <c r="R308" s="45"/>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50">
        <f t="shared" si="17"/>
        <v>3295</v>
      </c>
      <c r="BB308" s="51">
        <f t="shared" si="18"/>
        <v>3295</v>
      </c>
      <c r="BC308" s="52" t="str">
        <f t="shared" si="19"/>
        <v>INR  Three Thousand Two Hundred &amp; Ninety Five  Only</v>
      </c>
      <c r="IA308" s="22">
        <v>296</v>
      </c>
      <c r="IB308" s="22" t="s">
        <v>281</v>
      </c>
      <c r="IC308" s="22" t="s">
        <v>672</v>
      </c>
      <c r="ID308" s="22">
        <v>10</v>
      </c>
      <c r="IE308" s="23" t="s">
        <v>149</v>
      </c>
      <c r="IF308" s="23"/>
      <c r="IG308" s="23"/>
      <c r="IH308" s="23"/>
      <c r="II308" s="23"/>
    </row>
    <row r="309" spans="1:243" s="22" customFormat="1" ht="47.25">
      <c r="A309" s="40">
        <v>297</v>
      </c>
      <c r="B309" s="65" t="s">
        <v>394</v>
      </c>
      <c r="C309" s="62" t="s">
        <v>673</v>
      </c>
      <c r="D309" s="69"/>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c r="AN309" s="70"/>
      <c r="AO309" s="70"/>
      <c r="AP309" s="70"/>
      <c r="AQ309" s="70"/>
      <c r="AR309" s="70"/>
      <c r="AS309" s="70"/>
      <c r="AT309" s="70"/>
      <c r="AU309" s="70"/>
      <c r="AV309" s="70"/>
      <c r="AW309" s="70"/>
      <c r="AX309" s="70"/>
      <c r="AY309" s="70"/>
      <c r="AZ309" s="70"/>
      <c r="BA309" s="70"/>
      <c r="BB309" s="70"/>
      <c r="BC309" s="71"/>
      <c r="IA309" s="22">
        <v>297</v>
      </c>
      <c r="IB309" s="22" t="s">
        <v>394</v>
      </c>
      <c r="IC309" s="22" t="s">
        <v>673</v>
      </c>
      <c r="IE309" s="23"/>
      <c r="IF309" s="23"/>
      <c r="IG309" s="23"/>
      <c r="IH309" s="23"/>
      <c r="II309" s="23"/>
    </row>
    <row r="310" spans="1:243" s="22" customFormat="1" ht="15.75">
      <c r="A310" s="40">
        <v>298</v>
      </c>
      <c r="B310" s="65" t="s">
        <v>395</v>
      </c>
      <c r="C310" s="62" t="s">
        <v>674</v>
      </c>
      <c r="D310" s="43">
        <v>14</v>
      </c>
      <c r="E310" s="42" t="s">
        <v>149</v>
      </c>
      <c r="F310" s="44">
        <v>785.18</v>
      </c>
      <c r="G310" s="45"/>
      <c r="H310" s="45"/>
      <c r="I310" s="46" t="s">
        <v>37</v>
      </c>
      <c r="J310" s="47">
        <f t="shared" si="16"/>
        <v>1</v>
      </c>
      <c r="K310" s="45" t="s">
        <v>38</v>
      </c>
      <c r="L310" s="45" t="s">
        <v>4</v>
      </c>
      <c r="M310" s="48"/>
      <c r="N310" s="45"/>
      <c r="O310" s="45"/>
      <c r="P310" s="49"/>
      <c r="Q310" s="45"/>
      <c r="R310" s="45"/>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50">
        <f t="shared" si="17"/>
        <v>10993</v>
      </c>
      <c r="BB310" s="51">
        <f t="shared" si="18"/>
        <v>10993</v>
      </c>
      <c r="BC310" s="52" t="str">
        <f t="shared" si="19"/>
        <v>INR  Ten Thousand Nine Hundred &amp; Ninety Three  Only</v>
      </c>
      <c r="IA310" s="22">
        <v>298</v>
      </c>
      <c r="IB310" s="22" t="s">
        <v>395</v>
      </c>
      <c r="IC310" s="22" t="s">
        <v>674</v>
      </c>
      <c r="ID310" s="22">
        <v>14</v>
      </c>
      <c r="IE310" s="23" t="s">
        <v>149</v>
      </c>
      <c r="IF310" s="23"/>
      <c r="IG310" s="23"/>
      <c r="IH310" s="23"/>
      <c r="II310" s="23"/>
    </row>
    <row r="311" spans="1:243" s="22" customFormat="1" ht="63">
      <c r="A311" s="40">
        <v>299</v>
      </c>
      <c r="B311" s="65" t="s">
        <v>396</v>
      </c>
      <c r="C311" s="62" t="s">
        <v>675</v>
      </c>
      <c r="D311" s="69"/>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c r="AO311" s="70"/>
      <c r="AP311" s="70"/>
      <c r="AQ311" s="70"/>
      <c r="AR311" s="70"/>
      <c r="AS311" s="70"/>
      <c r="AT311" s="70"/>
      <c r="AU311" s="70"/>
      <c r="AV311" s="70"/>
      <c r="AW311" s="70"/>
      <c r="AX311" s="70"/>
      <c r="AY311" s="70"/>
      <c r="AZ311" s="70"/>
      <c r="BA311" s="70"/>
      <c r="BB311" s="70"/>
      <c r="BC311" s="71"/>
      <c r="IA311" s="22">
        <v>299</v>
      </c>
      <c r="IB311" s="22" t="s">
        <v>396</v>
      </c>
      <c r="IC311" s="22" t="s">
        <v>675</v>
      </c>
      <c r="IE311" s="23"/>
      <c r="IF311" s="23"/>
      <c r="IG311" s="23"/>
      <c r="IH311" s="23"/>
      <c r="II311" s="23"/>
    </row>
    <row r="312" spans="1:243" s="22" customFormat="1" ht="15.75">
      <c r="A312" s="40">
        <v>300</v>
      </c>
      <c r="B312" s="65" t="s">
        <v>397</v>
      </c>
      <c r="C312" s="62" t="s">
        <v>676</v>
      </c>
      <c r="D312" s="69"/>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0"/>
      <c r="AO312" s="70"/>
      <c r="AP312" s="70"/>
      <c r="AQ312" s="70"/>
      <c r="AR312" s="70"/>
      <c r="AS312" s="70"/>
      <c r="AT312" s="70"/>
      <c r="AU312" s="70"/>
      <c r="AV312" s="70"/>
      <c r="AW312" s="70"/>
      <c r="AX312" s="70"/>
      <c r="AY312" s="70"/>
      <c r="AZ312" s="70"/>
      <c r="BA312" s="70"/>
      <c r="BB312" s="70"/>
      <c r="BC312" s="71"/>
      <c r="IA312" s="22">
        <v>300</v>
      </c>
      <c r="IB312" s="22" t="s">
        <v>397</v>
      </c>
      <c r="IC312" s="22" t="s">
        <v>676</v>
      </c>
      <c r="IE312" s="23"/>
      <c r="IF312" s="23"/>
      <c r="IG312" s="23"/>
      <c r="IH312" s="23"/>
      <c r="II312" s="23"/>
    </row>
    <row r="313" spans="1:243" s="22" customFormat="1" ht="33" customHeight="1">
      <c r="A313" s="40">
        <v>301</v>
      </c>
      <c r="B313" s="65" t="s">
        <v>398</v>
      </c>
      <c r="C313" s="62" t="s">
        <v>677</v>
      </c>
      <c r="D313" s="43">
        <v>2</v>
      </c>
      <c r="E313" s="42" t="s">
        <v>438</v>
      </c>
      <c r="F313" s="44">
        <v>2151.29</v>
      </c>
      <c r="G313" s="45"/>
      <c r="H313" s="45"/>
      <c r="I313" s="46" t="s">
        <v>37</v>
      </c>
      <c r="J313" s="47">
        <f t="shared" si="16"/>
        <v>1</v>
      </c>
      <c r="K313" s="45" t="s">
        <v>38</v>
      </c>
      <c r="L313" s="45" t="s">
        <v>4</v>
      </c>
      <c r="M313" s="48"/>
      <c r="N313" s="45"/>
      <c r="O313" s="45"/>
      <c r="P313" s="49"/>
      <c r="Q313" s="45"/>
      <c r="R313" s="45"/>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50">
        <f t="shared" si="17"/>
        <v>4303</v>
      </c>
      <c r="BB313" s="51">
        <f t="shared" si="18"/>
        <v>4303</v>
      </c>
      <c r="BC313" s="52" t="str">
        <f t="shared" si="19"/>
        <v>INR  Four Thousand Three Hundred &amp; Three  Only</v>
      </c>
      <c r="IA313" s="22">
        <v>301</v>
      </c>
      <c r="IB313" s="22" t="s">
        <v>398</v>
      </c>
      <c r="IC313" s="22" t="s">
        <v>677</v>
      </c>
      <c r="ID313" s="22">
        <v>2</v>
      </c>
      <c r="IE313" s="23" t="s">
        <v>438</v>
      </c>
      <c r="IF313" s="23"/>
      <c r="IG313" s="23"/>
      <c r="IH313" s="23"/>
      <c r="II313" s="23"/>
    </row>
    <row r="314" spans="1:243" s="22" customFormat="1" ht="159.75" customHeight="1">
      <c r="A314" s="40">
        <v>302</v>
      </c>
      <c r="B314" s="65" t="s">
        <v>399</v>
      </c>
      <c r="C314" s="62" t="s">
        <v>678</v>
      </c>
      <c r="D314" s="69"/>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L314" s="70"/>
      <c r="AM314" s="70"/>
      <c r="AN314" s="70"/>
      <c r="AO314" s="70"/>
      <c r="AP314" s="70"/>
      <c r="AQ314" s="70"/>
      <c r="AR314" s="70"/>
      <c r="AS314" s="70"/>
      <c r="AT314" s="70"/>
      <c r="AU314" s="70"/>
      <c r="AV314" s="70"/>
      <c r="AW314" s="70"/>
      <c r="AX314" s="70"/>
      <c r="AY314" s="70"/>
      <c r="AZ314" s="70"/>
      <c r="BA314" s="70"/>
      <c r="BB314" s="70"/>
      <c r="BC314" s="71"/>
      <c r="IA314" s="22">
        <v>302</v>
      </c>
      <c r="IB314" s="22" t="s">
        <v>399</v>
      </c>
      <c r="IC314" s="22" t="s">
        <v>678</v>
      </c>
      <c r="IE314" s="23"/>
      <c r="IF314" s="23"/>
      <c r="IG314" s="23"/>
      <c r="IH314" s="23"/>
      <c r="II314" s="23"/>
    </row>
    <row r="315" spans="1:243" s="22" customFormat="1" ht="68.25" customHeight="1">
      <c r="A315" s="40">
        <v>303</v>
      </c>
      <c r="B315" s="65" t="s">
        <v>400</v>
      </c>
      <c r="C315" s="62" t="s">
        <v>679</v>
      </c>
      <c r="D315" s="69"/>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0"/>
      <c r="AO315" s="70"/>
      <c r="AP315" s="70"/>
      <c r="AQ315" s="70"/>
      <c r="AR315" s="70"/>
      <c r="AS315" s="70"/>
      <c r="AT315" s="70"/>
      <c r="AU315" s="70"/>
      <c r="AV315" s="70"/>
      <c r="AW315" s="70"/>
      <c r="AX315" s="70"/>
      <c r="AY315" s="70"/>
      <c r="AZ315" s="70"/>
      <c r="BA315" s="70"/>
      <c r="BB315" s="70"/>
      <c r="BC315" s="71"/>
      <c r="IA315" s="22">
        <v>303</v>
      </c>
      <c r="IB315" s="22" t="s">
        <v>400</v>
      </c>
      <c r="IC315" s="22" t="s">
        <v>679</v>
      </c>
      <c r="IE315" s="23"/>
      <c r="IF315" s="23"/>
      <c r="IG315" s="23"/>
      <c r="IH315" s="23"/>
      <c r="II315" s="23"/>
    </row>
    <row r="316" spans="1:243" s="22" customFormat="1" ht="30.75" customHeight="1">
      <c r="A316" s="40">
        <v>304</v>
      </c>
      <c r="B316" s="65" t="s">
        <v>398</v>
      </c>
      <c r="C316" s="62" t="s">
        <v>680</v>
      </c>
      <c r="D316" s="43">
        <v>1</v>
      </c>
      <c r="E316" s="42" t="s">
        <v>438</v>
      </c>
      <c r="F316" s="44">
        <v>10247.35</v>
      </c>
      <c r="G316" s="45"/>
      <c r="H316" s="45"/>
      <c r="I316" s="46" t="s">
        <v>37</v>
      </c>
      <c r="J316" s="47">
        <f t="shared" si="16"/>
        <v>1</v>
      </c>
      <c r="K316" s="45" t="s">
        <v>38</v>
      </c>
      <c r="L316" s="45" t="s">
        <v>4</v>
      </c>
      <c r="M316" s="48"/>
      <c r="N316" s="45"/>
      <c r="O316" s="45"/>
      <c r="P316" s="49"/>
      <c r="Q316" s="45"/>
      <c r="R316" s="45"/>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50">
        <f t="shared" si="17"/>
        <v>10247</v>
      </c>
      <c r="BB316" s="51">
        <f t="shared" si="18"/>
        <v>10247</v>
      </c>
      <c r="BC316" s="52" t="str">
        <f t="shared" si="19"/>
        <v>INR  Ten Thousand Two Hundred &amp; Forty Seven  Only</v>
      </c>
      <c r="IA316" s="22">
        <v>304</v>
      </c>
      <c r="IB316" s="22" t="s">
        <v>398</v>
      </c>
      <c r="IC316" s="22" t="s">
        <v>680</v>
      </c>
      <c r="ID316" s="22">
        <v>1</v>
      </c>
      <c r="IE316" s="23" t="s">
        <v>438</v>
      </c>
      <c r="IF316" s="23"/>
      <c r="IG316" s="23"/>
      <c r="IH316" s="23"/>
      <c r="II316" s="23"/>
    </row>
    <row r="317" spans="1:243" s="22" customFormat="1" ht="94.5">
      <c r="A317" s="40">
        <v>305</v>
      </c>
      <c r="B317" s="65" t="s">
        <v>401</v>
      </c>
      <c r="C317" s="62" t="s">
        <v>681</v>
      </c>
      <c r="D317" s="69"/>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c r="AN317" s="70"/>
      <c r="AO317" s="70"/>
      <c r="AP317" s="70"/>
      <c r="AQ317" s="70"/>
      <c r="AR317" s="70"/>
      <c r="AS317" s="70"/>
      <c r="AT317" s="70"/>
      <c r="AU317" s="70"/>
      <c r="AV317" s="70"/>
      <c r="AW317" s="70"/>
      <c r="AX317" s="70"/>
      <c r="AY317" s="70"/>
      <c r="AZ317" s="70"/>
      <c r="BA317" s="70"/>
      <c r="BB317" s="70"/>
      <c r="BC317" s="71"/>
      <c r="IA317" s="22">
        <v>305</v>
      </c>
      <c r="IB317" s="22" t="s">
        <v>401</v>
      </c>
      <c r="IC317" s="22" t="s">
        <v>681</v>
      </c>
      <c r="IE317" s="23"/>
      <c r="IF317" s="23"/>
      <c r="IG317" s="23"/>
      <c r="IH317" s="23"/>
      <c r="II317" s="23"/>
    </row>
    <row r="318" spans="1:243" s="22" customFormat="1" ht="15.75">
      <c r="A318" s="40">
        <v>306</v>
      </c>
      <c r="B318" s="65" t="s">
        <v>402</v>
      </c>
      <c r="C318" s="62" t="s">
        <v>682</v>
      </c>
      <c r="D318" s="43">
        <v>2</v>
      </c>
      <c r="E318" s="42" t="s">
        <v>438</v>
      </c>
      <c r="F318" s="44">
        <v>599.47</v>
      </c>
      <c r="G318" s="45"/>
      <c r="H318" s="45"/>
      <c r="I318" s="46" t="s">
        <v>37</v>
      </c>
      <c r="J318" s="47">
        <f t="shared" si="16"/>
        <v>1</v>
      </c>
      <c r="K318" s="45" t="s">
        <v>38</v>
      </c>
      <c r="L318" s="45" t="s">
        <v>4</v>
      </c>
      <c r="M318" s="48"/>
      <c r="N318" s="45"/>
      <c r="O318" s="45"/>
      <c r="P318" s="49"/>
      <c r="Q318" s="45"/>
      <c r="R318" s="45"/>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50">
        <f t="shared" si="17"/>
        <v>1199</v>
      </c>
      <c r="BB318" s="51">
        <f t="shared" si="18"/>
        <v>1199</v>
      </c>
      <c r="BC318" s="52" t="str">
        <f t="shared" si="19"/>
        <v>INR  One Thousand One Hundred &amp; Ninety Nine  Only</v>
      </c>
      <c r="IA318" s="22">
        <v>306</v>
      </c>
      <c r="IB318" s="22" t="s">
        <v>402</v>
      </c>
      <c r="IC318" s="22" t="s">
        <v>682</v>
      </c>
      <c r="ID318" s="22">
        <v>2</v>
      </c>
      <c r="IE318" s="23" t="s">
        <v>438</v>
      </c>
      <c r="IF318" s="23"/>
      <c r="IG318" s="23"/>
      <c r="IH318" s="23"/>
      <c r="II318" s="23"/>
    </row>
    <row r="319" spans="1:243" s="22" customFormat="1" ht="15.75">
      <c r="A319" s="40">
        <v>307</v>
      </c>
      <c r="B319" s="65" t="s">
        <v>403</v>
      </c>
      <c r="C319" s="62" t="s">
        <v>683</v>
      </c>
      <c r="D319" s="69"/>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c r="AN319" s="70"/>
      <c r="AO319" s="70"/>
      <c r="AP319" s="70"/>
      <c r="AQ319" s="70"/>
      <c r="AR319" s="70"/>
      <c r="AS319" s="70"/>
      <c r="AT319" s="70"/>
      <c r="AU319" s="70"/>
      <c r="AV319" s="70"/>
      <c r="AW319" s="70"/>
      <c r="AX319" s="70"/>
      <c r="AY319" s="70"/>
      <c r="AZ319" s="70"/>
      <c r="BA319" s="70"/>
      <c r="BB319" s="70"/>
      <c r="BC319" s="71"/>
      <c r="IA319" s="22">
        <v>307</v>
      </c>
      <c r="IB319" s="22" t="s">
        <v>403</v>
      </c>
      <c r="IC319" s="22" t="s">
        <v>683</v>
      </c>
      <c r="IE319" s="23"/>
      <c r="IF319" s="23"/>
      <c r="IG319" s="23"/>
      <c r="IH319" s="23"/>
      <c r="II319" s="23"/>
    </row>
    <row r="320" spans="1:243" s="22" customFormat="1" ht="177" customHeight="1">
      <c r="A320" s="40">
        <v>308</v>
      </c>
      <c r="B320" s="65" t="s">
        <v>404</v>
      </c>
      <c r="C320" s="62" t="s">
        <v>684</v>
      </c>
      <c r="D320" s="69"/>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0"/>
      <c r="AO320" s="70"/>
      <c r="AP320" s="70"/>
      <c r="AQ320" s="70"/>
      <c r="AR320" s="70"/>
      <c r="AS320" s="70"/>
      <c r="AT320" s="70"/>
      <c r="AU320" s="70"/>
      <c r="AV320" s="70"/>
      <c r="AW320" s="70"/>
      <c r="AX320" s="70"/>
      <c r="AY320" s="70"/>
      <c r="AZ320" s="70"/>
      <c r="BA320" s="70"/>
      <c r="BB320" s="70"/>
      <c r="BC320" s="71"/>
      <c r="IA320" s="22">
        <v>308</v>
      </c>
      <c r="IB320" s="22" t="s">
        <v>404</v>
      </c>
      <c r="IC320" s="22" t="s">
        <v>684</v>
      </c>
      <c r="IE320" s="23"/>
      <c r="IF320" s="23"/>
      <c r="IG320" s="23"/>
      <c r="IH320" s="23"/>
      <c r="II320" s="23"/>
    </row>
    <row r="321" spans="1:243" s="22" customFormat="1" ht="15.75">
      <c r="A321" s="40">
        <v>309</v>
      </c>
      <c r="B321" s="65" t="s">
        <v>405</v>
      </c>
      <c r="C321" s="62" t="s">
        <v>685</v>
      </c>
      <c r="D321" s="69"/>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c r="AN321" s="70"/>
      <c r="AO321" s="70"/>
      <c r="AP321" s="70"/>
      <c r="AQ321" s="70"/>
      <c r="AR321" s="70"/>
      <c r="AS321" s="70"/>
      <c r="AT321" s="70"/>
      <c r="AU321" s="70"/>
      <c r="AV321" s="70"/>
      <c r="AW321" s="70"/>
      <c r="AX321" s="70"/>
      <c r="AY321" s="70"/>
      <c r="AZ321" s="70"/>
      <c r="BA321" s="70"/>
      <c r="BB321" s="70"/>
      <c r="BC321" s="71"/>
      <c r="IA321" s="22">
        <v>309</v>
      </c>
      <c r="IB321" s="22" t="s">
        <v>405</v>
      </c>
      <c r="IC321" s="22" t="s">
        <v>685</v>
      </c>
      <c r="IE321" s="23"/>
      <c r="IF321" s="23"/>
      <c r="IG321" s="23"/>
      <c r="IH321" s="23"/>
      <c r="II321" s="23"/>
    </row>
    <row r="322" spans="1:243" s="22" customFormat="1" ht="36" customHeight="1">
      <c r="A322" s="40">
        <v>310</v>
      </c>
      <c r="B322" s="65" t="s">
        <v>406</v>
      </c>
      <c r="C322" s="62" t="s">
        <v>686</v>
      </c>
      <c r="D322" s="43">
        <v>215</v>
      </c>
      <c r="E322" s="42" t="s">
        <v>150</v>
      </c>
      <c r="F322" s="44">
        <v>380.49</v>
      </c>
      <c r="G322" s="45"/>
      <c r="H322" s="45"/>
      <c r="I322" s="46" t="s">
        <v>37</v>
      </c>
      <c r="J322" s="47">
        <f t="shared" si="16"/>
        <v>1</v>
      </c>
      <c r="K322" s="45" t="s">
        <v>38</v>
      </c>
      <c r="L322" s="45" t="s">
        <v>4</v>
      </c>
      <c r="M322" s="48"/>
      <c r="N322" s="45"/>
      <c r="O322" s="45"/>
      <c r="P322" s="49"/>
      <c r="Q322" s="45"/>
      <c r="R322" s="45"/>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50">
        <f t="shared" si="17"/>
        <v>81805</v>
      </c>
      <c r="BB322" s="51">
        <f t="shared" si="18"/>
        <v>81805</v>
      </c>
      <c r="BC322" s="52" t="str">
        <f t="shared" si="19"/>
        <v>INR  Eighty One Thousand Eight Hundred &amp; Five  Only</v>
      </c>
      <c r="IA322" s="22">
        <v>310</v>
      </c>
      <c r="IB322" s="22" t="s">
        <v>406</v>
      </c>
      <c r="IC322" s="22" t="s">
        <v>686</v>
      </c>
      <c r="ID322" s="22">
        <v>215</v>
      </c>
      <c r="IE322" s="23" t="s">
        <v>150</v>
      </c>
      <c r="IF322" s="23"/>
      <c r="IG322" s="23"/>
      <c r="IH322" s="23"/>
      <c r="II322" s="23"/>
    </row>
    <row r="323" spans="1:243" s="22" customFormat="1" ht="30">
      <c r="A323" s="40">
        <v>311</v>
      </c>
      <c r="B323" s="65" t="s">
        <v>407</v>
      </c>
      <c r="C323" s="62" t="s">
        <v>687</v>
      </c>
      <c r="D323" s="43">
        <v>20</v>
      </c>
      <c r="E323" s="42" t="s">
        <v>150</v>
      </c>
      <c r="F323" s="44">
        <v>408.86</v>
      </c>
      <c r="G323" s="45"/>
      <c r="H323" s="45"/>
      <c r="I323" s="46" t="s">
        <v>37</v>
      </c>
      <c r="J323" s="47">
        <f t="shared" si="16"/>
        <v>1</v>
      </c>
      <c r="K323" s="45" t="s">
        <v>38</v>
      </c>
      <c r="L323" s="45" t="s">
        <v>4</v>
      </c>
      <c r="M323" s="48"/>
      <c r="N323" s="45"/>
      <c r="O323" s="45"/>
      <c r="P323" s="49"/>
      <c r="Q323" s="45"/>
      <c r="R323" s="45"/>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50">
        <f t="shared" si="17"/>
        <v>8177</v>
      </c>
      <c r="BB323" s="51">
        <f t="shared" si="18"/>
        <v>8177</v>
      </c>
      <c r="BC323" s="52" t="str">
        <f t="shared" si="19"/>
        <v>INR  Eight Thousand One Hundred &amp; Seventy Seven  Only</v>
      </c>
      <c r="IA323" s="22">
        <v>311</v>
      </c>
      <c r="IB323" s="22" t="s">
        <v>407</v>
      </c>
      <c r="IC323" s="22" t="s">
        <v>687</v>
      </c>
      <c r="ID323" s="22">
        <v>20</v>
      </c>
      <c r="IE323" s="23" t="s">
        <v>150</v>
      </c>
      <c r="IF323" s="23"/>
      <c r="IG323" s="23"/>
      <c r="IH323" s="23"/>
      <c r="II323" s="23"/>
    </row>
    <row r="324" spans="1:243" s="22" customFormat="1" ht="63">
      <c r="A324" s="40">
        <v>312</v>
      </c>
      <c r="B324" s="65" t="s">
        <v>408</v>
      </c>
      <c r="C324" s="62" t="s">
        <v>688</v>
      </c>
      <c r="D324" s="69"/>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c r="AN324" s="70"/>
      <c r="AO324" s="70"/>
      <c r="AP324" s="70"/>
      <c r="AQ324" s="70"/>
      <c r="AR324" s="70"/>
      <c r="AS324" s="70"/>
      <c r="AT324" s="70"/>
      <c r="AU324" s="70"/>
      <c r="AV324" s="70"/>
      <c r="AW324" s="70"/>
      <c r="AX324" s="70"/>
      <c r="AY324" s="70"/>
      <c r="AZ324" s="70"/>
      <c r="BA324" s="70"/>
      <c r="BB324" s="70"/>
      <c r="BC324" s="71"/>
      <c r="IA324" s="22">
        <v>312</v>
      </c>
      <c r="IB324" s="22" t="s">
        <v>408</v>
      </c>
      <c r="IC324" s="22" t="s">
        <v>688</v>
      </c>
      <c r="IE324" s="23"/>
      <c r="IF324" s="23"/>
      <c r="IG324" s="23"/>
      <c r="IH324" s="23"/>
      <c r="II324" s="23"/>
    </row>
    <row r="325" spans="1:243" s="22" customFormat="1" ht="36" customHeight="1">
      <c r="A325" s="40">
        <v>313</v>
      </c>
      <c r="B325" s="65" t="s">
        <v>406</v>
      </c>
      <c r="C325" s="62" t="s">
        <v>689</v>
      </c>
      <c r="D325" s="43">
        <v>90</v>
      </c>
      <c r="E325" s="42" t="s">
        <v>150</v>
      </c>
      <c r="F325" s="44">
        <v>466.29</v>
      </c>
      <c r="G325" s="45"/>
      <c r="H325" s="45"/>
      <c r="I325" s="46" t="s">
        <v>37</v>
      </c>
      <c r="J325" s="47">
        <f t="shared" si="16"/>
        <v>1</v>
      </c>
      <c r="K325" s="45" t="s">
        <v>38</v>
      </c>
      <c r="L325" s="45" t="s">
        <v>4</v>
      </c>
      <c r="M325" s="48"/>
      <c r="N325" s="45"/>
      <c r="O325" s="45"/>
      <c r="P325" s="49"/>
      <c r="Q325" s="45"/>
      <c r="R325" s="45"/>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50">
        <f t="shared" si="17"/>
        <v>41966</v>
      </c>
      <c r="BB325" s="51">
        <f t="shared" si="18"/>
        <v>41966</v>
      </c>
      <c r="BC325" s="52" t="str">
        <f t="shared" si="19"/>
        <v>INR  Forty One Thousand Nine Hundred &amp; Sixty Six  Only</v>
      </c>
      <c r="IA325" s="22">
        <v>313</v>
      </c>
      <c r="IB325" s="22" t="s">
        <v>406</v>
      </c>
      <c r="IC325" s="22" t="s">
        <v>689</v>
      </c>
      <c r="ID325" s="22">
        <v>90</v>
      </c>
      <c r="IE325" s="23" t="s">
        <v>150</v>
      </c>
      <c r="IF325" s="23"/>
      <c r="IG325" s="23"/>
      <c r="IH325" s="23"/>
      <c r="II325" s="23"/>
    </row>
    <row r="326" spans="1:243" s="22" customFormat="1" ht="30">
      <c r="A326" s="40">
        <v>314</v>
      </c>
      <c r="B326" s="65" t="s">
        <v>407</v>
      </c>
      <c r="C326" s="62" t="s">
        <v>690</v>
      </c>
      <c r="D326" s="43">
        <v>370</v>
      </c>
      <c r="E326" s="42" t="s">
        <v>150</v>
      </c>
      <c r="F326" s="44">
        <v>495.22</v>
      </c>
      <c r="G326" s="45"/>
      <c r="H326" s="45"/>
      <c r="I326" s="46" t="s">
        <v>37</v>
      </c>
      <c r="J326" s="47">
        <f t="shared" si="16"/>
        <v>1</v>
      </c>
      <c r="K326" s="45" t="s">
        <v>38</v>
      </c>
      <c r="L326" s="45" t="s">
        <v>4</v>
      </c>
      <c r="M326" s="48"/>
      <c r="N326" s="45"/>
      <c r="O326" s="45"/>
      <c r="P326" s="49"/>
      <c r="Q326" s="45"/>
      <c r="R326" s="45"/>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50">
        <f t="shared" si="17"/>
        <v>183231</v>
      </c>
      <c r="BB326" s="51">
        <f t="shared" si="18"/>
        <v>183231</v>
      </c>
      <c r="BC326" s="52" t="str">
        <f t="shared" si="19"/>
        <v>INR  One Lakh Eighty Three Thousand Two Hundred &amp; Thirty One  Only</v>
      </c>
      <c r="IA326" s="22">
        <v>314</v>
      </c>
      <c r="IB326" s="22" t="s">
        <v>407</v>
      </c>
      <c r="IC326" s="22" t="s">
        <v>690</v>
      </c>
      <c r="ID326" s="22">
        <v>370</v>
      </c>
      <c r="IE326" s="23" t="s">
        <v>150</v>
      </c>
      <c r="IF326" s="23"/>
      <c r="IG326" s="23"/>
      <c r="IH326" s="23"/>
      <c r="II326" s="23"/>
    </row>
    <row r="327" spans="1:243" s="22" customFormat="1" ht="78.75">
      <c r="A327" s="40">
        <v>315</v>
      </c>
      <c r="B327" s="63" t="s">
        <v>409</v>
      </c>
      <c r="C327" s="62" t="s">
        <v>691</v>
      </c>
      <c r="D327" s="69"/>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c r="AN327" s="70"/>
      <c r="AO327" s="70"/>
      <c r="AP327" s="70"/>
      <c r="AQ327" s="70"/>
      <c r="AR327" s="70"/>
      <c r="AS327" s="70"/>
      <c r="AT327" s="70"/>
      <c r="AU327" s="70"/>
      <c r="AV327" s="70"/>
      <c r="AW327" s="70"/>
      <c r="AX327" s="70"/>
      <c r="AY327" s="70"/>
      <c r="AZ327" s="70"/>
      <c r="BA327" s="70"/>
      <c r="BB327" s="70"/>
      <c r="BC327" s="71"/>
      <c r="IA327" s="22">
        <v>315</v>
      </c>
      <c r="IB327" s="22" t="s">
        <v>409</v>
      </c>
      <c r="IC327" s="22" t="s">
        <v>691</v>
      </c>
      <c r="IE327" s="23"/>
      <c r="IF327" s="23"/>
      <c r="IG327" s="23"/>
      <c r="IH327" s="23"/>
      <c r="II327" s="23"/>
    </row>
    <row r="328" spans="1:243" s="22" customFormat="1" ht="33" customHeight="1">
      <c r="A328" s="40">
        <v>316</v>
      </c>
      <c r="B328" s="65" t="s">
        <v>410</v>
      </c>
      <c r="C328" s="62" t="s">
        <v>692</v>
      </c>
      <c r="D328" s="43">
        <v>3</v>
      </c>
      <c r="E328" s="42" t="s">
        <v>148</v>
      </c>
      <c r="F328" s="44">
        <v>846.21</v>
      </c>
      <c r="G328" s="45"/>
      <c r="H328" s="45"/>
      <c r="I328" s="46" t="s">
        <v>37</v>
      </c>
      <c r="J328" s="47">
        <f t="shared" si="16"/>
        <v>1</v>
      </c>
      <c r="K328" s="45" t="s">
        <v>38</v>
      </c>
      <c r="L328" s="45" t="s">
        <v>4</v>
      </c>
      <c r="M328" s="48"/>
      <c r="N328" s="45"/>
      <c r="O328" s="45"/>
      <c r="P328" s="49"/>
      <c r="Q328" s="45"/>
      <c r="R328" s="45"/>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50">
        <f t="shared" si="17"/>
        <v>2539</v>
      </c>
      <c r="BB328" s="51">
        <f t="shared" si="18"/>
        <v>2539</v>
      </c>
      <c r="BC328" s="52" t="str">
        <f t="shared" si="19"/>
        <v>INR  Two Thousand Five Hundred &amp; Thirty Nine  Only</v>
      </c>
      <c r="IA328" s="22">
        <v>316</v>
      </c>
      <c r="IB328" s="22" t="s">
        <v>410</v>
      </c>
      <c r="IC328" s="22" t="s">
        <v>692</v>
      </c>
      <c r="ID328" s="22">
        <v>3</v>
      </c>
      <c r="IE328" s="23" t="s">
        <v>148</v>
      </c>
      <c r="IF328" s="23"/>
      <c r="IG328" s="23"/>
      <c r="IH328" s="23"/>
      <c r="II328" s="23"/>
    </row>
    <row r="329" spans="1:243" s="22" customFormat="1" ht="63">
      <c r="A329" s="40">
        <v>317</v>
      </c>
      <c r="B329" s="63" t="s">
        <v>411</v>
      </c>
      <c r="C329" s="62" t="s">
        <v>693</v>
      </c>
      <c r="D329" s="69"/>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c r="AO329" s="70"/>
      <c r="AP329" s="70"/>
      <c r="AQ329" s="70"/>
      <c r="AR329" s="70"/>
      <c r="AS329" s="70"/>
      <c r="AT329" s="70"/>
      <c r="AU329" s="70"/>
      <c r="AV329" s="70"/>
      <c r="AW329" s="70"/>
      <c r="AX329" s="70"/>
      <c r="AY329" s="70"/>
      <c r="AZ329" s="70"/>
      <c r="BA329" s="70"/>
      <c r="BB329" s="70"/>
      <c r="BC329" s="71"/>
      <c r="IA329" s="22">
        <v>317</v>
      </c>
      <c r="IB329" s="22" t="s">
        <v>411</v>
      </c>
      <c r="IC329" s="22" t="s">
        <v>693</v>
      </c>
      <c r="IE329" s="23"/>
      <c r="IF329" s="23"/>
      <c r="IG329" s="23"/>
      <c r="IH329" s="23"/>
      <c r="II329" s="23"/>
    </row>
    <row r="330" spans="1:243" s="22" customFormat="1" ht="15.75">
      <c r="A330" s="40">
        <v>318</v>
      </c>
      <c r="B330" s="41" t="s">
        <v>412</v>
      </c>
      <c r="C330" s="62" t="s">
        <v>694</v>
      </c>
      <c r="D330" s="43">
        <v>4.7</v>
      </c>
      <c r="E330" s="42" t="s">
        <v>148</v>
      </c>
      <c r="F330" s="44">
        <v>894.17</v>
      </c>
      <c r="G330" s="45"/>
      <c r="H330" s="45"/>
      <c r="I330" s="46" t="s">
        <v>37</v>
      </c>
      <c r="J330" s="47">
        <f t="shared" si="16"/>
        <v>1</v>
      </c>
      <c r="K330" s="45" t="s">
        <v>38</v>
      </c>
      <c r="L330" s="45" t="s">
        <v>4</v>
      </c>
      <c r="M330" s="48"/>
      <c r="N330" s="45"/>
      <c r="O330" s="45"/>
      <c r="P330" s="49"/>
      <c r="Q330" s="45"/>
      <c r="R330" s="45"/>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50">
        <f t="shared" si="17"/>
        <v>4203</v>
      </c>
      <c r="BB330" s="51">
        <f t="shared" si="18"/>
        <v>4203</v>
      </c>
      <c r="BC330" s="52" t="str">
        <f t="shared" si="19"/>
        <v>INR  Four Thousand Two Hundred &amp; Three  Only</v>
      </c>
      <c r="IA330" s="22">
        <v>318</v>
      </c>
      <c r="IB330" s="22" t="s">
        <v>412</v>
      </c>
      <c r="IC330" s="22" t="s">
        <v>694</v>
      </c>
      <c r="ID330" s="22">
        <v>4.7</v>
      </c>
      <c r="IE330" s="23" t="s">
        <v>148</v>
      </c>
      <c r="IF330" s="23"/>
      <c r="IG330" s="23"/>
      <c r="IH330" s="23"/>
      <c r="II330" s="23"/>
    </row>
    <row r="331" spans="1:243" s="22" customFormat="1" ht="30">
      <c r="A331" s="40">
        <v>319</v>
      </c>
      <c r="B331" s="41" t="s">
        <v>413</v>
      </c>
      <c r="C331" s="62" t="s">
        <v>695</v>
      </c>
      <c r="D331" s="43">
        <v>12.5</v>
      </c>
      <c r="E331" s="42" t="s">
        <v>148</v>
      </c>
      <c r="F331" s="44">
        <v>1162.25</v>
      </c>
      <c r="G331" s="45"/>
      <c r="H331" s="45"/>
      <c r="I331" s="46" t="s">
        <v>37</v>
      </c>
      <c r="J331" s="47">
        <f t="shared" si="16"/>
        <v>1</v>
      </c>
      <c r="K331" s="45" t="s">
        <v>38</v>
      </c>
      <c r="L331" s="45" t="s">
        <v>4</v>
      </c>
      <c r="M331" s="48"/>
      <c r="N331" s="45"/>
      <c r="O331" s="45"/>
      <c r="P331" s="49"/>
      <c r="Q331" s="45"/>
      <c r="R331" s="45"/>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50">
        <f t="shared" si="17"/>
        <v>14528</v>
      </c>
      <c r="BB331" s="51">
        <f t="shared" si="18"/>
        <v>14528</v>
      </c>
      <c r="BC331" s="52" t="str">
        <f t="shared" si="19"/>
        <v>INR  Fourteen Thousand Five Hundred &amp; Twenty Eight  Only</v>
      </c>
      <c r="IA331" s="22">
        <v>319</v>
      </c>
      <c r="IB331" s="22" t="s">
        <v>413</v>
      </c>
      <c r="IC331" s="22" t="s">
        <v>695</v>
      </c>
      <c r="ID331" s="22">
        <v>12.5</v>
      </c>
      <c r="IE331" s="23" t="s">
        <v>148</v>
      </c>
      <c r="IF331" s="23"/>
      <c r="IG331" s="23"/>
      <c r="IH331" s="23"/>
      <c r="II331" s="23"/>
    </row>
    <row r="332" spans="1:243" s="22" customFormat="1" ht="63">
      <c r="A332" s="40">
        <v>320</v>
      </c>
      <c r="B332" s="41" t="s">
        <v>414</v>
      </c>
      <c r="C332" s="62" t="s">
        <v>696</v>
      </c>
      <c r="D332" s="69"/>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1"/>
      <c r="IA332" s="22">
        <v>320</v>
      </c>
      <c r="IB332" s="22" t="s">
        <v>414</v>
      </c>
      <c r="IC332" s="22" t="s">
        <v>696</v>
      </c>
      <c r="IE332" s="23"/>
      <c r="IF332" s="23"/>
      <c r="IG332" s="23"/>
      <c r="IH332" s="23"/>
      <c r="II332" s="23"/>
    </row>
    <row r="333" spans="1:243" s="22" customFormat="1" ht="15.75">
      <c r="A333" s="40">
        <v>321</v>
      </c>
      <c r="B333" s="65" t="s">
        <v>415</v>
      </c>
      <c r="C333" s="62" t="s">
        <v>697</v>
      </c>
      <c r="D333" s="43">
        <v>113</v>
      </c>
      <c r="E333" s="42" t="s">
        <v>149</v>
      </c>
      <c r="F333" s="44">
        <v>74.75</v>
      </c>
      <c r="G333" s="45"/>
      <c r="H333" s="45"/>
      <c r="I333" s="46" t="s">
        <v>37</v>
      </c>
      <c r="J333" s="47">
        <f t="shared" si="16"/>
        <v>1</v>
      </c>
      <c r="K333" s="45" t="s">
        <v>38</v>
      </c>
      <c r="L333" s="45" t="s">
        <v>4</v>
      </c>
      <c r="M333" s="48"/>
      <c r="N333" s="45"/>
      <c r="O333" s="45"/>
      <c r="P333" s="49"/>
      <c r="Q333" s="45"/>
      <c r="R333" s="45"/>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49"/>
      <c r="BA333" s="50">
        <f t="shared" si="17"/>
        <v>8447</v>
      </c>
      <c r="BB333" s="51">
        <f t="shared" si="18"/>
        <v>8447</v>
      </c>
      <c r="BC333" s="52" t="str">
        <f t="shared" si="19"/>
        <v>INR  Eight Thousand Four Hundred &amp; Forty Seven  Only</v>
      </c>
      <c r="IA333" s="22">
        <v>321</v>
      </c>
      <c r="IB333" s="22" t="s">
        <v>415</v>
      </c>
      <c r="IC333" s="22" t="s">
        <v>697</v>
      </c>
      <c r="ID333" s="22">
        <v>113</v>
      </c>
      <c r="IE333" s="23" t="s">
        <v>149</v>
      </c>
      <c r="IF333" s="23"/>
      <c r="IG333" s="23"/>
      <c r="IH333" s="23"/>
      <c r="II333" s="23"/>
    </row>
    <row r="334" spans="1:243" s="22" customFormat="1" ht="100.5" customHeight="1">
      <c r="A334" s="40">
        <v>322</v>
      </c>
      <c r="B334" s="63" t="s">
        <v>416</v>
      </c>
      <c r="C334" s="62" t="s">
        <v>698</v>
      </c>
      <c r="D334" s="43">
        <v>18</v>
      </c>
      <c r="E334" s="42" t="s">
        <v>148</v>
      </c>
      <c r="F334" s="44">
        <v>3518.94</v>
      </c>
      <c r="G334" s="45"/>
      <c r="H334" s="45"/>
      <c r="I334" s="46" t="s">
        <v>37</v>
      </c>
      <c r="J334" s="47">
        <f t="shared" si="16"/>
        <v>1</v>
      </c>
      <c r="K334" s="45" t="s">
        <v>38</v>
      </c>
      <c r="L334" s="45" t="s">
        <v>4</v>
      </c>
      <c r="M334" s="48"/>
      <c r="N334" s="45"/>
      <c r="O334" s="45"/>
      <c r="P334" s="49"/>
      <c r="Q334" s="45"/>
      <c r="R334" s="45"/>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50">
        <f t="shared" si="17"/>
        <v>63341</v>
      </c>
      <c r="BB334" s="51">
        <f t="shared" si="18"/>
        <v>63341</v>
      </c>
      <c r="BC334" s="52" t="str">
        <f t="shared" si="19"/>
        <v>INR  Sixty Three Thousand Three Hundred &amp; Forty One  Only</v>
      </c>
      <c r="IA334" s="22">
        <v>322</v>
      </c>
      <c r="IB334" s="22" t="s">
        <v>416</v>
      </c>
      <c r="IC334" s="22" t="s">
        <v>698</v>
      </c>
      <c r="ID334" s="22">
        <v>18</v>
      </c>
      <c r="IE334" s="23" t="s">
        <v>148</v>
      </c>
      <c r="IF334" s="23"/>
      <c r="IG334" s="23"/>
      <c r="IH334" s="23"/>
      <c r="II334" s="23"/>
    </row>
    <row r="335" spans="1:243" s="22" customFormat="1" ht="47.25">
      <c r="A335" s="40">
        <v>323</v>
      </c>
      <c r="B335" s="41" t="s">
        <v>417</v>
      </c>
      <c r="C335" s="62" t="s">
        <v>699</v>
      </c>
      <c r="D335" s="69"/>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1"/>
      <c r="IA335" s="22">
        <v>323</v>
      </c>
      <c r="IB335" s="22" t="s">
        <v>417</v>
      </c>
      <c r="IC335" s="22" t="s">
        <v>699</v>
      </c>
      <c r="IE335" s="23"/>
      <c r="IF335" s="23"/>
      <c r="IG335" s="23"/>
      <c r="IH335" s="23"/>
      <c r="II335" s="23"/>
    </row>
    <row r="336" spans="1:243" s="22" customFormat="1" ht="29.25" customHeight="1">
      <c r="A336" s="40">
        <v>324</v>
      </c>
      <c r="B336" s="41" t="s">
        <v>418</v>
      </c>
      <c r="C336" s="62" t="s">
        <v>700</v>
      </c>
      <c r="D336" s="43">
        <v>14</v>
      </c>
      <c r="E336" s="42" t="s">
        <v>438</v>
      </c>
      <c r="F336" s="44">
        <v>494.08</v>
      </c>
      <c r="G336" s="45"/>
      <c r="H336" s="45"/>
      <c r="I336" s="46" t="s">
        <v>37</v>
      </c>
      <c r="J336" s="47">
        <f aca="true" t="shared" si="20" ref="J336:J358">IF(I336="Less(-)",-1,1)</f>
        <v>1</v>
      </c>
      <c r="K336" s="45" t="s">
        <v>38</v>
      </c>
      <c r="L336" s="45" t="s">
        <v>4</v>
      </c>
      <c r="M336" s="48"/>
      <c r="N336" s="45"/>
      <c r="O336" s="45"/>
      <c r="P336" s="49"/>
      <c r="Q336" s="45"/>
      <c r="R336" s="45"/>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50">
        <f aca="true" t="shared" si="21" ref="BA336:BA358">ROUND(total_amount_ba($B$2,$D$2,D336,F336,J336,K336,M336),0)</f>
        <v>6917</v>
      </c>
      <c r="BB336" s="51">
        <f aca="true" t="shared" si="22" ref="BB336:BB358">BA336+SUM(N336:AZ336)</f>
        <v>6917</v>
      </c>
      <c r="BC336" s="52" t="str">
        <f aca="true" t="shared" si="23" ref="BC336:BC358">SpellNumber(L336,BB336)</f>
        <v>INR  Six Thousand Nine Hundred &amp; Seventeen  Only</v>
      </c>
      <c r="IA336" s="22">
        <v>324</v>
      </c>
      <c r="IB336" s="22" t="s">
        <v>418</v>
      </c>
      <c r="IC336" s="22" t="s">
        <v>700</v>
      </c>
      <c r="ID336" s="22">
        <v>14</v>
      </c>
      <c r="IE336" s="23" t="s">
        <v>438</v>
      </c>
      <c r="IF336" s="23"/>
      <c r="IG336" s="23"/>
      <c r="IH336" s="23"/>
      <c r="II336" s="23"/>
    </row>
    <row r="337" spans="1:243" s="22" customFormat="1" ht="47.25">
      <c r="A337" s="40">
        <v>325</v>
      </c>
      <c r="B337" s="41" t="s">
        <v>419</v>
      </c>
      <c r="C337" s="62" t="s">
        <v>701</v>
      </c>
      <c r="D337" s="43">
        <v>6</v>
      </c>
      <c r="E337" s="42" t="s">
        <v>438</v>
      </c>
      <c r="F337" s="44">
        <v>394.17</v>
      </c>
      <c r="G337" s="45"/>
      <c r="H337" s="45"/>
      <c r="I337" s="46" t="s">
        <v>37</v>
      </c>
      <c r="J337" s="47">
        <f t="shared" si="20"/>
        <v>1</v>
      </c>
      <c r="K337" s="45" t="s">
        <v>38</v>
      </c>
      <c r="L337" s="45" t="s">
        <v>4</v>
      </c>
      <c r="M337" s="48"/>
      <c r="N337" s="45"/>
      <c r="O337" s="45"/>
      <c r="P337" s="49"/>
      <c r="Q337" s="45"/>
      <c r="R337" s="45"/>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50">
        <f t="shared" si="21"/>
        <v>2365</v>
      </c>
      <c r="BB337" s="51">
        <f t="shared" si="22"/>
        <v>2365</v>
      </c>
      <c r="BC337" s="52" t="str">
        <f t="shared" si="23"/>
        <v>INR  Two Thousand Three Hundred &amp; Sixty Five  Only</v>
      </c>
      <c r="IA337" s="22">
        <v>325</v>
      </c>
      <c r="IB337" s="22" t="s">
        <v>419</v>
      </c>
      <c r="IC337" s="22" t="s">
        <v>701</v>
      </c>
      <c r="ID337" s="22">
        <v>6</v>
      </c>
      <c r="IE337" s="23" t="s">
        <v>438</v>
      </c>
      <c r="IF337" s="23"/>
      <c r="IG337" s="23"/>
      <c r="IH337" s="23"/>
      <c r="II337" s="23"/>
    </row>
    <row r="338" spans="1:243" s="22" customFormat="1" ht="35.25" customHeight="1">
      <c r="A338" s="40">
        <v>326</v>
      </c>
      <c r="B338" s="65" t="s">
        <v>420</v>
      </c>
      <c r="C338" s="62" t="s">
        <v>702</v>
      </c>
      <c r="D338" s="69"/>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1"/>
      <c r="IA338" s="22">
        <v>326</v>
      </c>
      <c r="IB338" s="22" t="s">
        <v>420</v>
      </c>
      <c r="IC338" s="22" t="s">
        <v>702</v>
      </c>
      <c r="IE338" s="23"/>
      <c r="IF338" s="23"/>
      <c r="IG338" s="23"/>
      <c r="IH338" s="23"/>
      <c r="II338" s="23"/>
    </row>
    <row r="339" spans="1:243" s="22" customFormat="1" ht="15.75">
      <c r="A339" s="40">
        <v>327</v>
      </c>
      <c r="B339" s="65" t="s">
        <v>421</v>
      </c>
      <c r="C339" s="62" t="s">
        <v>703</v>
      </c>
      <c r="D339" s="43">
        <v>20</v>
      </c>
      <c r="E339" s="42" t="s">
        <v>438</v>
      </c>
      <c r="F339" s="44">
        <v>69.93</v>
      </c>
      <c r="G339" s="45"/>
      <c r="H339" s="45"/>
      <c r="I339" s="46" t="s">
        <v>37</v>
      </c>
      <c r="J339" s="47">
        <f t="shared" si="20"/>
        <v>1</v>
      </c>
      <c r="K339" s="45" t="s">
        <v>38</v>
      </c>
      <c r="L339" s="45" t="s">
        <v>4</v>
      </c>
      <c r="M339" s="48"/>
      <c r="N339" s="45"/>
      <c r="O339" s="45"/>
      <c r="P339" s="49"/>
      <c r="Q339" s="45"/>
      <c r="R339" s="45"/>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50">
        <f t="shared" si="21"/>
        <v>1399</v>
      </c>
      <c r="BB339" s="51">
        <f t="shared" si="22"/>
        <v>1399</v>
      </c>
      <c r="BC339" s="52" t="str">
        <f t="shared" si="23"/>
        <v>INR  One Thousand Three Hundred &amp; Ninety Nine  Only</v>
      </c>
      <c r="IA339" s="22">
        <v>327</v>
      </c>
      <c r="IB339" s="22" t="s">
        <v>421</v>
      </c>
      <c r="IC339" s="22" t="s">
        <v>703</v>
      </c>
      <c r="ID339" s="22">
        <v>20</v>
      </c>
      <c r="IE339" s="23" t="s">
        <v>438</v>
      </c>
      <c r="IF339" s="23"/>
      <c r="IG339" s="23"/>
      <c r="IH339" s="23"/>
      <c r="II339" s="23"/>
    </row>
    <row r="340" spans="1:243" s="22" customFormat="1" ht="32.25" customHeight="1">
      <c r="A340" s="40">
        <v>328</v>
      </c>
      <c r="B340" s="65" t="s">
        <v>422</v>
      </c>
      <c r="C340" s="62" t="s">
        <v>704</v>
      </c>
      <c r="D340" s="69"/>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1"/>
      <c r="IA340" s="22">
        <v>328</v>
      </c>
      <c r="IB340" s="22" t="s">
        <v>422</v>
      </c>
      <c r="IC340" s="22" t="s">
        <v>704</v>
      </c>
      <c r="IE340" s="23"/>
      <c r="IF340" s="23"/>
      <c r="IG340" s="23"/>
      <c r="IH340" s="23"/>
      <c r="II340" s="23"/>
    </row>
    <row r="341" spans="1:243" s="22" customFormat="1" ht="32.25" customHeight="1">
      <c r="A341" s="40">
        <v>329</v>
      </c>
      <c r="B341" s="65" t="s">
        <v>421</v>
      </c>
      <c r="C341" s="62" t="s">
        <v>705</v>
      </c>
      <c r="D341" s="43">
        <v>2</v>
      </c>
      <c r="E341" s="42" t="s">
        <v>438</v>
      </c>
      <c r="F341" s="44">
        <v>78.56</v>
      </c>
      <c r="G341" s="45"/>
      <c r="H341" s="45"/>
      <c r="I341" s="46" t="s">
        <v>37</v>
      </c>
      <c r="J341" s="47">
        <f t="shared" si="20"/>
        <v>1</v>
      </c>
      <c r="K341" s="45" t="s">
        <v>38</v>
      </c>
      <c r="L341" s="45" t="s">
        <v>4</v>
      </c>
      <c r="M341" s="48"/>
      <c r="N341" s="45"/>
      <c r="O341" s="45"/>
      <c r="P341" s="49"/>
      <c r="Q341" s="45"/>
      <c r="R341" s="45"/>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50">
        <f t="shared" si="21"/>
        <v>157</v>
      </c>
      <c r="BB341" s="51">
        <f t="shared" si="22"/>
        <v>157</v>
      </c>
      <c r="BC341" s="52" t="str">
        <f t="shared" si="23"/>
        <v>INR  One Hundred &amp; Fifty Seven  Only</v>
      </c>
      <c r="IA341" s="22">
        <v>329</v>
      </c>
      <c r="IB341" s="22" t="s">
        <v>421</v>
      </c>
      <c r="IC341" s="22" t="s">
        <v>705</v>
      </c>
      <c r="ID341" s="22">
        <v>2</v>
      </c>
      <c r="IE341" s="23" t="s">
        <v>438</v>
      </c>
      <c r="IF341" s="23"/>
      <c r="IG341" s="23"/>
      <c r="IH341" s="23"/>
      <c r="II341" s="23"/>
    </row>
    <row r="342" spans="1:243" s="22" customFormat="1" ht="32.25" customHeight="1">
      <c r="A342" s="40">
        <v>330</v>
      </c>
      <c r="B342" s="65" t="s">
        <v>423</v>
      </c>
      <c r="C342" s="62" t="s">
        <v>706</v>
      </c>
      <c r="D342" s="69"/>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1"/>
      <c r="IA342" s="22">
        <v>330</v>
      </c>
      <c r="IB342" s="22" t="s">
        <v>423</v>
      </c>
      <c r="IC342" s="22" t="s">
        <v>706</v>
      </c>
      <c r="IE342" s="23"/>
      <c r="IF342" s="23"/>
      <c r="IG342" s="23"/>
      <c r="IH342" s="23"/>
      <c r="II342" s="23"/>
    </row>
    <row r="343" spans="1:243" s="22" customFormat="1" ht="396.75" customHeight="1">
      <c r="A343" s="40">
        <v>331</v>
      </c>
      <c r="B343" s="65" t="s">
        <v>424</v>
      </c>
      <c r="C343" s="62" t="s">
        <v>707</v>
      </c>
      <c r="D343" s="69"/>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c r="AX343" s="70"/>
      <c r="AY343" s="70"/>
      <c r="AZ343" s="70"/>
      <c r="BA343" s="70"/>
      <c r="BB343" s="70"/>
      <c r="BC343" s="71"/>
      <c r="IA343" s="22">
        <v>331</v>
      </c>
      <c r="IB343" s="22" t="s">
        <v>424</v>
      </c>
      <c r="IC343" s="22" t="s">
        <v>707</v>
      </c>
      <c r="IE343" s="23"/>
      <c r="IF343" s="23"/>
      <c r="IG343" s="23"/>
      <c r="IH343" s="23"/>
      <c r="II343" s="23"/>
    </row>
    <row r="344" spans="1:243" s="22" customFormat="1" ht="32.25" customHeight="1">
      <c r="A344" s="40">
        <v>332</v>
      </c>
      <c r="B344" s="65" t="s">
        <v>425</v>
      </c>
      <c r="C344" s="62" t="s">
        <v>708</v>
      </c>
      <c r="D344" s="43">
        <v>8</v>
      </c>
      <c r="E344" s="42" t="s">
        <v>148</v>
      </c>
      <c r="F344" s="44">
        <v>1335.34</v>
      </c>
      <c r="G344" s="45"/>
      <c r="H344" s="45"/>
      <c r="I344" s="46" t="s">
        <v>37</v>
      </c>
      <c r="J344" s="47">
        <f t="shared" si="20"/>
        <v>1</v>
      </c>
      <c r="K344" s="45" t="s">
        <v>38</v>
      </c>
      <c r="L344" s="45" t="s">
        <v>4</v>
      </c>
      <c r="M344" s="48"/>
      <c r="N344" s="45"/>
      <c r="O344" s="45"/>
      <c r="P344" s="49"/>
      <c r="Q344" s="45"/>
      <c r="R344" s="45"/>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50">
        <f t="shared" si="21"/>
        <v>10683</v>
      </c>
      <c r="BB344" s="51">
        <f t="shared" si="22"/>
        <v>10683</v>
      </c>
      <c r="BC344" s="52" t="str">
        <f t="shared" si="23"/>
        <v>INR  Ten Thousand Six Hundred &amp; Eighty Three  Only</v>
      </c>
      <c r="IA344" s="22">
        <v>332</v>
      </c>
      <c r="IB344" s="22" t="s">
        <v>425</v>
      </c>
      <c r="IC344" s="22" t="s">
        <v>708</v>
      </c>
      <c r="ID344" s="22">
        <v>8</v>
      </c>
      <c r="IE344" s="23" t="s">
        <v>148</v>
      </c>
      <c r="IF344" s="23"/>
      <c r="IG344" s="23"/>
      <c r="IH344" s="23"/>
      <c r="II344" s="23"/>
    </row>
    <row r="345" spans="1:243" s="22" customFormat="1" ht="162" customHeight="1">
      <c r="A345" s="40">
        <v>333</v>
      </c>
      <c r="B345" s="65" t="s">
        <v>426</v>
      </c>
      <c r="C345" s="62" t="s">
        <v>709</v>
      </c>
      <c r="D345" s="43">
        <v>360</v>
      </c>
      <c r="E345" s="42" t="s">
        <v>148</v>
      </c>
      <c r="F345" s="44">
        <v>415.74</v>
      </c>
      <c r="G345" s="45"/>
      <c r="H345" s="45"/>
      <c r="I345" s="46" t="s">
        <v>37</v>
      </c>
      <c r="J345" s="47">
        <f t="shared" si="20"/>
        <v>1</v>
      </c>
      <c r="K345" s="45" t="s">
        <v>38</v>
      </c>
      <c r="L345" s="45" t="s">
        <v>4</v>
      </c>
      <c r="M345" s="48"/>
      <c r="N345" s="45"/>
      <c r="O345" s="45"/>
      <c r="P345" s="49"/>
      <c r="Q345" s="45"/>
      <c r="R345" s="45"/>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50">
        <f t="shared" si="21"/>
        <v>149666</v>
      </c>
      <c r="BB345" s="51">
        <f t="shared" si="22"/>
        <v>149666</v>
      </c>
      <c r="BC345" s="52" t="str">
        <f t="shared" si="23"/>
        <v>INR  One Lakh Forty Nine Thousand Six Hundred &amp; Sixty Six  Only</v>
      </c>
      <c r="IA345" s="22">
        <v>333</v>
      </c>
      <c r="IB345" s="22" t="s">
        <v>426</v>
      </c>
      <c r="IC345" s="22" t="s">
        <v>709</v>
      </c>
      <c r="ID345" s="22">
        <v>360</v>
      </c>
      <c r="IE345" s="23" t="s">
        <v>148</v>
      </c>
      <c r="IF345" s="23"/>
      <c r="IG345" s="23"/>
      <c r="IH345" s="23"/>
      <c r="II345" s="23"/>
    </row>
    <row r="346" spans="1:243" s="22" customFormat="1" ht="32.25" customHeight="1">
      <c r="A346" s="40">
        <v>334</v>
      </c>
      <c r="B346" s="65" t="s">
        <v>146</v>
      </c>
      <c r="C346" s="62" t="s">
        <v>710</v>
      </c>
      <c r="D346" s="69"/>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c r="AO346" s="70"/>
      <c r="AP346" s="70"/>
      <c r="AQ346" s="70"/>
      <c r="AR346" s="70"/>
      <c r="AS346" s="70"/>
      <c r="AT346" s="70"/>
      <c r="AU346" s="70"/>
      <c r="AV346" s="70"/>
      <c r="AW346" s="70"/>
      <c r="AX346" s="70"/>
      <c r="AY346" s="70"/>
      <c r="AZ346" s="70"/>
      <c r="BA346" s="70"/>
      <c r="BB346" s="70"/>
      <c r="BC346" s="71"/>
      <c r="IA346" s="22">
        <v>334</v>
      </c>
      <c r="IB346" s="22" t="s">
        <v>146</v>
      </c>
      <c r="IC346" s="22" t="s">
        <v>710</v>
      </c>
      <c r="IE346" s="23"/>
      <c r="IF346" s="23"/>
      <c r="IG346" s="23"/>
      <c r="IH346" s="23"/>
      <c r="II346" s="23"/>
    </row>
    <row r="347" spans="1:243" s="22" customFormat="1" ht="66" customHeight="1">
      <c r="A347" s="40">
        <v>335</v>
      </c>
      <c r="B347" s="65" t="s">
        <v>427</v>
      </c>
      <c r="C347" s="62" t="s">
        <v>711</v>
      </c>
      <c r="D347" s="69"/>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c r="AO347" s="70"/>
      <c r="AP347" s="70"/>
      <c r="AQ347" s="70"/>
      <c r="AR347" s="70"/>
      <c r="AS347" s="70"/>
      <c r="AT347" s="70"/>
      <c r="AU347" s="70"/>
      <c r="AV347" s="70"/>
      <c r="AW347" s="70"/>
      <c r="AX347" s="70"/>
      <c r="AY347" s="70"/>
      <c r="AZ347" s="70"/>
      <c r="BA347" s="70"/>
      <c r="BB347" s="70"/>
      <c r="BC347" s="71"/>
      <c r="IA347" s="22">
        <v>335</v>
      </c>
      <c r="IB347" s="22" t="s">
        <v>427</v>
      </c>
      <c r="IC347" s="22" t="s">
        <v>711</v>
      </c>
      <c r="IE347" s="23"/>
      <c r="IF347" s="23"/>
      <c r="IG347" s="23"/>
      <c r="IH347" s="23"/>
      <c r="II347" s="23"/>
    </row>
    <row r="348" spans="1:243" s="22" customFormat="1" ht="35.25" customHeight="1">
      <c r="A348" s="40">
        <v>336</v>
      </c>
      <c r="B348" s="65" t="s">
        <v>428</v>
      </c>
      <c r="C348" s="62" t="s">
        <v>712</v>
      </c>
      <c r="D348" s="43">
        <v>6</v>
      </c>
      <c r="E348" s="42" t="s">
        <v>148</v>
      </c>
      <c r="F348" s="44">
        <v>342.35</v>
      </c>
      <c r="G348" s="45"/>
      <c r="H348" s="45"/>
      <c r="I348" s="46" t="s">
        <v>37</v>
      </c>
      <c r="J348" s="47">
        <f t="shared" si="20"/>
        <v>1</v>
      </c>
      <c r="K348" s="45" t="s">
        <v>38</v>
      </c>
      <c r="L348" s="45" t="s">
        <v>4</v>
      </c>
      <c r="M348" s="48"/>
      <c r="N348" s="45"/>
      <c r="O348" s="45"/>
      <c r="P348" s="49"/>
      <c r="Q348" s="45"/>
      <c r="R348" s="45"/>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50">
        <f t="shared" si="21"/>
        <v>2054</v>
      </c>
      <c r="BB348" s="51">
        <f t="shared" si="22"/>
        <v>2054</v>
      </c>
      <c r="BC348" s="52" t="str">
        <f t="shared" si="23"/>
        <v>INR  Two Thousand  &amp;Fifty Four  Only</v>
      </c>
      <c r="IA348" s="22">
        <v>336</v>
      </c>
      <c r="IB348" s="22" t="s">
        <v>428</v>
      </c>
      <c r="IC348" s="22" t="s">
        <v>712</v>
      </c>
      <c r="ID348" s="22">
        <v>6</v>
      </c>
      <c r="IE348" s="23" t="s">
        <v>148</v>
      </c>
      <c r="IF348" s="23"/>
      <c r="IG348" s="23"/>
      <c r="IH348" s="23"/>
      <c r="II348" s="23"/>
    </row>
    <row r="349" spans="1:243" s="22" customFormat="1" ht="81.75" customHeight="1">
      <c r="A349" s="40">
        <v>337</v>
      </c>
      <c r="B349" s="65" t="s">
        <v>174</v>
      </c>
      <c r="C349" s="62" t="s">
        <v>713</v>
      </c>
      <c r="D349" s="43">
        <v>14</v>
      </c>
      <c r="E349" s="42" t="s">
        <v>148</v>
      </c>
      <c r="F349" s="44">
        <v>719.68</v>
      </c>
      <c r="G349" s="45"/>
      <c r="H349" s="45"/>
      <c r="I349" s="46" t="s">
        <v>37</v>
      </c>
      <c r="J349" s="47">
        <f t="shared" si="20"/>
        <v>1</v>
      </c>
      <c r="K349" s="45" t="s">
        <v>38</v>
      </c>
      <c r="L349" s="45" t="s">
        <v>4</v>
      </c>
      <c r="M349" s="48"/>
      <c r="N349" s="45"/>
      <c r="O349" s="45"/>
      <c r="P349" s="49"/>
      <c r="Q349" s="45"/>
      <c r="R349" s="45"/>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50">
        <f t="shared" si="21"/>
        <v>10076</v>
      </c>
      <c r="BB349" s="51">
        <f t="shared" si="22"/>
        <v>10076</v>
      </c>
      <c r="BC349" s="52" t="str">
        <f t="shared" si="23"/>
        <v>INR  Ten Thousand  &amp;Seventy Six  Only</v>
      </c>
      <c r="IA349" s="22">
        <v>337</v>
      </c>
      <c r="IB349" s="22" t="s">
        <v>174</v>
      </c>
      <c r="IC349" s="22" t="s">
        <v>713</v>
      </c>
      <c r="ID349" s="22">
        <v>14</v>
      </c>
      <c r="IE349" s="23" t="s">
        <v>148</v>
      </c>
      <c r="IF349" s="23"/>
      <c r="IG349" s="23"/>
      <c r="IH349" s="23"/>
      <c r="II349" s="23"/>
    </row>
    <row r="350" spans="1:243" s="22" customFormat="1" ht="32.25" customHeight="1">
      <c r="A350" s="40">
        <v>338</v>
      </c>
      <c r="B350" s="65" t="s">
        <v>429</v>
      </c>
      <c r="C350" s="62" t="s">
        <v>714</v>
      </c>
      <c r="D350" s="69"/>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c r="AN350" s="70"/>
      <c r="AO350" s="70"/>
      <c r="AP350" s="70"/>
      <c r="AQ350" s="70"/>
      <c r="AR350" s="70"/>
      <c r="AS350" s="70"/>
      <c r="AT350" s="70"/>
      <c r="AU350" s="70"/>
      <c r="AV350" s="70"/>
      <c r="AW350" s="70"/>
      <c r="AX350" s="70"/>
      <c r="AY350" s="70"/>
      <c r="AZ350" s="70"/>
      <c r="BA350" s="70"/>
      <c r="BB350" s="70"/>
      <c r="BC350" s="71"/>
      <c r="IA350" s="22">
        <v>338</v>
      </c>
      <c r="IB350" s="22" t="s">
        <v>429</v>
      </c>
      <c r="IC350" s="22" t="s">
        <v>714</v>
      </c>
      <c r="IE350" s="23"/>
      <c r="IF350" s="23"/>
      <c r="IG350" s="23"/>
      <c r="IH350" s="23"/>
      <c r="II350" s="23"/>
    </row>
    <row r="351" spans="1:243" s="22" customFormat="1" ht="68.25" customHeight="1">
      <c r="A351" s="40">
        <v>339</v>
      </c>
      <c r="B351" s="65" t="s">
        <v>430</v>
      </c>
      <c r="C351" s="62" t="s">
        <v>715</v>
      </c>
      <c r="D351" s="43">
        <v>13.85</v>
      </c>
      <c r="E351" s="42" t="s">
        <v>442</v>
      </c>
      <c r="F351" s="44">
        <v>4985.93</v>
      </c>
      <c r="G351" s="45"/>
      <c r="H351" s="45"/>
      <c r="I351" s="46" t="s">
        <v>37</v>
      </c>
      <c r="J351" s="47">
        <f t="shared" si="20"/>
        <v>1</v>
      </c>
      <c r="K351" s="45" t="s">
        <v>38</v>
      </c>
      <c r="L351" s="45" t="s">
        <v>4</v>
      </c>
      <c r="M351" s="48"/>
      <c r="N351" s="45"/>
      <c r="O351" s="45"/>
      <c r="P351" s="49"/>
      <c r="Q351" s="45"/>
      <c r="R351" s="45"/>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50">
        <f t="shared" si="21"/>
        <v>69055</v>
      </c>
      <c r="BB351" s="51">
        <f t="shared" si="22"/>
        <v>69055</v>
      </c>
      <c r="BC351" s="52" t="str">
        <f t="shared" si="23"/>
        <v>INR  Sixty Nine Thousand  &amp;Fifty Five  Only</v>
      </c>
      <c r="IA351" s="22">
        <v>339</v>
      </c>
      <c r="IB351" s="68" t="s">
        <v>430</v>
      </c>
      <c r="IC351" s="22" t="s">
        <v>715</v>
      </c>
      <c r="ID351" s="22">
        <v>13.85</v>
      </c>
      <c r="IE351" s="23" t="s">
        <v>442</v>
      </c>
      <c r="IF351" s="23"/>
      <c r="IG351" s="23"/>
      <c r="IH351" s="23"/>
      <c r="II351" s="23"/>
    </row>
    <row r="352" spans="1:243" s="22" customFormat="1" ht="32.25" customHeight="1">
      <c r="A352" s="40">
        <v>340</v>
      </c>
      <c r="B352" s="65" t="s">
        <v>431</v>
      </c>
      <c r="C352" s="62" t="s">
        <v>716</v>
      </c>
      <c r="D352" s="43">
        <v>6</v>
      </c>
      <c r="E352" s="42" t="s">
        <v>443</v>
      </c>
      <c r="F352" s="44">
        <v>51.62</v>
      </c>
      <c r="G352" s="45"/>
      <c r="H352" s="45"/>
      <c r="I352" s="46" t="s">
        <v>37</v>
      </c>
      <c r="J352" s="47">
        <f t="shared" si="20"/>
        <v>1</v>
      </c>
      <c r="K352" s="45" t="s">
        <v>38</v>
      </c>
      <c r="L352" s="45" t="s">
        <v>4</v>
      </c>
      <c r="M352" s="48"/>
      <c r="N352" s="45"/>
      <c r="O352" s="45"/>
      <c r="P352" s="49"/>
      <c r="Q352" s="45"/>
      <c r="R352" s="45"/>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50">
        <f t="shared" si="21"/>
        <v>310</v>
      </c>
      <c r="BB352" s="51">
        <f t="shared" si="22"/>
        <v>310</v>
      </c>
      <c r="BC352" s="52" t="str">
        <f t="shared" si="23"/>
        <v>INR  Three Hundred &amp; Ten  Only</v>
      </c>
      <c r="IA352" s="22">
        <v>340</v>
      </c>
      <c r="IB352" s="22" t="s">
        <v>431</v>
      </c>
      <c r="IC352" s="22" t="s">
        <v>716</v>
      </c>
      <c r="ID352" s="22">
        <v>6</v>
      </c>
      <c r="IE352" s="23" t="s">
        <v>443</v>
      </c>
      <c r="IF352" s="23"/>
      <c r="IG352" s="23"/>
      <c r="IH352" s="23"/>
      <c r="II352" s="23"/>
    </row>
    <row r="353" spans="1:243" s="22" customFormat="1" ht="21" customHeight="1">
      <c r="A353" s="40">
        <v>341</v>
      </c>
      <c r="B353" s="65" t="s">
        <v>432</v>
      </c>
      <c r="C353" s="62" t="s">
        <v>717</v>
      </c>
      <c r="D353" s="43">
        <v>5</v>
      </c>
      <c r="E353" s="42" t="s">
        <v>443</v>
      </c>
      <c r="F353" s="44">
        <v>29.33</v>
      </c>
      <c r="G353" s="45"/>
      <c r="H353" s="45"/>
      <c r="I353" s="46" t="s">
        <v>37</v>
      </c>
      <c r="J353" s="47">
        <f t="shared" si="20"/>
        <v>1</v>
      </c>
      <c r="K353" s="45" t="s">
        <v>38</v>
      </c>
      <c r="L353" s="45" t="s">
        <v>4</v>
      </c>
      <c r="M353" s="48"/>
      <c r="N353" s="45"/>
      <c r="O353" s="45"/>
      <c r="P353" s="49"/>
      <c r="Q353" s="45"/>
      <c r="R353" s="45"/>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50">
        <f t="shared" si="21"/>
        <v>147</v>
      </c>
      <c r="BB353" s="51">
        <f t="shared" si="22"/>
        <v>147</v>
      </c>
      <c r="BC353" s="52" t="str">
        <f t="shared" si="23"/>
        <v>INR  One Hundred &amp; Forty Seven  Only</v>
      </c>
      <c r="IA353" s="22">
        <v>341</v>
      </c>
      <c r="IB353" s="22" t="s">
        <v>432</v>
      </c>
      <c r="IC353" s="22" t="s">
        <v>717</v>
      </c>
      <c r="ID353" s="22">
        <v>5</v>
      </c>
      <c r="IE353" s="23" t="s">
        <v>443</v>
      </c>
      <c r="IF353" s="23"/>
      <c r="IG353" s="23"/>
      <c r="IH353" s="23"/>
      <c r="II353" s="23"/>
    </row>
    <row r="354" spans="1:243" s="22" customFormat="1" ht="105" customHeight="1">
      <c r="A354" s="40">
        <v>342</v>
      </c>
      <c r="B354" s="65" t="s">
        <v>433</v>
      </c>
      <c r="C354" s="62" t="s">
        <v>718</v>
      </c>
      <c r="D354" s="43">
        <v>2</v>
      </c>
      <c r="E354" s="42" t="s">
        <v>440</v>
      </c>
      <c r="F354" s="44">
        <v>1954.84</v>
      </c>
      <c r="G354" s="45"/>
      <c r="H354" s="45"/>
      <c r="I354" s="46" t="s">
        <v>37</v>
      </c>
      <c r="J354" s="47">
        <f t="shared" si="20"/>
        <v>1</v>
      </c>
      <c r="K354" s="45" t="s">
        <v>38</v>
      </c>
      <c r="L354" s="45" t="s">
        <v>4</v>
      </c>
      <c r="M354" s="48"/>
      <c r="N354" s="45"/>
      <c r="O354" s="45"/>
      <c r="P354" s="49"/>
      <c r="Q354" s="45"/>
      <c r="R354" s="45"/>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50">
        <f t="shared" si="21"/>
        <v>3910</v>
      </c>
      <c r="BB354" s="51">
        <f t="shared" si="22"/>
        <v>3910</v>
      </c>
      <c r="BC354" s="52" t="str">
        <f t="shared" si="23"/>
        <v>INR  Three Thousand Nine Hundred &amp; Ten  Only</v>
      </c>
      <c r="IA354" s="22">
        <v>342</v>
      </c>
      <c r="IB354" s="68" t="s">
        <v>433</v>
      </c>
      <c r="IC354" s="22" t="s">
        <v>718</v>
      </c>
      <c r="ID354" s="22">
        <v>2</v>
      </c>
      <c r="IE354" s="23" t="s">
        <v>440</v>
      </c>
      <c r="IF354" s="23"/>
      <c r="IG354" s="23"/>
      <c r="IH354" s="23"/>
      <c r="II354" s="23"/>
    </row>
    <row r="355" spans="1:243" s="22" customFormat="1" ht="56.25" customHeight="1">
      <c r="A355" s="40">
        <v>343</v>
      </c>
      <c r="B355" s="65" t="s">
        <v>434</v>
      </c>
      <c r="C355" s="62" t="s">
        <v>719</v>
      </c>
      <c r="D355" s="43">
        <v>8.84</v>
      </c>
      <c r="E355" s="42" t="s">
        <v>444</v>
      </c>
      <c r="F355" s="44">
        <v>160.29</v>
      </c>
      <c r="G355" s="45"/>
      <c r="H355" s="45"/>
      <c r="I355" s="46" t="s">
        <v>37</v>
      </c>
      <c r="J355" s="47">
        <f t="shared" si="20"/>
        <v>1</v>
      </c>
      <c r="K355" s="45" t="s">
        <v>38</v>
      </c>
      <c r="L355" s="45" t="s">
        <v>4</v>
      </c>
      <c r="M355" s="48"/>
      <c r="N355" s="45"/>
      <c r="O355" s="45"/>
      <c r="P355" s="49"/>
      <c r="Q355" s="45"/>
      <c r="R355" s="45"/>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50">
        <f t="shared" si="21"/>
        <v>1417</v>
      </c>
      <c r="BB355" s="51">
        <f t="shared" si="22"/>
        <v>1417</v>
      </c>
      <c r="BC355" s="52" t="str">
        <f t="shared" si="23"/>
        <v>INR  One Thousand Four Hundred &amp; Seventeen  Only</v>
      </c>
      <c r="IA355" s="22">
        <v>343</v>
      </c>
      <c r="IB355" s="22" t="s">
        <v>434</v>
      </c>
      <c r="IC355" s="22" t="s">
        <v>719</v>
      </c>
      <c r="ID355" s="22">
        <v>8.84</v>
      </c>
      <c r="IE355" s="23" t="s">
        <v>444</v>
      </c>
      <c r="IF355" s="23"/>
      <c r="IG355" s="23"/>
      <c r="IH355" s="23"/>
      <c r="II355" s="23"/>
    </row>
    <row r="356" spans="1:243" s="22" customFormat="1" ht="47.25">
      <c r="A356" s="40">
        <v>344</v>
      </c>
      <c r="B356" s="65" t="s">
        <v>435</v>
      </c>
      <c r="C356" s="62" t="s">
        <v>720</v>
      </c>
      <c r="D356" s="43">
        <v>741.96</v>
      </c>
      <c r="E356" s="42" t="s">
        <v>444</v>
      </c>
      <c r="F356" s="44">
        <v>306.64</v>
      </c>
      <c r="G356" s="45"/>
      <c r="H356" s="45"/>
      <c r="I356" s="46" t="s">
        <v>37</v>
      </c>
      <c r="J356" s="47">
        <f t="shared" si="20"/>
        <v>1</v>
      </c>
      <c r="K356" s="45" t="s">
        <v>38</v>
      </c>
      <c r="L356" s="45" t="s">
        <v>4</v>
      </c>
      <c r="M356" s="48"/>
      <c r="N356" s="45"/>
      <c r="O356" s="45"/>
      <c r="P356" s="49"/>
      <c r="Q356" s="45"/>
      <c r="R356" s="45"/>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50">
        <f t="shared" si="21"/>
        <v>227515</v>
      </c>
      <c r="BB356" s="51">
        <f t="shared" si="22"/>
        <v>227515</v>
      </c>
      <c r="BC356" s="52" t="str">
        <f t="shared" si="23"/>
        <v>INR  Two Lakh Twenty Seven Thousand Five Hundred &amp; Fifteen  Only</v>
      </c>
      <c r="IA356" s="22">
        <v>344</v>
      </c>
      <c r="IB356" s="22" t="s">
        <v>435</v>
      </c>
      <c r="IC356" s="22" t="s">
        <v>720</v>
      </c>
      <c r="ID356" s="22">
        <v>741.96</v>
      </c>
      <c r="IE356" s="23" t="s">
        <v>444</v>
      </c>
      <c r="IF356" s="23"/>
      <c r="IG356" s="23"/>
      <c r="IH356" s="23"/>
      <c r="II356" s="23"/>
    </row>
    <row r="357" spans="1:243" s="22" customFormat="1" ht="48" customHeight="1">
      <c r="A357" s="40">
        <v>345</v>
      </c>
      <c r="B357" s="65" t="s">
        <v>436</v>
      </c>
      <c r="C357" s="62" t="s">
        <v>721</v>
      </c>
      <c r="D357" s="43">
        <v>8.84</v>
      </c>
      <c r="E357" s="42" t="s">
        <v>444</v>
      </c>
      <c r="F357" s="44">
        <v>162.61</v>
      </c>
      <c r="G357" s="45"/>
      <c r="H357" s="45"/>
      <c r="I357" s="46" t="s">
        <v>37</v>
      </c>
      <c r="J357" s="47">
        <f t="shared" si="20"/>
        <v>1</v>
      </c>
      <c r="K357" s="45" t="s">
        <v>38</v>
      </c>
      <c r="L357" s="45" t="s">
        <v>4</v>
      </c>
      <c r="M357" s="48"/>
      <c r="N357" s="45"/>
      <c r="O357" s="45"/>
      <c r="P357" s="49"/>
      <c r="Q357" s="45"/>
      <c r="R357" s="45"/>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50">
        <f t="shared" si="21"/>
        <v>1437</v>
      </c>
      <c r="BB357" s="51">
        <f t="shared" si="22"/>
        <v>1437</v>
      </c>
      <c r="BC357" s="52" t="str">
        <f t="shared" si="23"/>
        <v>INR  One Thousand Four Hundred &amp; Thirty Seven  Only</v>
      </c>
      <c r="IA357" s="22">
        <v>345</v>
      </c>
      <c r="IB357" s="22" t="s">
        <v>436</v>
      </c>
      <c r="IC357" s="22" t="s">
        <v>721</v>
      </c>
      <c r="ID357" s="22">
        <v>8.84</v>
      </c>
      <c r="IE357" s="23" t="s">
        <v>444</v>
      </c>
      <c r="IF357" s="23"/>
      <c r="IG357" s="23"/>
      <c r="IH357" s="23"/>
      <c r="II357" s="23"/>
    </row>
    <row r="358" spans="1:243" s="22" customFormat="1" ht="62.25" customHeight="1">
      <c r="A358" s="40">
        <v>346</v>
      </c>
      <c r="B358" s="65" t="s">
        <v>437</v>
      </c>
      <c r="C358" s="62" t="s">
        <v>722</v>
      </c>
      <c r="D358" s="43">
        <v>741.96</v>
      </c>
      <c r="E358" s="42" t="s">
        <v>444</v>
      </c>
      <c r="F358" s="44">
        <v>185.84</v>
      </c>
      <c r="G358" s="45"/>
      <c r="H358" s="45"/>
      <c r="I358" s="46" t="s">
        <v>37</v>
      </c>
      <c r="J358" s="47">
        <f t="shared" si="20"/>
        <v>1</v>
      </c>
      <c r="K358" s="45" t="s">
        <v>38</v>
      </c>
      <c r="L358" s="45" t="s">
        <v>4</v>
      </c>
      <c r="M358" s="48"/>
      <c r="N358" s="45"/>
      <c r="O358" s="45"/>
      <c r="P358" s="49"/>
      <c r="Q358" s="45"/>
      <c r="R358" s="45"/>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50">
        <f t="shared" si="21"/>
        <v>137886</v>
      </c>
      <c r="BB358" s="51">
        <f t="shared" si="22"/>
        <v>137886</v>
      </c>
      <c r="BC358" s="52" t="str">
        <f t="shared" si="23"/>
        <v>INR  One Lakh Thirty Seven Thousand Eight Hundred &amp; Eighty Six  Only</v>
      </c>
      <c r="IA358" s="22">
        <v>346</v>
      </c>
      <c r="IB358" s="22" t="s">
        <v>437</v>
      </c>
      <c r="IC358" s="22" t="s">
        <v>722</v>
      </c>
      <c r="ID358" s="22">
        <v>741.96</v>
      </c>
      <c r="IE358" s="23" t="s">
        <v>444</v>
      </c>
      <c r="IF358" s="23"/>
      <c r="IG358" s="23"/>
      <c r="IH358" s="23"/>
      <c r="II358" s="23"/>
    </row>
    <row r="359" spans="1:55" ht="39" customHeight="1">
      <c r="A359" s="24" t="s">
        <v>45</v>
      </c>
      <c r="B359" s="53"/>
      <c r="C359" s="54"/>
      <c r="D359" s="55"/>
      <c r="E359" s="55"/>
      <c r="F359" s="55"/>
      <c r="G359" s="55"/>
      <c r="H359" s="56"/>
      <c r="I359" s="56"/>
      <c r="J359" s="56"/>
      <c r="K359" s="56"/>
      <c r="L359" s="57"/>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9">
        <f>ROUND(SUM(BA13:BA358),0)</f>
        <v>4633720</v>
      </c>
      <c r="BB359" s="59">
        <f>ROUND(SUM(BB13:BB358),0)</f>
        <v>4633720</v>
      </c>
      <c r="BC359" s="60" t="str">
        <f>SpellNumber(L359,BB359)</f>
        <v>  Forty Six Lakh Thirty Three Thousand Seven Hundred &amp; Twenty  Only</v>
      </c>
    </row>
    <row r="360" spans="1:55" ht="36.75" customHeight="1">
      <c r="A360" s="25" t="s">
        <v>46</v>
      </c>
      <c r="B360" s="26"/>
      <c r="C360" s="27"/>
      <c r="D360" s="28"/>
      <c r="E360" s="37" t="s">
        <v>51</v>
      </c>
      <c r="F360" s="38"/>
      <c r="G360" s="29"/>
      <c r="H360" s="30"/>
      <c r="I360" s="30"/>
      <c r="J360" s="30"/>
      <c r="K360" s="31"/>
      <c r="L360" s="32"/>
      <c r="M360" s="33"/>
      <c r="N360" s="34"/>
      <c r="O360" s="22"/>
      <c r="P360" s="22"/>
      <c r="Q360" s="22"/>
      <c r="R360" s="22"/>
      <c r="S360" s="22"/>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5">
        <f>IF(ISBLANK(F360),0,IF(E360="Excess (+)",ROUND(BA359+(BA359*F360),2),IF(E360="Less (-)",ROUND(BA359+(BA359*F360*(-1)),2),IF(E360="At Par",BA359,0))))</f>
        <v>0</v>
      </c>
      <c r="BB360" s="36">
        <f>ROUND(BA360,0)</f>
        <v>0</v>
      </c>
      <c r="BC360" s="21" t="str">
        <f>SpellNumber($E$2,BB360)</f>
        <v>INR Zero Only</v>
      </c>
    </row>
    <row r="361" spans="1:55" ht="33.75" customHeight="1">
      <c r="A361" s="24" t="s">
        <v>47</v>
      </c>
      <c r="B361" s="24"/>
      <c r="C361" s="73" t="str">
        <f>SpellNumber($E$2,BB360)</f>
        <v>INR Zero Only</v>
      </c>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row>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6" ht="15"/>
    <row r="1567" ht="15"/>
    <row r="1568" ht="15"/>
    <row r="1569"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8" ht="15"/>
    <row r="1609" ht="15"/>
    <row r="1610" ht="15"/>
    <row r="1611" ht="15"/>
    <row r="1612" ht="15"/>
    <row r="1613" ht="15"/>
    <row r="1614" ht="15"/>
    <row r="1615" ht="15"/>
    <row r="1616" ht="15"/>
    <row r="1617" ht="15"/>
    <row r="1618" ht="15"/>
    <row r="1619" ht="15"/>
    <row r="1620" ht="15"/>
    <row r="1621" ht="15"/>
    <row r="1622"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sheetData>
  <sheetProtection password="D850" sheet="1"/>
  <autoFilter ref="A11:BC361"/>
  <mergeCells count="161">
    <mergeCell ref="D77:BC77"/>
    <mergeCell ref="D78:BC78"/>
    <mergeCell ref="D80:BC80"/>
    <mergeCell ref="D258:BC258"/>
    <mergeCell ref="D101:BC101"/>
    <mergeCell ref="D104:BC104"/>
    <mergeCell ref="D107:BC107"/>
    <mergeCell ref="D109:BC109"/>
    <mergeCell ref="A9:BC9"/>
    <mergeCell ref="D58:BC58"/>
    <mergeCell ref="D60:BC60"/>
    <mergeCell ref="D63:BC63"/>
    <mergeCell ref="D64:BC64"/>
    <mergeCell ref="D13:BC13"/>
    <mergeCell ref="D14:BC14"/>
    <mergeCell ref="D16:BC16"/>
    <mergeCell ref="D18:BC18"/>
    <mergeCell ref="A1:L1"/>
    <mergeCell ref="A4:BC4"/>
    <mergeCell ref="A5:BC5"/>
    <mergeCell ref="A6:BC6"/>
    <mergeCell ref="A7:BC7"/>
    <mergeCell ref="B8:BC8"/>
    <mergeCell ref="C361:BC361"/>
    <mergeCell ref="D26:BC26"/>
    <mergeCell ref="D29:BC29"/>
    <mergeCell ref="D35:BC35"/>
    <mergeCell ref="D36:BC36"/>
    <mergeCell ref="D39:BC39"/>
    <mergeCell ref="D50:BC50"/>
    <mergeCell ref="D53:BC53"/>
    <mergeCell ref="D54:BC54"/>
    <mergeCell ref="D56:BC56"/>
    <mergeCell ref="D23:BC23"/>
    <mergeCell ref="D25:BC25"/>
    <mergeCell ref="D111:BC111"/>
    <mergeCell ref="D113:BC113"/>
    <mergeCell ref="D114:BC114"/>
    <mergeCell ref="D65:BC65"/>
    <mergeCell ref="D47:BC47"/>
    <mergeCell ref="D67:BC67"/>
    <mergeCell ref="D83:BC83"/>
    <mergeCell ref="D115:BC115"/>
    <mergeCell ref="D91:BC91"/>
    <mergeCell ref="D93:BC93"/>
    <mergeCell ref="D96:BC96"/>
    <mergeCell ref="D70:BC70"/>
    <mergeCell ref="D117:BC117"/>
    <mergeCell ref="D85:BC85"/>
    <mergeCell ref="D88:BC88"/>
    <mergeCell ref="D74:BC74"/>
    <mergeCell ref="D75:BC75"/>
    <mergeCell ref="D119:BC119"/>
    <mergeCell ref="D122:BC122"/>
    <mergeCell ref="D124:BC124"/>
    <mergeCell ref="D126:BC126"/>
    <mergeCell ref="D128:BC128"/>
    <mergeCell ref="D130:BC130"/>
    <mergeCell ref="D133:BC133"/>
    <mergeCell ref="D135:BC135"/>
    <mergeCell ref="D137:BC137"/>
    <mergeCell ref="D138:BC138"/>
    <mergeCell ref="D140:BC140"/>
    <mergeCell ref="D142:BC142"/>
    <mergeCell ref="D144:BC144"/>
    <mergeCell ref="D148:BC148"/>
    <mergeCell ref="D150:BC150"/>
    <mergeCell ref="D151:BC151"/>
    <mergeCell ref="D153:BC153"/>
    <mergeCell ref="D155:BC155"/>
    <mergeCell ref="D156:BC156"/>
    <mergeCell ref="D159:BC159"/>
    <mergeCell ref="D163:BC163"/>
    <mergeCell ref="D165:BC165"/>
    <mergeCell ref="D167:BC167"/>
    <mergeCell ref="D168:BC168"/>
    <mergeCell ref="D170:BC170"/>
    <mergeCell ref="D174:BC174"/>
    <mergeCell ref="D176:BC176"/>
    <mergeCell ref="D172:BC172"/>
    <mergeCell ref="D179:BC179"/>
    <mergeCell ref="D181:BC181"/>
    <mergeCell ref="D182:BC182"/>
    <mergeCell ref="D184:BC184"/>
    <mergeCell ref="D186:BC186"/>
    <mergeCell ref="D189:BC189"/>
    <mergeCell ref="D191:BC191"/>
    <mergeCell ref="D193:BC193"/>
    <mergeCell ref="D195:BC195"/>
    <mergeCell ref="D197:BC197"/>
    <mergeCell ref="D199:BC199"/>
    <mergeCell ref="D201:BC201"/>
    <mergeCell ref="D204:BC204"/>
    <mergeCell ref="D350:BC350"/>
    <mergeCell ref="D346:BC346"/>
    <mergeCell ref="D347:BC347"/>
    <mergeCell ref="D340:BC340"/>
    <mergeCell ref="D342:BC342"/>
    <mergeCell ref="D343:BC343"/>
    <mergeCell ref="D338:BC338"/>
    <mergeCell ref="D335:BC335"/>
    <mergeCell ref="D332:BC332"/>
    <mergeCell ref="D329:BC329"/>
    <mergeCell ref="D327:BC327"/>
    <mergeCell ref="D324:BC324"/>
    <mergeCell ref="D320:BC320"/>
    <mergeCell ref="D321:BC321"/>
    <mergeCell ref="D319:BC319"/>
    <mergeCell ref="D317:BC317"/>
    <mergeCell ref="D314:BC314"/>
    <mergeCell ref="D315:BC315"/>
    <mergeCell ref="D311:BC311"/>
    <mergeCell ref="D312:BC312"/>
    <mergeCell ref="D306:BC306"/>
    <mergeCell ref="D307:BC307"/>
    <mergeCell ref="D309:BC309"/>
    <mergeCell ref="D303:BC303"/>
    <mergeCell ref="D300:BC300"/>
    <mergeCell ref="D298:BC298"/>
    <mergeCell ref="D294:BC294"/>
    <mergeCell ref="D292:BC292"/>
    <mergeCell ref="D289:BC289"/>
    <mergeCell ref="D290:BC290"/>
    <mergeCell ref="D264:BC264"/>
    <mergeCell ref="D287:BC287"/>
    <mergeCell ref="D285:BC285"/>
    <mergeCell ref="D283:BC283"/>
    <mergeCell ref="D279:BC279"/>
    <mergeCell ref="D280:BC280"/>
    <mergeCell ref="D274:BC274"/>
    <mergeCell ref="D275:BC275"/>
    <mergeCell ref="D277:BC277"/>
    <mergeCell ref="D260:BC260"/>
    <mergeCell ref="D261:BC261"/>
    <mergeCell ref="D255:BC255"/>
    <mergeCell ref="D256:BC256"/>
    <mergeCell ref="D252:BC252"/>
    <mergeCell ref="D271:BC271"/>
    <mergeCell ref="D269:BC269"/>
    <mergeCell ref="D266:BC266"/>
    <mergeCell ref="D267:BC267"/>
    <mergeCell ref="D263:BC263"/>
    <mergeCell ref="D247:BC247"/>
    <mergeCell ref="D251:BC251"/>
    <mergeCell ref="D244:BC244"/>
    <mergeCell ref="D245:BC245"/>
    <mergeCell ref="D240:BC240"/>
    <mergeCell ref="D241:BC241"/>
    <mergeCell ref="D235:BC235"/>
    <mergeCell ref="D233:BC233"/>
    <mergeCell ref="D231:BC231"/>
    <mergeCell ref="D229:BC229"/>
    <mergeCell ref="D223:BC223"/>
    <mergeCell ref="D224:BC224"/>
    <mergeCell ref="D206:BC206"/>
    <mergeCell ref="D215:BC215"/>
    <mergeCell ref="D216:BC216"/>
    <mergeCell ref="D218:BC218"/>
    <mergeCell ref="D213:BC213"/>
    <mergeCell ref="D211:BC211"/>
    <mergeCell ref="D209:BC209"/>
  </mergeCells>
  <dataValidations count="3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60">
      <formula1>IF(E360="Select",-1,IF(E360="At Par",0,0))</formula1>
      <formula2>IF(E360="Select",-1,IF(E360="At Par",0,0.99))</formula2>
    </dataValidation>
    <dataValidation type="list" allowBlank="1" showErrorMessage="1" sqref="E36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0">
      <formula1>0</formula1>
      <formula2>99.9</formula2>
    </dataValidation>
    <dataValidation type="list" allowBlank="1" showErrorMessage="1" sqref="D13:D14 K15 D16 K17 D18 K19:K22 D23 K24 D25:D26 K27:K28 D29 K30:K34 D35:D36 K37:K38 D39 D206 D50 K51:K52 D53:D54 K55 D56 K57 D58 K59 D60 K61:K62 D63:D65 D47 D70 K71:K73 D74:D75 K76 D77:D78 K79 D80 K81:K82 D83 K84 D85 K86:K87 D88 K89:K90 D91 K92 D93 K94:K95 D96 K97:K100 D101 K102:K103 D104 K105:K106 D107 K108 D109 K110 D111 K112 D113:D115 K116 D117 K118 D119 K120:K121 D122 K123 D124 K125 D126 K127 D128 K129 D130 K131:K132 D133 K134 D135 K136 D137:D138 K139 D140 K141 D142 K143 D144 K145:K147 D148 K149 D150:D151 K152 D153 K154 D155:D156 K157:K158 D159 K160:K162 D163 K164 D165 K166">
      <formula1>"Partial Conversion,Full Conversion"</formula1>
      <formula2>0</formula2>
    </dataValidation>
    <dataValidation type="list" allowBlank="1" showErrorMessage="1" sqref="D167:D168 K169 D170 D176 D174 K175 D172 K171 K173 K177:K178 D179 K180 D181:D182 K183 D184 K185 D186 K187:K188 D189 K190 D191 K192 D193 K194 D195 K196 D197 K198 D199 K200 D201 K202:K203 D204 D350 D346:D347 K348:K349 D342:D343 D340 K341 K344:K345 D338 K339 D335 K336:K337 D332 K333:K334 D329 K330:K331 D327 K328 D324 K325:K326 D319:D321 K322:K323 D317 K318 D314:D315 K316 D311:D312 K313 D309 D306:D307 K308 K310 D303 K304:K305 D300 K301:K302 D298 K299 D294 K295:K297 D292 K293 D289:D290 K291 D287 K288 D285 K286 D283 K284 D279:D280 K281:K282 D277 D274:D275 K276 K278 D271 K272:K273 D269 K270 D266:D267 K268 D263:D264 K265 D260:D261 K262 D255:D256 D67">
      <formula1>"Partial Conversion,Full Conversion"</formula1>
      <formula2>0</formula2>
    </dataValidation>
    <dataValidation type="list" allowBlank="1" showErrorMessage="1" sqref="D251:D252 K253:K254 K248:K250 D247 D244:D245 K246 D240:D241 K242:K243 D235 K236:K239 D233 K234 D231 K232 D229 K230 D223:D224 K225:K228 D218 D215:D216 K217 K219:K222 D213 K214 D211 K212 D209 K210 K205 K207:K208 K40:K46 K48:K49 K66 K68:K69 K257 K259 D258 K351:K35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22 G24:H24 G27:H28 G30:H34 G37:H38 G207:H208 G51:H52 G55:H55 G57:H57 G59:H59 G61:H62 G48:H49 G71:H73 G76:H76 G79:H79 G81:H82 G84:H84 G86:H87 G89:H90 G92:H92 G94:H95 G97:H100 G102:H103 G105:H106 G108:H108 G110:H110 G112:H112 G116:H116 G118:H118 G120:H121 G123:H123 G125:H125 G127:H127 G129:H129 G131:H132 G134:H134 G136:H136 G139:H139 G141:H141 G143:H143 G145:H147 G149:H149 G152:H152 G154:H154 G157:H158 G160:H162 G164:H164 G166:H166 G169:H169 G173:H173 G175:H175 G171:H171 G177:H178 G180:H180 G183:H183 G185:H185 G187:H188 G190:H190 G192:H192 G194:H194 G196:H196 G198:H198 G200:H200 G202:H203 G348:H349 G344:H345 G341:H341 G339:H339 G336:H337 G333:H334 G330:H331 G328:H328 G325:H326 G322:H323 G318:H318 G316:H316 G313:H313 G310:H310 G308:H308 G304:H305 G301:H302 G299:H299 G295:H297 G293:H293 G291:H291 G288:H288 G286:H286 G284:H284 G281:H282 G278:H278 G276:H276 G272:H273 G270:H270 G268:H268 G265:H265 G262:H262 G68:H69 G253:H25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48:H250 G246:H246 G242:H243 G236:H239 G234:H234 G232:H232 G230:H230 G225:H228 G219:H222 G217:H217 G214:H214 G212:H212 G210:H210 G205:H205 G40:H46 G66:H66 G257:H257 G259:H259 G351:H358">
      <formula1>0</formula1>
      <formula2>999999999999999</formula2>
    </dataValidation>
    <dataValidation allowBlank="1" showInputMessage="1" showErrorMessage="1" promptTitle="Addition / Deduction" prompt="Please Choose the correct One" sqref="J15 J17 J19:J22 J24 J27:J28 J30:J34 J37:J38 J207:J208 J51:J52 J55 J57 J59 J61:J62 J48:J49 J71:J73 J76 J79 J81:J82 J84 J86:J87 J89:J90 J92 J94:J95 J97:J100 J102:J103 J105:J106 J108 J110 J112 J116 J118 J120:J121 J123 J125 J127 J129 J131:J132 J134 J136 J139 J141 J143 J145:J147 J149 J152 J154 J157:J158 J160:J162 J164 J166 J169 J173 J175 J171 J177:J178 J180 J183 J185 J187:J188 J190 J192 J194 J196 J198 J200 J202:J203 J348:J349 J344:J345 J341 J339 J336:J337 J333:J334 J330:J331 J328 J325:J326 J322:J323 J318 J316 J313 J310 J308 J304:J305 J301:J302 J299 J295:J297 J293 J291 J288 J286 J284 J281:J282 J278 J276 J272:J273 J270 J268 J265 J262 J68:J69 J253:J254">
      <formula1>0</formula1>
      <formula2>0</formula2>
    </dataValidation>
    <dataValidation allowBlank="1" showInputMessage="1" showErrorMessage="1" promptTitle="Addition / Deduction" prompt="Please Choose the correct One" sqref="J248:J250 J246 J242:J243 J236:J239 J234 J232 J230 J225:J228 J219:J222 J217 J214 J212 J210 J205 J40:J46 J66 J257 J259 J351:J358">
      <formula1>0</formula1>
      <formula2>0</formula2>
    </dataValidation>
    <dataValidation type="list" showErrorMessage="1" sqref="I15 I17 I19:I22 I24 I27:I28 I30:I34 I37:I38 I207:I208 I51:I52 I55 I57 I59 I61:I62 I48:I49 I71:I73 I76 I79 I81:I82 I84 I86:I87 I89:I90 I92 I94:I95 I97:I100 I102:I103 I105:I106 I108 I110 I112 I116 I118 I120:I121 I123 I125 I127 I129 I131:I132 I134 I136 I139 I141 I143 I145:I147 I149 I152 I154 I157:I158 I160:I162 I164 I166 I169 I173 I175 I171 I177:I178 I180 I183 I185 I187:I188 I190 I192 I194 I196 I198 I200 I202:I203 I348:I349 I344:I345 I341 I339 I336:I337 I333:I334 I330:I331 I328 I325:I326 I322:I323 I318 I316 I313 I310 I308 I304:I305 I301:I302 I299 I295:I297 I293 I291 I288 I286 I284 I281:I282 I278 I276 I272:I273 I270 I268 I265 I262 I68:I69 I253:I254">
      <formula1>"Excess(+),Less(-)"</formula1>
      <formula2>0</formula2>
    </dataValidation>
    <dataValidation type="list" showErrorMessage="1" sqref="I248:I250 I246 I242:I243 I236:I239 I234 I232 I230 I225:I228 I219:I222 I217 I214 I212 I210 I205 I40:I46 I66 I257 I259 I351:I35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22 N24:O24 N27:O28 N30:O34 N37:O38 N207:O208 N51:O52 N55:O55 N57:O57 N59:O59 N61:O62 N48:O49 N71:O73 N76:O76 N79:O79 N81:O82 N84:O84 N86:O87 N89:O90 N92:O92 N94:O95 N97:O100 N102:O103 N105:O106 N108:O108 N110:O110 N112:O112 N116:O116 N118:O118 N120:O121 N123:O123 N125:O125 N127:O127 N129:O129 N131:O132 N134:O134 N136:O136 N139:O139 N141:O141 N143:O143 N145:O147 N149:O149 N152:O152 N154:O154 N157:O158 N160:O162 N164:O164 N166:O166 N169:O169 N173:O173 N175:O175 N171:O171 N177:O178 N180:O180 N183:O183 N185:O185 N187:O188 N190:O190 N192:O192 N194:O194 N196:O196 N198:O198 N200:O200 N202:O203 N348:O349 N344:O345 N341:O341 N339:O339 N336:O337 N333:O334 N330:O331 N328:O328 N325:O326 N322:O323 N318:O318 N316:O316 N313:O313 N310:O310 N308:O308 N304:O305 N301:O302 N299:O299 N295:O297 N293:O293 N291:O291 N288:O288 N286:O286 N284:O284 N281:O282 N278:O278 N276:O276 N272:O273 N270:O270 N268:O268 N265:O265 N262:O262 N68:O69 N253:O25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248:O250 N246:O246 N242:O243 N236:O239 N234:O234 N232:O232 N230:O230 N225:O228 N219:O222 N217:O217 N214:O214 N212:O212 N210:O210 N205:O205 N40:O46 N66:O66 N257:O257 N259:O259 N351:O35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R22 R24 R27:R28 R30:R34 R37:R38 R207:R208 R51:R52 R55 R57 R59 R61:R62 R48:R49 R71:R73 R76 R79 R81:R82 R84 R86:R87 R89:R90 R92 R94:R95 R97:R100 R102:R103 R105:R106 R108 R110 R112 R116 R118 R120:R121 R123 R125 R127 R129 R131:R132 R134 R136 R139 R141 R143 R145:R147 R149 R152 R154 R157:R158 R160:R162 R164 R166 R169 R173 R175 R171 R177:R178 R180 R183 R185 R187:R188 R190 R192 R194 R196 R198 R200 R202:R203 R348:R349 R344:R345 R341 R339 R336:R337 R333:R334 R330:R331 R328 R325:R326 R322:R323 R318 R316 R313 R310 R308 R304:R305 R301:R302 R299 R295:R297 R293 R291 R288 R286 R284 R281:R282 R278 R276 R272:R273 R270 R268 R265 R262 R68:R69 R253:R2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48:R250 R246 R242:R243 R236:R239 R234 R232 R230 R225:R228 R219:R222 R217 R214 R212 R210 R205 R40:R46 R66 R257 R259 R351:R35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Q22 Q24 Q27:Q28 Q30:Q34 Q37:Q38 Q207:Q208 Q51:Q52 Q55 Q57 Q59 Q61:Q62 Q48:Q49 Q71:Q73 Q76 Q79 Q81:Q82 Q84 Q86:Q87 Q89:Q90 Q92 Q94:Q95 Q97:Q100 Q102:Q103 Q105:Q106 Q108 Q110 Q112 Q116 Q118 Q120:Q121 Q123 Q125 Q127 Q129 Q131:Q132 Q134 Q136 Q139 Q141 Q143 Q145:Q147 Q149 Q152 Q154 Q157:Q158 Q160:Q162 Q164 Q166 Q169 Q173 Q175 Q171 Q177:Q178 Q180 Q183 Q185 Q187:Q188 Q190 Q192 Q194 Q196 Q198 Q200 Q202:Q203 Q348:Q349 Q344:Q345 Q341 Q339 Q336:Q337 Q333:Q334 Q330:Q331 Q328 Q325:Q326 Q322:Q323 Q318 Q316 Q313 Q310 Q308 Q304:Q305 Q301:Q302 Q299 Q295:Q297 Q293 Q291 Q288 Q286 Q284 Q281:Q282 Q278 Q276 Q272:Q273 Q270 Q268 Q265 Q262 Q68:Q69 Q253:Q25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48:Q250 Q246 Q242:Q243 Q236:Q239 Q234 Q232 Q230 Q225:Q228 Q219:Q222 Q217 Q214 Q212 Q210 Q205 Q40:Q46 Q66 Q257 Q259 Q351:Q35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M22 M24 M27:M28 M30:M34 M37:M38 M207:M208 M51:M52 M55 M57 M59 M61:M62 M48:M49 M71:M73 M76 M79 M81:M82 M84 M86:M87 M89:M90 M92 M94:M95 M97:M100 M102:M103 M105:M106 M108 M110 M112 M116 M118 M120:M121 M123 M125 M127 M129 M131:M132 M134 M136 M139 M141 M143 M145:M147 M149 M152 M154 M157:M158 M160:M162 M164 M166 M169 M173 M175 M171 M177:M178 M180 M183 M185 M187:M188 M190 M192 M194 M196 M198 M200 M202:M203 M348:M349 M344:M345 M341 M339 M336:M337 M333:M334 M330:M331 M328 M325:M326 M322:M323 M318 M316 M313 M310 M308 M304:M305 M301:M302 M299 M295:M297 M293 M291 M288 M286 M284 M281:M282 M278 M276 M272:M273 M270 M268 M265 M262 M68:M69 M253:M25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48:M250 M246 M242:M243 M236:M239 M234 M232 M230 M225:M228 M219:M222 M217 M214 M212 M210 M205 M40:M46 M66 M257 M259 M351:M35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F22 F24 F27:F28 F30:F34 F37:F38 F207:F208 F51:F52 F55 F57 F59 F61:F62 F48:F49 F71:F73 F76 F79 F81:F82 F84 F86:F87 F89:F90 F92 F94:F95 F97:F100 F102:F103 F105:F106 F108 F110 F112 F116 F118 F120:F121 F123 F125 F127 F129 F131:F132 F134 F136 F139 F141 F143 F145:F147 F149 F152 F154 F157:F158 F160:F162 F164 F166 F169 F173 F175 F171 F177:F178 F180 F183 F185 F187:F188 F190 F192 F194 F196 F198 F200 F202:F203 F348:F349 F344:F345 F341 F339 F336:F337 F333:F334 F330:F331 F328 F325:F326 F322:F323 F318 F316 F313 F310 F308 F304:F305 F301:F302 F299 F295:F297 F293 F291 F288 F286 F284 F281:F282 F278 F276 F272:F273 F270 F268 F265 F262 F68:F69 F253:F254">
      <formula1>0</formula1>
      <formula2>999999999999999</formula2>
    </dataValidation>
    <dataValidation type="decimal" allowBlank="1" showInputMessage="1" showErrorMessage="1" promptTitle="Estimated Rate" prompt="Please enter the Rate for this item. " errorTitle="Invalid Entry" error="Only Numeric Values are allowed. " sqref="F248:F250 F246 F242:F243 F236:F239 F234 F232 F230 F225:F228 F219:F222 F217 F214 F212 F210 F205 F40:F46 F66 F257 F259 F351:F358">
      <formula1>0</formula1>
      <formula2>999999999999999</formula2>
    </dataValidation>
    <dataValidation allowBlank="1" showInputMessage="1" showErrorMessage="1" promptTitle="Itemcode/Make" prompt="Please enter text" sqref="C13:C358">
      <formula1>0</formula1>
      <formula2>0</formula2>
    </dataValidation>
    <dataValidation type="list" allowBlank="1" showInputMessage="1" showErrorMessage="1" sqref="L352 L353 L354 L355 L35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formula1>"INR"</formula1>
    </dataValidation>
    <dataValidation type="list" allowBlank="1" showInputMessage="1" showErrorMessage="1" sqref="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formula1>"INR"</formula1>
    </dataValidation>
    <dataValidation type="list" allowBlank="1" showInputMessage="1" showErrorMessage="1" sqref="L308 L309 L310 L311 L312 L313 L314 L315 L316 L317 L318 L319 L320 L321 L322 L323 L324 L325 L326 L327 L328 L329 L330 L331 L332 L333 L334 L335 L336 L337 L338 L339 L340 L341 L342 L343 L344 L345 L346 L347 L348 L349 L350 L351 L358 L357">
      <formula1>"INR"</formula1>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2023-10-13T10:30:59Z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