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50" windowHeight="12450" tabRatio="143" firstSheet="1" activeTab="1"/>
  </bookViews>
  <sheets>
    <sheet name="BoQ1" sheetId="1" state="veryHidden" r:id="rId1"/>
    <sheet name="Macros" sheetId="2" r:id="rId2"/>
  </sheets>
  <externalReferences>
    <externalReference r:id="rId5"/>
    <externalReference r:id="rId6"/>
    <externalReference r:id="rId7"/>
  </externalReferences>
  <definedNames>
    <definedName name="__xlfn_BAHTTEXT">NA()</definedName>
    <definedName name="__xlfn_COUNTIFS">NA()</definedName>
    <definedName name="_BAA1">#REF!</definedName>
    <definedName name="_xlnm._FilterDatabase" localSheetId="0" hidden="1">'BoQ1'!$A$11:$BC$395</definedName>
    <definedName name="_xlfn.SINGLE" hidden="1">#NAME?</definedName>
    <definedName name="boq_type">#REF!</definedName>
    <definedName name="boq_version" localSheetId="0">'[1]Config'!$C$2:$C$3</definedName>
    <definedName name="boq_version">'[2]Config'!$C$2:$C$3</definedName>
    <definedName name="conversion_type" localSheetId="0">'[1]Config'!$E$2:$E$3</definedName>
    <definedName name="conversion_type">'[2]Config'!$E$2:$E$3</definedName>
    <definedName name="cstvat">#REF!</definedName>
    <definedName name="currency_name" localSheetId="0">'[1]Config'!$F$2:$F$8</definedName>
    <definedName name="currency_name">'[2]Config'!$F$2:$F$8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'[3]PRICE BID'!#REF!</definedName>
    <definedName name="option9">'[3]PRICE BID'!#REF!</definedName>
    <definedName name="other_boq" localSheetId="0">'[1]Config'!$G$2:$G$5</definedName>
    <definedName name="other_boq">'[2]Config'!$G$2:$G$5</definedName>
    <definedName name="_xlnm.Print_Area" localSheetId="0">'BoQ1'!$A$1:$BC$395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sharedStrings.xml><?xml version="1.0" encoding="utf-8"?>
<sst xmlns="http://schemas.openxmlformats.org/spreadsheetml/2006/main" count="2874" uniqueCount="827">
  <si>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</si>
  <si>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</si>
  <si>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</si>
  <si>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</si>
  <si>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</si>
  <si>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</si>
  <si>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</si>
  <si>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</si>
  <si>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</si>
  <si>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</si>
  <si>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</si>
  <si>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</si>
  <si>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</si>
  <si>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</si>
  <si>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</si>
  <si>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</si>
  <si>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</si>
  <si>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</si>
  <si>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</si>
  <si>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</si>
  <si>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</si>
  <si>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</si>
  <si>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</si>
  <si>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</si>
  <si>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</si>
  <si>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</si>
  <si>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</si>
  <si>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</si>
  <si>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</si>
  <si>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</si>
  <si>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</si>
  <si>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</si>
  <si>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</si>
  <si>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</si>
  <si>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</si>
  <si>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</si>
  <si>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</si>
  <si>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</si>
  <si>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</si>
  <si>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</si>
  <si>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</si>
  <si>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</si>
  <si>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</si>
  <si>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</si>
  <si>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</si>
  <si>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</si>
  <si>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</si>
  <si>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</si>
  <si>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</si>
  <si>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</si>
  <si>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t>item no.25</t>
  </si>
  <si>
    <t>item no.26</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</si>
  <si>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</si>
  <si>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</si>
  <si>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</si>
  <si>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</si>
  <si>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</si>
  <si>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</si>
  <si>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</si>
  <si>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</si>
  <si>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</si>
  <si>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</si>
  <si>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</si>
  <si>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</si>
  <si>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</si>
  <si>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</si>
  <si>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</si>
  <si>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</si>
  <si>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</si>
  <si>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</si>
  <si>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</si>
  <si>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</si>
  <si>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</si>
  <si>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</si>
  <si>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</si>
  <si>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</si>
  <si>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</si>
  <si>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</si>
  <si>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</si>
  <si>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</si>
  <si>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</si>
  <si>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no.40</t>
  </si>
  <si>
    <t>item no.41</t>
  </si>
  <si>
    <t>Cum</t>
  </si>
  <si>
    <t>Mtr.</t>
  </si>
  <si>
    <t>Nos.</t>
  </si>
  <si>
    <t>Component</t>
  </si>
  <si>
    <t xml:space="preserve">Supply installation testing and commissioning of cubical type LT panel-01 (IEC 61439 ) suitable for 4000Amp 415V, 3 phase, 4 wire 50 Hz AC supply system fabricated in compartmentalized (preferable) design from CRCA sheet steel of 2mm thick for frame work and covers. 3mm thick for gland plated i/c cleaning &amp; finishing complete with 7 tank process for powder coating in approved shade, having suitable capacity extensible type FP Aluminium alloy Bus bars of high conductivity. DMC.SMC bus bar supports, with short circuit withstand capacity of  50 KA for 1 sec. bottom base channel of MS section not less than 100mm x 50mm x 5mm thick, fabrication shall be done in transportable sections, entire panel shall have a common earth bar of suitable size at the rear with 2 Nos earth solid connections from main bus bar to switch gears with required 1.5 sqmm zero halogen fire retardant low smoke insulated copper conductor s/c cable, cable alleys, cable gland plate in two half. </t>
  </si>
  <si>
    <t>The panel shall be equipped with relays, timers set of CT's for metering &amp; protection and energy analyser/meter (on all incomer and outgoing feeders) to indicate current phase, line voltage, frequency, power factor, KWH, KVARH. Provision of over load, short circuit, restricted earth fault, under frequency control cabling and interlocking, suitable cable termination chambers/ bus bars extension and providing indicating lamps  of phases for all feeders complete with foundation as per drawing and specifications amended up to date complete. and attached specification.</t>
  </si>
  <si>
    <t xml:space="preserve">Incoming </t>
  </si>
  <si>
    <t>2 No's 4000A, FP,  EDO,50KA, ACB with microprocessor release (O/L, S/C &amp; E/F protention) saftey shutter,SCM, CC, 4NO+4NC Aux. Contacts, interlock, shunt Trip contact T&amp;C. etc. suitable to connect with the bus duct and through cables. ABB-Emax2/ Schneider MTZ/Siemens 3VA</t>
  </si>
  <si>
    <t>Both Incomer shall have class-b SPD of DEHN make. With 50KA 40A MPCB Protection.</t>
  </si>
  <si>
    <t>OutGoing:</t>
  </si>
  <si>
    <t>4 nos. 400 A, FP, 36 kA,MCCB with thermomagnetic release O/C,S/C protection, rotary  operated handle mechanism-4Nos, FP Spreader(8x4=32Nos) for MCCB 400A- 4 Nos</t>
  </si>
  <si>
    <t xml:space="preserve">all out goings with ON.OFF, Trip, Spring charge indication.communicable type Digital multifunction energy meter(RS 485).Digital Amp meter with selector switches etc. </t>
  </si>
  <si>
    <t xml:space="preserve">Note : All ACBs and MCCB's aux. contacts for ON/OFF and trip spare contacts to be wired up to terminal block. </t>
  </si>
  <si>
    <t>The panel shall be equipped with relays, timers set of CT's for metering &amp; protection and energy analyser/meter to indicate current phase, line voltage, frequency, power factor, KWH, KVARH. Provision of over load, short circuit, restricted earth fault, under frequency control cabling and interlocking, suitable cable termination chambers/ bus bars extension and providing indicating lamps  of phases for all feeders complete with foundation as per drawing and specifications amended up to date complete. and attached specification.</t>
  </si>
  <si>
    <t>All the Incomer shall have class-b SPD of DEHN make. With 50KA 40A MPCB Protection.</t>
  </si>
  <si>
    <t xml:space="preserve">OutGoing: </t>
  </si>
  <si>
    <t xml:space="preserve">all outgoings with ON,OFF,Trip, spring charge indication. Communicable Digital multifunction energy meter(RS 485) . Digital Amp meter with selector switches etc. </t>
  </si>
  <si>
    <t>S&amp;I, testing &amp; commissioning 4000 amp   TPN aluminum bus duct with MS enclosure,  as pe r enclosed  specifications     E-02.</t>
  </si>
  <si>
    <t>S&amp;I, testing &amp; commissioning  4000amp TPN copper  flexible links to connect tranformer LT bus duct as per enclosed  specifications E-02.</t>
  </si>
  <si>
    <t>Earthing with G.I. earth plate 600 mm X 600 mm X 6 mm thick
including accessories, and providing masonry enclosure with
cover plate having locking arrangement and watering pipe of
2.7 metre long etc. with charcoal/ coke and salt as required.</t>
  </si>
  <si>
    <t>Providing and fixing 25 mm X 5 mm G.I. strip on surface or in recess for connections etc. as required.</t>
  </si>
  <si>
    <t>Supplying and making end termination with brass compression gland and aluminium lugs for following size of PVC insulated and PVC sheathed / XLPE aluminium conductor cable of 1.1 KV grade as required.</t>
  </si>
  <si>
    <t xml:space="preserve">3½ X 400 sq. mm (82mm) </t>
  </si>
  <si>
    <t>Supplying and making straight through joint with heat
shrinkable kit including ferrules and other jointing materials for
following size of PVC insulated and PVC sheathed / XLPE
aluminium conductor cable of 1.1 KV grade as required.</t>
  </si>
  <si>
    <t>3½ X 300 sq. mm</t>
  </si>
  <si>
    <t>3½ X 400 sq. mm</t>
  </si>
  <si>
    <t>Providing, laying and fixing following dia G.I. pipe (medium class) in ground complete with G.I. fittings including trenching (75 cm deep)and re-filling etc. as required</t>
  </si>
  <si>
    <t>100 mm Dia</t>
  </si>
  <si>
    <t>Providing brick work (in width 225 mm or more) with F.P.S. bricks of class designation 7.5 in cement mortar 1:4 (1 cement : 4 coarse sand) at all levels</t>
  </si>
  <si>
    <t>item no.38</t>
  </si>
  <si>
    <t>item no.39</t>
  </si>
  <si>
    <t xml:space="preserve">breaker control  switch TNC, Digital voltmeter/Ammeter Cl-1.0 with selector switch, Electronic KWH meter Cl-1.0, CT-4000/5A, Cl1.0, 15KVA cast rasin for metering, protection CTs 4000/5A, Cl-5P10, 15VA cast rasin IDMT relay , Trip circuit supervision relay , Phase indicating Lamp LED Type"Red, Tellow, Blue" Auto / Amnual selector switch Auxiliary contactors with 2NO+2NC , 2A SP MCB 10KA for cont. CKT. </t>
  </si>
  <si>
    <t>Bus bar: 1 No.4000 A, 50HZ,  FP, Aliminium Bus Bar</t>
  </si>
  <si>
    <t>2 nos.2500 A, FP, EDO, 50 kA ACB with MPR based release (O/L, S/C &amp; E/F protection) safety shutter, Aux. contacts 4NONC-2Nos, Breaker control switch TNC- 2Nos. 2A SP MCB 10KA for cont. CKT- 2nos.</t>
  </si>
  <si>
    <t>2 nos.1600 A, FP, EDO, 50 kA ACB with MPR based release (O/L, S/C &amp; E/F protection) safety shutter, Aux. contacts 4NONC-2Nos, Breaker control switch TNC- 2Nos. 2A SP MCB 10KA for cont. CKT- 2nos.</t>
  </si>
  <si>
    <t>3 nos. 800 A, FP, 36 kA,MCCB with thermomagnetic release O/C,S/C protection, rotary  operated handle mechanism-3Nos, FP Spreader(8x3=24Nos) for MCCB 800A- 3 Nos</t>
  </si>
  <si>
    <t>2 nos. 630 A, FP, 36 kA,MCCB with thermomagnetic release O/C,S/C protection, rotary  operated handle mechanism-2Nos, FP Spreader(8x2=16Nos) for MCCB 630A- 2Nos</t>
  </si>
  <si>
    <t xml:space="preserve">Supply installation testing and commissioning of cubical type DG set LT panel -2 (IEC 61439), suitable for 1600 Amp 415V, 3 phase, 4 wire 50 Hz AC supply system fabricated in compartmentalized (preferable) design from CRCA sheet steel of 2mm thick for frame work and covers. 3mm thick for gland plated i/c cleaning &amp; finishing complete with 7 tank process for powder coating in approved shade, having suitable capacity extensible type FP Aluminium alloy Bus bars of high conductivity. DMC.SMC bus bar supports, with short circuit withstand capacity of  50 KA for 1 sec. bottom base channel of MS section not less than 100mm x 50mm x 5mm thick, fabrication shall be done in transportable sections, entire panel shall have a common earth bar of suitable size at the rear with 2 Nos earth solid connections from main bus bar to switch gears with required 1.5 sqmm zero halogen fire retardant low smoke insulated copper conductor s/c cable, cable alleys, cable gland plate in two half. </t>
  </si>
  <si>
    <t>3 No's 1250A, FP,  50KA, 4 pole ACB ( for 3x750 KVA SG sets) with microprocessor release (O/L, S/C &amp; E/F protention) saftey shutter,SCM, CC, 4NO+4NC Aux. Contacts, interlock, shunt Trip contact T&amp;C. etc. with 2 nos. 1250 A bus coupler (DG1 &amp; DG2) (DG2-DG3) with all protections and metering.</t>
  </si>
  <si>
    <t xml:space="preserve">breaker control  switch TNC, Digital voltmeter/Ammeter Cl-1.0 with selector switch, Electronic KWH meter Cl-1.0, CT-1250/5A, Cl1.0, 15VA cast rasin for metering, protection CTs 1250/5A, Cl-5P10, 15VA cast rasin IDMT relay , Trip circuit supervision relay , Phase indicating Lamp LED Type"Red, Tellow, Blue" Auto / Amnual selector switch Auxiliary contactors with 2NO+2NC , 2A SP MCB 10KA for cont. CKT. </t>
  </si>
  <si>
    <t>Bus bar: 1 No.1600 A, 50HZ,  FP, Aliminium Bus Bar</t>
  </si>
  <si>
    <t>3 nos. 800 A, FP, 36 kA,MCCB with thermomagnetic release O/C,S/C protection, rotary  operated handle mechanism- 3Nos, 2A SP MCB for cont. CKT.- 3 Nos</t>
  </si>
  <si>
    <t>8 nos. 400 A, FP, 36 kA,MCCB with thermomagnetic release O/C,S/C protection, rotary  operated handle mechanism- 8Nos, 2A SP MCB for cont. CKT.- 8 Nos</t>
  </si>
  <si>
    <t>4 nos. 250 A, FP, 36 kA,MCCB with thermomagnetic release O/C,S/C protection - 3nos, rotary  operated handle mechanism-4Nos,  FP Spreader for MCCB 250A- 4 Nos</t>
  </si>
  <si>
    <t>No.</t>
  </si>
  <si>
    <t>Set</t>
  </si>
  <si>
    <t>INR Zero Only</t>
  </si>
  <si>
    <t>Excess (+)</t>
  </si>
  <si>
    <t>WOOD AND P. V. C. WORK</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</si>
  <si>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</si>
  <si>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</si>
  <si>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125 mm</t>
  </si>
  <si>
    <t>STEEL WORK</t>
  </si>
  <si>
    <t>FINISHING</t>
  </si>
  <si>
    <t>Distempering with 1st quality acrylic distemper (ready mixed) having VOC content less than 50 gms/litre, of approved manufacturer, of required shade and colour complete, as per manufacturer's specification.</t>
  </si>
  <si>
    <t>Two or more coats on new work</t>
  </si>
  <si>
    <t>Providing and applying white cement based putty of average thickness 1 mm, of approved brand and manufacturer, over the plastered wall surface to prepare the surface even and smooth complete.</t>
  </si>
  <si>
    <t>Dismantling and Demolishing</t>
  </si>
  <si>
    <t>ALUMINIUM WORK</t>
  </si>
  <si>
    <t>Tender Inviting Authority: DOIP, IIT Kanpur</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</si>
  <si>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</si>
  <si>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</si>
  <si>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</si>
  <si>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</si>
  <si>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</si>
  <si>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</si>
  <si>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</si>
  <si>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</si>
  <si>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</si>
  <si>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</si>
  <si>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</si>
  <si>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</si>
  <si>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</si>
  <si>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</si>
  <si>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</si>
  <si>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</si>
  <si>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</si>
  <si>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</si>
  <si>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</si>
  <si>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</si>
  <si>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</si>
  <si>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</si>
  <si>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</si>
  <si>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</si>
  <si>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</si>
  <si>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</si>
  <si>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</si>
  <si>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</si>
  <si>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</si>
  <si>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</si>
  <si>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</si>
  <si>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Thermo-Mechanically Treated bars of grade Fe-500D or more.</t>
  </si>
  <si>
    <t>MASONRY WORK</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</si>
  <si>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</si>
  <si>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</si>
  <si>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FLOORING</t>
  </si>
  <si>
    <t>15 mm cement plaster on rough side of single or half brick wall of mix:</t>
  </si>
  <si>
    <t>1:6 (1 cement: 6 coarse sand)</t>
  </si>
  <si>
    <t>Finishing walls with Premium Acrylic Smooth exterior paint with Silicone additives of required shade:</t>
  </si>
  <si>
    <t>New work (Two or more coats applied @ 1.43 ltr/10 sqm over and including priming coat of exterior primer applied @ 2.20 kg/10 sqm)</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</si>
  <si>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</si>
  <si>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</si>
  <si>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DRAINAGE</t>
  </si>
  <si>
    <t>With common burnt clay F.P.S. (non modular) bricks of class designation 7.5</t>
  </si>
  <si>
    <t>cum</t>
  </si>
  <si>
    <t>EARTH WORK</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</si>
  <si>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</si>
  <si>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</si>
  <si>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</si>
  <si>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Cement mortar 1:6 (1 cement : 6 coarse sand)</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</si>
  <si>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</si>
  <si>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</si>
  <si>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Cement mortar 1:4 (1 cement :4 coarse sand)</t>
  </si>
  <si>
    <t>Providing and fixing aluminium sliding door bolts, ISI marked anodised (anodic coating not less than grade AC 10 as per IS : 1868), transparent or dyed to required colour or shade, with nuts and screws etc. complete :</t>
  </si>
  <si>
    <t>150x10 mm</t>
  </si>
  <si>
    <t>Providing and fixing aluminium hanging floor door stopper, ISI marked, anodised (anodic coating not less than grade AC 10 as per IS : 1868) transparent or dyed to required colour and shade, with necessary screws etc. complete.</t>
  </si>
  <si>
    <t>Twin rubber stopper</t>
  </si>
  <si>
    <t>ROOFING</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</si>
  <si>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</si>
  <si>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</si>
  <si>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</si>
  <si>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12 mm cement plaster of mix :</t>
  </si>
  <si>
    <t>Providing, laying and jointing glazed stoneware pipes class SP-1 with stiff mixture of cement mortar in the proportion of 1:1 (1 cement : 1 fine sand) including testing of joints etc. complete :</t>
  </si>
  <si>
    <t>Providing and laying cement concrete 1:5:10 (1 cement : 5 coarse sand : 10 graded stone aggregate 40 mm nominal size) all-round S.W. pipes including bed concrete as per standard design :</t>
  </si>
  <si>
    <t>sqm</t>
  </si>
  <si>
    <t>metre</t>
  </si>
  <si>
    <t>kg</t>
  </si>
  <si>
    <t>each</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</si>
  <si>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</si>
  <si>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</si>
  <si>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</si>
  <si>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</si>
  <si>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</si>
  <si>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</si>
  <si>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</si>
  <si>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</si>
  <si>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</si>
  <si>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</si>
  <si>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</si>
  <si>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</si>
  <si>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</si>
  <si>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</si>
  <si>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</si>
  <si>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</si>
  <si>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</si>
  <si>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</si>
  <si>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</si>
  <si>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</si>
  <si>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</si>
  <si>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</si>
  <si>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</si>
  <si>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</si>
  <si>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</si>
  <si>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</si>
  <si>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</si>
  <si>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</si>
  <si>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</si>
  <si>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</si>
  <si>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</si>
  <si>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</si>
  <si>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</si>
  <si>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</si>
  <si>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</si>
  <si>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</si>
  <si>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</si>
  <si>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</si>
  <si>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</si>
  <si>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</si>
  <si>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</si>
  <si>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</si>
  <si>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</si>
  <si>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</si>
  <si>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</si>
  <si>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</si>
  <si>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</si>
  <si>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</si>
  <si>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</si>
  <si>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</si>
  <si>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</si>
  <si>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</si>
  <si>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</si>
  <si>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</si>
  <si>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</si>
  <si>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</si>
  <si>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</si>
  <si>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</si>
  <si>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</si>
  <si>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</si>
  <si>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</si>
  <si>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</si>
  <si>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</si>
  <si>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</si>
  <si>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</si>
  <si>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</si>
  <si>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</si>
  <si>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</si>
  <si>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</si>
  <si>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</si>
  <si>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</si>
  <si>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</si>
  <si>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</si>
  <si>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</si>
  <si>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</si>
  <si>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</si>
  <si>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</si>
  <si>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</si>
  <si>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</si>
  <si>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</si>
  <si>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</si>
  <si>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</si>
  <si>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</si>
  <si>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</si>
  <si>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</si>
  <si>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</si>
  <si>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</si>
  <si>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</si>
  <si>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</si>
  <si>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</si>
  <si>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</si>
  <si>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</si>
  <si>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</si>
  <si>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</si>
  <si>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</si>
  <si>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</si>
  <si>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</si>
  <si>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</si>
  <si>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</si>
  <si>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</si>
  <si>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</si>
  <si>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</si>
  <si>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</si>
  <si>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</si>
  <si>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</si>
  <si>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</si>
  <si>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</si>
  <si>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</si>
  <si>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</si>
  <si>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</si>
  <si>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</si>
  <si>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</si>
  <si>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</si>
  <si>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</si>
  <si>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</si>
  <si>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</si>
  <si>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</si>
  <si>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</si>
  <si>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</si>
  <si>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</si>
  <si>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Each</t>
  </si>
  <si>
    <t>Shelves (Cast in situ)</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</si>
  <si>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</si>
  <si>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stone slab colour black, Cherry/Ruby red</t>
  </si>
  <si>
    <t>Providing edge moulding to 18 mm thick marble stone counters, Vanities etc., including machine polishing to edge to give high gloss finish etc. complete as per design approved by Engineer-in-Charge.</t>
  </si>
  <si>
    <t>Granite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</si>
  <si>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</si>
  <si>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</si>
  <si>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Demolishing brick work manually/ by mechanical means including stacking of serviceable material and disposal of unserviceable material within 50 metres lead as per direction of Engineer-in-charge.</t>
  </si>
  <si>
    <t>In cement mortar</t>
  </si>
  <si>
    <t>SANITARY INSTALLATIONS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</si>
  <si>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</si>
  <si>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</si>
  <si>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</si>
  <si>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Providing and fixing 8 mm dia C.P. / S.S. Jet with flexible tube upto 1 metre long with S.S. triangular plate to Eureopean type W.C. of quality and make as approved by Engineer - in - charge.</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</si>
  <si>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</si>
  <si>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</si>
  <si>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</si>
  <si>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75 mm diameter :</t>
  </si>
  <si>
    <t>Providing and fixing bend of required degree with access door, insertion rubber washer 3 mm thick, bolts and nuts complete.</t>
  </si>
  <si>
    <t>Sand cast iron S&amp;S as per IS - 3989</t>
  </si>
  <si>
    <t>Providing and fixing plain bend of required degree.</t>
  </si>
  <si>
    <t>Providing and fixing collar :</t>
  </si>
  <si>
    <t>75 mm</t>
  </si>
  <si>
    <t>Providing and fixing trap of self cleansing design with screwed down or hinged grating with or without vent arm complete, including cost of cutting and making good the walls and floors :</t>
  </si>
  <si>
    <t>100 mm inlet and 100 mm outlet</t>
  </si>
  <si>
    <t>100 mm inlet and 75 mm outlet</t>
  </si>
  <si>
    <t>WATER SUPPLY</t>
  </si>
  <si>
    <t>Providing and fixing G.I. pipes complete with G.I. fittings and clamps, i/c cutting and making good the walls etc.   Internal work - Exposed on wall</t>
  </si>
  <si>
    <t>15 mm dia nominal bore</t>
  </si>
  <si>
    <t>20 mm dia nominal bore</t>
  </si>
  <si>
    <t>Providing and fixing G.I. Pipes complete with G.I. fittings and clamps, i/c making good the walls etc. concealed pipe, including painting with anti corrosive bitumastic paint, cutting chases and making good the wall :</t>
  </si>
  <si>
    <t>25 mm dia nominal bore</t>
  </si>
  <si>
    <t>32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</si>
  <si>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</si>
  <si>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</si>
  <si>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</si>
  <si>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</si>
  <si>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</si>
  <si>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</si>
  <si>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</si>
  <si>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25 mm diameter pipe</t>
  </si>
  <si>
    <t>32 mm diameter pipe</t>
  </si>
  <si>
    <t>Providing and fixing G.I. Union in G.I. pipe including cutting and threading the pipe and making long screws etc. complete (New work)  :</t>
  </si>
  <si>
    <t>25 mm nominal bore</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</si>
  <si>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</si>
  <si>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bib cock of approved quality conforming to IS:8931 :</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</si>
  <si>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</si>
  <si>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</si>
  <si>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</si>
  <si>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</si>
  <si>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</si>
  <si>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</si>
  <si>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</si>
  <si>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Powder coated aluminium (minimum thickness of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</si>
  <si>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</si>
  <si>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aluminium casement windows fastener of required length for aluminium windows with necessary screws etc. complete.</t>
  </si>
  <si>
    <t>Powder coated minimum thickness 50 micron aluminium</t>
  </si>
  <si>
    <t>MINOR CIVIL MAINTENANCE WORK:</t>
  </si>
  <si>
    <t>"Providing and fixing C.P. grating with or without hole for waste pipe for floor/ nahani trap 100 mm dia. weight not less than 100 grams.</t>
  </si>
  <si>
    <t xml:space="preserve">Providind and fixing C.P. hand spray (heath faucet) jaquar make or equivalant with push button control and flexible hose connection with C.P hook complete in all respects.
</t>
  </si>
  <si>
    <t xml:space="preserve">Providing and fixing 15 mm nominal bore two way angle valve of make L&amp;K or approved equivalent make.
</t>
  </si>
  <si>
    <t>Sqm</t>
  </si>
  <si>
    <t>per litre</t>
  </si>
  <si>
    <t>Lintels, beams, plinth beams, girders, bressumers and cantilevers</t>
  </si>
  <si>
    <t>Small lintels not exceeding 1.5 m clear span, moulding as in cornices, window sills, string courses, bands, copings, bed plates, anchor blocks and the like</t>
  </si>
  <si>
    <t>Weather shade, Chajjas, corbels etc., including edges</t>
  </si>
  <si>
    <t>Steel reinforcement for R.C.C. work including straightening, cutting, bending, placing in position and binding all complete above plinth level.</t>
  </si>
  <si>
    <t>Area of slab over 0.50 sqm</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</si>
  <si>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</si>
  <si>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</si>
  <si>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on wall face unplasticised - PVC moulded fittings/ accessories for unplasticised Rigid PVC rain water pipes conforming to IS : 13592 Type A, including jointing with seal ring conforming to IS : 5382, leaving 10 mm gap for thermal expansion.</t>
  </si>
  <si>
    <t>Bend 87.5°</t>
  </si>
  <si>
    <t>110 mm bend</t>
  </si>
  <si>
    <t>Shoe (Plain)</t>
  </si>
  <si>
    <t>110 mm Shoe</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</si>
  <si>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</si>
  <si>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110 mm</t>
  </si>
  <si>
    <t>W.C. pan with ISI marked white solid plastic seat and lid</t>
  </si>
  <si>
    <t>75 mm dia</t>
  </si>
  <si>
    <t>32 mm nominal bore.</t>
  </si>
  <si>
    <t>32 mm nominal bore</t>
  </si>
  <si>
    <t>200 mm diameter</t>
  </si>
  <si>
    <t>200 mm diameter S.W. pipe</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</si>
  <si>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</si>
  <si>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</si>
  <si>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Extra for depth for manholes :</t>
  </si>
  <si>
    <t>Size 90x80 cm</t>
  </si>
  <si>
    <t>Providing and fixing stainless steel (SS 304 grade) adjustable friction windows stays of approved quality with necessary stainless steel screws etc. to the side hung windows as per direction of Engineer- in-charge complete.</t>
  </si>
  <si>
    <t>255 X 19 mm</t>
  </si>
  <si>
    <t>"Providing and fixing C.P soap dish etc. complete.</t>
  </si>
  <si>
    <t>Carriage of Materials</t>
  </si>
  <si>
    <t>By Mechanical Transport including loading,unloading and stacking</t>
  </si>
  <si>
    <t>Earth Lead - 2 km</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</si>
  <si>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</si>
  <si>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</si>
  <si>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</si>
  <si>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Pipes, cables etc. exceeding 300 mm dia but not exceeding 600 mm</t>
  </si>
  <si>
    <t>Filling available excavated earth (excluding rock) in trenches, plinth, sides of foundations etc. in layers not exceeding 20cm in depth, consolidating each deposited layer by ramming and watering, lead up to 50 m and lift upto 1.5 m.</t>
  </si>
  <si>
    <t>Extra for every additional lift of 1.5 m or part thereof in excavation / banking excavated or stacked materials.</t>
  </si>
  <si>
    <t>Supplying and filling in plinth with  sand under floors, including watering, ramming, consolidating and dressing complete.</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</si>
  <si>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</si>
  <si>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</si>
  <si>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</si>
  <si>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1:4:8 (1 Cement : 4 coarse sand (zone-III) derived from natural sources : 8 graded stone aggregate 40 mm nominal size derived from natural sources)</t>
  </si>
  <si>
    <t>Providing and laying damp-proof course 40mm thick with cement concrete 1:2:4 (1 cement : 2 coarse sand (zone-III) derived from natural sources : 4 graded stone aggregate 12.5mm nominal size derived from natural sources)</t>
  </si>
  <si>
    <t>Extra for providing and mixing water proofing material in cement concrete work in doses by weight of cement as per manufacturer's specification.</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</si>
  <si>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</si>
  <si>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</si>
  <si>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Foundations, footings, bases of columns, etc. for mass concrete</t>
  </si>
  <si>
    <t>Columns, Pillars, Piers, Abutments, Posts and Struts</t>
  </si>
  <si>
    <t>Edges of slabs and breaks in floors and walls</t>
  </si>
  <si>
    <t>Under 20 cm wide</t>
  </si>
  <si>
    <t>Steel reinforcement for R.C.C. work including straightening, cutting, bending, placing in position and binding all complete upto plinth level.</t>
  </si>
  <si>
    <t xml:space="preserve">Providing and laying in position ready mixed or site batched design mix cement concrete for reinforced cement concrete work;  using  coarse aggregate and fine aggregate derived from natural sources,  Portland Pozzolana / Ordinary Portland /Portland Slag  cement,  admixtures in recommended proportions as per IS: 9103 to accelerate /  retard setting of concrete, to improve durability and  workability  without impairing strength;   including pumping of concrete to site of laying, curing,  carriage for all leads; but excluding the cost of centering, shuttering, finishing and reinforcement as per direction of the engineer-in-charge;  for the following grades of concrete.
Note: Extra cement up to 10% of the minimum specified cement content in design mix shall be payable separately. In case the cement content in design mix is more than 110% of the specified minimum cement content, the contractor shall have discretion to either re-design the mix or bear the cost of extra cement.
</t>
  </si>
  <si>
    <t>All works upto plinth level</t>
  </si>
  <si>
    <t>Concrete of M25 grade with  minimum cement content of 330 kg /cum</t>
  </si>
  <si>
    <t>Concrete of M30 grade with  minimum cement content of 350 kg /cum</t>
  </si>
  <si>
    <t>All works above plinth level upto floor V level</t>
  </si>
  <si>
    <t>Add for using extra cement in the items of design mix over and above the specified cement content therein.</t>
  </si>
  <si>
    <t>Brick work with common burnt clay F.P.S. (non modular) bricks of class designation 7.5 in foundation and plinth in:</t>
  </si>
  <si>
    <t>Brick work 7 cm thick with common burnt clay F.P.S. (non modular) brick of class designation 7.5 in cement mortar 1:3 (1 cement : 3 coarse sand) in superstructure above plinth level and upto floor five level.</t>
  </si>
  <si>
    <t>Providing and laying Autoclaved Aerated Concrete (AAC) blocks masonry 100 mm / 125mm thick with Grade 1  AAC blocks  of density 551 to 650 kg/cum conforming to IS: 2185 (Part 3) in super structure above plinth level up to floor V level in cement mortar 1:4 (1 cement : 4 coarse sand). The rate includes providing and placing in position 2 Nos 6 mm dia M.S. bars at every third course of masonry work.</t>
  </si>
  <si>
    <t>Brick edging 7cm wide 11.4 cm deep to plinth protection with common burnt clay F.P.S. (non modular) bricks of class designation 7.5 including grouting with cement mortar 1:4 (1 cement : 4 fine sand).</t>
  </si>
  <si>
    <t>Providing and laying Autoclaved Aerated Concrete (AAC)  blocks  masonry  with 150mm to 300mm thick with Grade 1 AAC blocks  of density 551 to 650 kg/cum conforming to IS: 2185 (Part 3) in super structure above plinth level up to floor V level with RCC band at sill level and lintel level with approved block laying polymer modified adhesive mortar all complete as per direction of Engineer-in-Charge. (The payment of RCC band and reinforcement shall be made for separately).</t>
  </si>
  <si>
    <t>Area of slab upto 0.50 sqm</t>
  </si>
  <si>
    <t>25 mm thick (for cupboard) including ISI marked nickel plated bright finished M.S. piano hinges with necessary screws</t>
  </si>
  <si>
    <t>Extra for providing lipping with 2nd class teak wood battens 25 mm minimum depth on all edges of flush door shutters (over all area of door shutter to be measured).</t>
  </si>
  <si>
    <t>Extra for providing vision panel not exceeding 0.1 sqm in all type of flush doors (cost of glass excluded) (overall area of door shutter to be measured):</t>
  </si>
  <si>
    <t>Rectangular or square</t>
  </si>
  <si>
    <t>300x16 mm</t>
  </si>
  <si>
    <t>200x10 mm</t>
  </si>
  <si>
    <t>Providing and fixing bright finished brass 100 mm mortice latch and lock, ISI marked, with six levers and a pair of anodised (anodic coating not less than grade AC 10 as per IS : 1868) aluminium lever handles of approved quality with necessary screws etc. complete.</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</si>
  <si>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t>
  </si>
  <si>
    <t>1.0 mm thick</t>
  </si>
  <si>
    <t>Providing and fixing factory made uPVC white colour fixed glazed windows/ ventilators comprising of uPVC multi-chambered frame and mullion (where ever required) extruded profiles duly reinforced with 1.60 ± 0.2 mm thick  galvanized mild steel section made from roll forming process of required length (shape &amp; size according to uPVC profile), , uPVC extruded  glazing beads of appropriate dimension, EPDM gasket, G.I fasteners 100 x 8 mm size for fixing frame to finished wall, plastic packers, plastic caps and necessary stainless steel screws etc. Profile of frame shall be mitred cut and fusion welded at all corners, mullion (if required) shall be also fusion welded including drilling of holes for fixing hardware's and drainage of water etc. After fixing frame the gap between frame and adjacent finished wall shall be filled with weather proof silicon sealant over backer rod of required size and of approved quality, all complete as per approved drawing &amp; direction of Engineer-in-Charge. (Single / double glass panes and silicon sealant shall be paid separately). Variation in profile dimension in higher side shall be accepted but no extra payment on this account shall be made.</t>
  </si>
  <si>
    <t>Fixed window / ventilator made of (small series) frame 47 x 50 mm &amp; mullion 47 x 68 mm both having wall thickness of 1.9 ± 0.2 mm and  single glazing bead  of appropriate dimension. (Area upto 0.75 sqm.)</t>
  </si>
  <si>
    <t>Providing and fixing factory made uPVC white colour sliding glazed window upto 1.50 m in height dimension comprising of uPVC multi-chambered frame with in-built roller track and sash extruded profiles duly reinforced with 1.60 ± 0.2 mm thick  galvanized mild steel section made from roll forming process of required length (shape &amp; size according to uPVC profile),  appropriate dimension of uPVC extruded glazing beads and uPVC  extruded  interlocks, EPDM gasket, wool pile, zinc alloy (white powder coated) touch locks with hook, zinc alloy body with single nylon rollers (weight bearing capacity to be 40 kg), G.I fasteners 100 x 8 mm size for fixing frame to finished wall and necessary stainless steel screws etc. Profile of frame &amp; sash shall be mitred cut and fusion welded at all corners, including drilling of holes for fixing hardware's and drainage of water etc. After fixing frame the gap between frame and adjacent finished wall shall be filled with weather proof silicon sealent over backer rod  of required size and of approved quality, all complete as per approved drawing &amp; direction of Engineer-in-Charge.  (Single / double glass panes, wire mesh and silicon sealent shall be paid separately). Variation in profile dimension in higher side shall be accepted but no extra payment on this account shall be made.</t>
  </si>
  <si>
    <t>Three track three panels sliding window with fly proof S.S wire mesh (Two nos. glazed &amp; one no. wire mesh panels) made of (big series) frame 116 x 45 mm &amp; sash 46 x 62 mm both having wall thickness of 2.3 ± 0.2 mm and single glazing bead / double glazing bead  of appropriate dimension. (Area of window above 1.75 sqm).</t>
  </si>
  <si>
    <t>Structural steel work riveted, bolted or welded in built up sections, trusses and framed work, including cutting, hoisting, fixing in position and applying a priming coat of approved steel primer all complete.</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</si>
  <si>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</si>
  <si>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</si>
  <si>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</si>
  <si>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Extra for pre finished nosing in treads of steps of Kota stone/ sand stone slab.</t>
  </si>
  <si>
    <t>Extra for Kota stone/ sand stone in treads of steps and risers using single length up to 1.05 metre.</t>
  </si>
  <si>
    <t>Providing and fixing 1st quality ceramic glazed floor tiles conforming to IS : 15622 (thickness to be specified by the manufacturer ) of approved make in all colours, shades except burgundy, bottle green, black of any size as approved by Engineer-in-Charge in skirting, risers of steps and dados over 12 mm thick bed of cement Mortar 1:3 (1 cement: 3 coarse sand) and jointing with grey cement slurry @ 3.3kg per sqm including pointing in white cement mixed with pigment of matching shade complete.</t>
  </si>
  <si>
    <t>Extra for Providing and fixing of 8 mm to 9 mm tick cermicg glazed wall tiles instead of 5 mm thick cermic glazed wall tiles</t>
  </si>
  <si>
    <t>Providing gola 75x75 mm in cement concrete 1:2:4 (1 cement : 2 coarse sand : 4 stone aggregate 10 mm and down gauge), including finishing with cement mortar 1:3 (1 cement : 3 fine sand) as per standard design :</t>
  </si>
  <si>
    <t>In 75x75 mm deep chase</t>
  </si>
  <si>
    <t>Single tee without door</t>
  </si>
  <si>
    <t>110x110x110 mm</t>
  </si>
  <si>
    <t>Extra for providing and mixing water proofing material in cement plaster work in proportion recommended by the manufacturers.</t>
  </si>
  <si>
    <t>Painting with synthetic enamel paint of approved brand and manufacture to give an even shade :</t>
  </si>
  <si>
    <t>Extra for addition of synthetic Polyester triangular fibre of length 6 mm, effective diameter 10-40 microns and specific gravity of 1.34 to 1.40 in cement plaster/mortar by using 125 gms. of synthetic Polyester triangular fibre for 50 Kgs. cement used in cement mortar as per directions of Engineer-in-Charge.</t>
  </si>
  <si>
    <t>Demolishing cement concrete manually/ by mechanical means including disposal of material within 50 metres lead as per direction of Engineer - in - charge.</t>
  </si>
  <si>
    <t>Nominal concrete 1:4:8 or leaner mix (i/c equivalent design mix)</t>
  </si>
  <si>
    <t>Dismantling steel work in built up sections in angles, tees, flats and channels including all gusset plates, bolts, nuts, cutting rivets, welding etc. including dismembering and stacking within 50 metres lead.</t>
  </si>
  <si>
    <t>ROAD WORK</t>
  </si>
  <si>
    <t>Cement concrete 1:2:4 (1 cement : 2 coarse sand : 4 graded stone aggregate 40 mm nominal size) in pavements, laid to required slope and camber in panels as required including consolidation finishing and tamping complete.</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</si>
  <si>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</si>
  <si>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</si>
  <si>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Stainless Steel A ISI 304 (18/8) kitchen sink as per IS:13983 with C.I. brackets and stainless steel plug 40 mm, including painting of fittings and brackets, cutting and making good the walls wherever required :</t>
  </si>
  <si>
    <t>Kitchen sink with drain board</t>
  </si>
  <si>
    <t>510x1040 mm bowl depth 250 mm</t>
  </si>
  <si>
    <t>Providing and fixing CP Brass 32mm size Bottle Trap of approved quality &amp; make and as per the direction of Engineer-in-charge.</t>
  </si>
  <si>
    <t>Providing and fixing P.V.C. waste pipe for sink or wash basin including P.V.C. waste fittings complete.</t>
  </si>
  <si>
    <t>Flexible pipe</t>
  </si>
  <si>
    <t>32 mm dia</t>
  </si>
  <si>
    <t>Hubless  centrifugally  cast (spun)  iron pipes  epoxy coated inside &amp; outside IS:15905</t>
  </si>
  <si>
    <t>Hubless  centrifugally  cast (spun)  iron pipes epoxy coated inside &amp; outside IS:15905</t>
  </si>
  <si>
    <t>Hubless centrifugally cast (spun) iron epoxy coated inside &amp; outside as per IS:15905</t>
  </si>
  <si>
    <t>Providing and fixing shielded coupling for Hubless centrifugally cast iron pipe</t>
  </si>
  <si>
    <t>SS 304 grade coupling with EPDM rubber gasket</t>
  </si>
  <si>
    <t>Providing and fixing G.I. pipes complete with G.I. fittings including trenching and refilling etc.   External work</t>
  </si>
  <si>
    <t>Providing and fixing ball valve (brass) of approved quality, High or low pressure, with plastic floats complete :</t>
  </si>
  <si>
    <t>Providing and fixing brass ferrule with C.I. mouth cover including boring and tapping the main :</t>
  </si>
  <si>
    <t>Providing and fixing uplasticised PVC connection pipe with brass unions :</t>
  </si>
  <si>
    <t>45 cm length</t>
  </si>
  <si>
    <t>Painting G.I. pipes and fittings with two coats of anti-corrosive bitumastic paint of approved quality :</t>
  </si>
  <si>
    <t>20 mm diameter pipe</t>
  </si>
  <si>
    <t>Providing and filling sand of grading zone V or coarser grade, allround the G.I. pipes in external work :</t>
  </si>
  <si>
    <t>Providing and fixing C.P. brass long body bib cock of approved quality conforming to IS standards and weighing not less than 690 gms.</t>
  </si>
  <si>
    <t>Providing and fixing C.P. brass stop cock (concealed) of standard design and of approved make conforming to IS:8931.</t>
  </si>
  <si>
    <t>Cutting holes up to 30x30 cm in walls including making good the same:</t>
  </si>
  <si>
    <t>With common burnt clay F.P.S. (non modular) bricks</t>
  </si>
  <si>
    <t>Making chases up to 7.5x7.5 cm in walls including making good and finishing with matching surface after housing G.I. pipe etc.</t>
  </si>
  <si>
    <t>150 mm diameter</t>
  </si>
  <si>
    <t>150 mm diameter S.W. pipe</t>
  </si>
  <si>
    <t>Providing and laying cement concrete 1:5:10 (1 cement : 5 coarse sand : 10 graded stone aggregate 40 mm nominal size) up to haunches of S.W. pipes including bed concrete as per standard design :</t>
  </si>
  <si>
    <t>250 mm diameter S.W. pipe</t>
  </si>
  <si>
    <t>Providing and laying non-pressure NP2 class (light duty) R.C.C. pipes with collars jointed with stiff mixture of cement mortar in the proportion of 1:2 (1 cement : 2 fine sand) including testing of joints etc. complete :</t>
  </si>
  <si>
    <t>250 mm dia. R.C.C. pipe</t>
  </si>
  <si>
    <t>300 mm dia. R.C.C. pipe</t>
  </si>
  <si>
    <t>Inside size 120x90 cm and 90 cm deep including C.I. cover with frame (medium duty) 500 mm internal diameter, total weight of cover and frame to be not less than 116 kg (weight of cover 58 kg and weight of frame 58 kg) :</t>
  </si>
  <si>
    <t>Size 120x90 cm</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</si>
  <si>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</si>
  <si>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</si>
  <si>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For pipes 250 to 300 mm diameter</t>
  </si>
  <si>
    <t>Constructing brick masonry road gully chamber 110x50x77.5 cm with bricks in cement mortar 1:4 (1 cement : 4 coarse sand) including 500x450 mm precast R.C.C. horizontal grating with frame and vertical grating complete as per standard design :</t>
  </si>
  <si>
    <t>With float glass panes of 8 mm thickness (weight not less than 20 kg/sqm)</t>
  </si>
  <si>
    <t>Providing and fixing double action hydraulic floor spring of approved brand and manufacture conforming to IS : 6315, having brand logo embossed on the body / plate with double spring mechanism and door weight upto 125 kg, for doors, including cost of cutting floors, embedding in floors as required and making good the same matching to the existing floor finishing and cover plates with brass pivot and single piece M.S. sheet outer box with slide plate etc. complete as per the direction of Engineer-in-charge.</t>
  </si>
  <si>
    <t>With stainless steel cover plate minimum 1.25 mm thickness</t>
  </si>
  <si>
    <t>Filling the gap in between aluminium frame &amp; adjacent RCC/ Brick/ Stone work by providing weather silicon sealant over backer rod of approved quality as per architectural drawings and direction of Engineer-in-charge complete.</t>
  </si>
  <si>
    <t>Upto 5mm depth and 5 mm width</t>
  </si>
  <si>
    <t>"Providing and fixing C.P flange for C.P bib cock/C.P angle stop cock.</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</si>
  <si>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</si>
  <si>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"Providing and fixing white vitreous china oval type wash basin of size 550 x 480 with 15mm C.P brass pillar tap, 32mm C.P brass waste of standard pattern.</t>
  </si>
  <si>
    <t>"Providing and Fixing white vitreous china flat back half stall urinal of size 580x 380 x 350 mm  with fittings standard size, C.P. Brass domical waste 32 mm , C.P. Brass  spreders 15 mm , C.P. Connection pipe with Brass union &amp; clamp and C.P Brass Push Cock 15 mm  including cutting &amp; making good the wall.</t>
  </si>
  <si>
    <t>Providing and fixing 15 mm nominal bore  C.P brass two way  bib cock of L&amp;K or approved equivalent make etc. complete</t>
  </si>
  <si>
    <t xml:space="preserve">Providing and fixing 24 gauge, 12 mm size galvanised chicken wiremesh of approved make over steel structure and all other locations as called for including cutting to required sizes, necessary laps and fixing in position with galvanised wire, nails etc complete.    
</t>
  </si>
  <si>
    <t>Providing &amp; fiixing Ebco male Aluminium Hanlde and hook for window etc. power coated in required colour with necessary stainless steel screws etc. to the side hung window as per directions of the Engineer-ib-charge complete.</t>
  </si>
  <si>
    <t xml:space="preserve">"Design,supply, engineering, fabricating , transporting, assembling at site, erection &amp; fixing  in position of factory finished custom designed Pre-engineered building structure (PEB in abbreviation herein after) made by using high strength Structural Steel  of grade E 350 B&amp;R confirming to latest IS 2062.The  PEB structure shall be welded type and made as per the required profile &amp; shape, thickness and size  and connections at supports shall be of high strength bolted type ( bolt grade 8.8 or more) complete as shown on the design /General Arrangement drawings and directions of Engineer-in-charge. The welded builtup plate columns, girders, portal beams,base plates,stiffener plates and other elements of required profiles and shapes comprising the PEB structure shall be made using CNC cutting machine/or other appropriate method of cutting which avoids any changes in the physical and mechanical property of the steel plates and does not cause any secondary stresses due to the cutting out of the plates for making customized profiles. The scope of work includes:
" """b) Procurement of all materials shall be done from approved manufactures. Also complete methodology for Pre-engineered building structural steel work and name of workshop for fabrication works, testing facilities, fixing &amp; erection procedures etc. are to be intimated for approval of Engineer - in - Charge.
c ) The item includes working at all heights and levels  and making provision &amp; arrangement for required opening / inserts for fixing lights fixtures &amp; funning cable conduits where ever required .This item also includes conducting all test on materials &amp; welded fabricated parts as per relevant code, specification &amp; direction of Engineer - in - Charge. The scope also includes design &amp; fabrication of any additional temporary structure including all type of lifting brackets, supporting brackets ,which will be required for transportation &amp; erection in position / launching of fabricated part or complete  element in position at all heights and levels. Temporary bolts &amp; nuts to be used during assembling &amp; shall be removed before site erection. Provision of stability during erection against wind load or any other type of loading on structural steel members during erection. All safety measures required to execute &amp; complete the work shall be followed.
B) Measurement and payment shall be made only for structural steel (of grade E-350) which is erected &amp; is part of permanent structure &amp; shall be paid as per approved shop drawings. Weight of Splice plates, insert plates at connections, stiffeners, cleats, brackets, packing pieces,  diaphragm gussets (taking overall square dimension) fish plates (of grade E-350)  High Strength bolts used at all connections and shear studs etc. shall be added to the payable weight. The cost of HS bolts (i/c nut and washer) at various connections and shear studs/connectors shall not be paid separately and are deemed to be included in the payable rate of this item. The weight of bolts (i/c nut and washer) and studs/connectors shall be calculated and included in payable weight .However weight of welding shall not be considered. Deduction towards weight of cutouts/holes of all sizes above 0.02 Sqm shall be made while arriving at the net quantity for payments. Primer &amp; painting of structural member is inclusive in the rate.
Deduction towards weight of cutouts/holes of all sizes above 0.02 Sqm shall be made while arriving at the net quantity for payments.
All wastages, temporary works, Jigs, temporary assembly bolts etc. are deemed to be included in quoted rates. No allowance or increase in weight for welding, nuts &amp; bolts etc will be applicable.""
"
</t>
  </si>
  <si>
    <t>item no.190</t>
  </si>
  <si>
    <t>item no.191</t>
  </si>
  <si>
    <t>item no.192</t>
  </si>
  <si>
    <t>item no.193</t>
  </si>
  <si>
    <t>item no.194</t>
  </si>
  <si>
    <t>item no.195</t>
  </si>
  <si>
    <t>item no.196</t>
  </si>
  <si>
    <t>item no.197</t>
  </si>
  <si>
    <t>item no.198</t>
  </si>
  <si>
    <t>item no.199</t>
  </si>
  <si>
    <t>item no.200</t>
  </si>
  <si>
    <t>item no.201</t>
  </si>
  <si>
    <t>item no.202</t>
  </si>
  <si>
    <t>item no.203</t>
  </si>
  <si>
    <t>item no.204</t>
  </si>
  <si>
    <t>item no.205</t>
  </si>
  <si>
    <t>item no.206</t>
  </si>
  <si>
    <t>item no.207</t>
  </si>
  <si>
    <t>item no.208</t>
  </si>
  <si>
    <t>item no.209</t>
  </si>
  <si>
    <t>item no.210</t>
  </si>
  <si>
    <t>item no.211</t>
  </si>
  <si>
    <t>item no.212</t>
  </si>
  <si>
    <t>item no.213</t>
  </si>
  <si>
    <t>item no.214</t>
  </si>
  <si>
    <t>item no.215</t>
  </si>
  <si>
    <t>item no.216</t>
  </si>
  <si>
    <t>item no.217</t>
  </si>
  <si>
    <t>item no.218</t>
  </si>
  <si>
    <t>item no.219</t>
  </si>
  <si>
    <t>item no.220</t>
  </si>
  <si>
    <t>item no.221</t>
  </si>
  <si>
    <t>item no.222</t>
  </si>
  <si>
    <t>item no.223</t>
  </si>
  <si>
    <t>item no.224</t>
  </si>
  <si>
    <t>item no.225</t>
  </si>
  <si>
    <t>item no.226</t>
  </si>
  <si>
    <t>item no.227</t>
  </si>
  <si>
    <t>item no.228</t>
  </si>
  <si>
    <t>item no.229</t>
  </si>
  <si>
    <t>item no.230</t>
  </si>
  <si>
    <t>item no.231</t>
  </si>
  <si>
    <t>item no.232</t>
  </si>
  <si>
    <t>item no.233</t>
  </si>
  <si>
    <t>item no.234</t>
  </si>
  <si>
    <t>item no.235</t>
  </si>
  <si>
    <t>item no.236</t>
  </si>
  <si>
    <t>item no.237</t>
  </si>
  <si>
    <t>item no.238</t>
  </si>
  <si>
    <t>item no.239</t>
  </si>
  <si>
    <t>item no.240</t>
  </si>
  <si>
    <t>item no.241</t>
  </si>
  <si>
    <t>item no.242</t>
  </si>
  <si>
    <t>item no.243</t>
  </si>
  <si>
    <t>item no.244</t>
  </si>
  <si>
    <t>item no.245</t>
  </si>
  <si>
    <t>item no.246</t>
  </si>
  <si>
    <t>item no.247</t>
  </si>
  <si>
    <t>item no.248</t>
  </si>
  <si>
    <t>item no.249</t>
  </si>
  <si>
    <t>item no.250</t>
  </si>
  <si>
    <t>item no.251</t>
  </si>
  <si>
    <t>item no.252</t>
  </si>
  <si>
    <t>item no.253</t>
  </si>
  <si>
    <t>item no.254</t>
  </si>
  <si>
    <t>item no.255</t>
  </si>
  <si>
    <t>item no.256</t>
  </si>
  <si>
    <t>item no.257</t>
  </si>
  <si>
    <t>item no.258</t>
  </si>
  <si>
    <t>item no.259</t>
  </si>
  <si>
    <t>item no.260</t>
  </si>
  <si>
    <t>item no.261</t>
  </si>
  <si>
    <t>item no.262</t>
  </si>
  <si>
    <t>item no.263</t>
  </si>
  <si>
    <t>item no.264</t>
  </si>
  <si>
    <t>item no.265</t>
  </si>
  <si>
    <t>item no.266</t>
  </si>
  <si>
    <t>item no.267</t>
  </si>
  <si>
    <t>item no.268</t>
  </si>
  <si>
    <t>item no.269</t>
  </si>
  <si>
    <t>item no.270</t>
  </si>
  <si>
    <t>item no.271</t>
  </si>
  <si>
    <t>item no.272</t>
  </si>
  <si>
    <t>item no.273</t>
  </si>
  <si>
    <t>item no.274</t>
  </si>
  <si>
    <t>item no.275</t>
  </si>
  <si>
    <t>item no.276</t>
  </si>
  <si>
    <t>item no.277</t>
  </si>
  <si>
    <t>item no.278</t>
  </si>
  <si>
    <t>item no.279</t>
  </si>
  <si>
    <t>item no.280</t>
  </si>
  <si>
    <t>item no.281</t>
  </si>
  <si>
    <t>item no.282</t>
  </si>
  <si>
    <t>item no.283</t>
  </si>
  <si>
    <t>item no.284</t>
  </si>
  <si>
    <t>item no.285</t>
  </si>
  <si>
    <t>item no.286</t>
  </si>
  <si>
    <t>item no.287</t>
  </si>
  <si>
    <t>item no.288</t>
  </si>
  <si>
    <t>item no.289</t>
  </si>
  <si>
    <t>item no.290</t>
  </si>
  <si>
    <t>item no.291</t>
  </si>
  <si>
    <t>per 50kg
cement</t>
  </si>
  <si>
    <t>quintal</t>
  </si>
  <si>
    <t>per bag of 50kg cement used in the mix</t>
  </si>
  <si>
    <t>per bag of 50kg of cement</t>
  </si>
  <si>
    <t xml:space="preserve">Wiring for light point/ fan point/ exhaust fan point/ call bell point with 1.5 sq.mm FRLS PVC insulated copper conductor single core cable in surface / recessed steel conduit, with modular switch, modular plate, suitable Gl box and earthing the point with 1.5 sq.mm FRLS PVC insulated copper conductor single core cable etc. as required. </t>
  </si>
  <si>
    <t xml:space="preserve">Group C </t>
  </si>
  <si>
    <t xml:space="preserve">Wiring for group controlled (looped) light point/fan point/exhaust fan point/ call bell point (without independent switch etc.) with 1.5 sq. mm ERLS PVC insulated copper conductor single core cable in surface/ recessed steel conduit, and earthing the point with 1.5 sq. mm ERLS PVC insulated copper conductor single core cable etc. as required. </t>
  </si>
  <si>
    <t xml:space="preserve">Wiring for circuit/ submain wiring alongwith earth wire with the following sizes of FRLS PVC insulated copper conductor, single core cable in surface/ recessed steel conduit as required. </t>
  </si>
  <si>
    <t xml:space="preserve">2 X 1.5 sq. mm +1X 1.5 sq. mm earth wire </t>
  </si>
  <si>
    <t xml:space="preserve">2 X 2.5 sq. mm +1X 2.5 sq. mm earth wire </t>
  </si>
  <si>
    <t xml:space="preserve">2 X 4 sq. mm +1X 4 sq. mm earth wire </t>
  </si>
  <si>
    <t xml:space="preserve">2 X 6 sq. mm +1X 6 sq. mm earth wire </t>
  </si>
  <si>
    <t xml:space="preserve">4 X 6 sq. mm + 2 X 6 sq. mm earth wire </t>
  </si>
  <si>
    <t xml:space="preserve">4 X10 sq. mm + 2 X 6 sq. mm earth wire </t>
  </si>
  <si>
    <t xml:space="preserve">4 X16 sq. mm + 2 X 6 sq. mm earth wire </t>
  </si>
  <si>
    <t xml:space="preserve">Supplying and fixing of following sizes of steel conduit along with accessories in surface/recess including painting in case of surface conduit, or cutting the wall and making good the same in case of recessed conduit as required. </t>
  </si>
  <si>
    <t xml:space="preserve">20 mm </t>
  </si>
  <si>
    <t xml:space="preserve">25 mm </t>
  </si>
  <si>
    <t xml:space="preserve">32 mm </t>
  </si>
  <si>
    <t xml:space="preserve">Supplying and drawing following pair 0.5 mm dia FRLS PVC insulated annealed copper conductor, unarmored telephone cable in the existing surface/ recessed steel/ PVC conduit as required. </t>
  </si>
  <si>
    <t xml:space="preserve">2 Pair </t>
  </si>
  <si>
    <t xml:space="preserve">Supplying and fixing following size/ modules, Gl box alongwith modular base &amp; cover plate for modular switches in recess etc. as required. </t>
  </si>
  <si>
    <t xml:space="preserve">1 or 2 Module (75mmX75mm) </t>
  </si>
  <si>
    <t xml:space="preserve">3 Module (100mmX75mm) </t>
  </si>
  <si>
    <t xml:space="preserve">4 Module (125mmX75mm) </t>
  </si>
  <si>
    <t xml:space="preserve">6 Module (200mmX75mm) </t>
  </si>
  <si>
    <t xml:space="preserve">8 Module (125mmX125mm) </t>
  </si>
  <si>
    <t xml:space="preserve">12 Module (200mmX150mm) </t>
  </si>
  <si>
    <t xml:space="preserve">Supplying and fixing of following sizes of medium class PVC conduit along with accessories in surface/recess including cutting the wall and making good the same in case of recessed conduit as required. </t>
  </si>
  <si>
    <t xml:space="preserve">Supplying and fixing suitable size Gl box with modular plate and cover in front on surface or in recess, including providing and fixing 3 pin 5/6 A modular socket outlet and 5/6 A modular switch, connections etc. as required. </t>
  </si>
  <si>
    <t xml:space="preserve">Supplying and fixing suitable size Gl box with modular plate and cover in front on surface or in recess, including providing and fixing 6 pin 5/6 &amp; 15/16 A modular socket outlet and 15/16 A modular switch, connections etc. as required. </t>
  </si>
  <si>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MCB/RCCB/lsolator) </t>
  </si>
  <si>
    <t xml:space="preserve">12 way, Double door </t>
  </si>
  <si>
    <t xml:space="preserve">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as required . (Note : Vertical type MCB TPDB is normally used where 3 phase outlets are required.) </t>
  </si>
  <si>
    <t xml:space="preserve">8 way (4 + 24), Double door </t>
  </si>
  <si>
    <t xml:space="preserve">12 way (4 + 36), Double door </t>
  </si>
  <si>
    <t xml:space="preserve">Supplying and fixing following rating, 240/415 V, 10 kA, "C" curve, miniature circuit breaker suitable for inductive load of following poles in the existing MCB DB complete with connections, testing and commissioning etc. as required. </t>
  </si>
  <si>
    <t>Single pole 5 A to 32 A</t>
  </si>
  <si>
    <t>Double pole 5 A to 32 A</t>
  </si>
  <si>
    <t>Single Pole (40A-63A)</t>
  </si>
  <si>
    <t>Double Pole (40A-63A)</t>
  </si>
  <si>
    <t>Triple pole (40A-63A)</t>
  </si>
  <si>
    <t>Four Pole (40A-63A)</t>
  </si>
  <si>
    <t xml:space="preserve">Supplying and fixing single pole blanking plate in the existing MCB DB complete etc. as required. </t>
  </si>
  <si>
    <t xml:space="preserve">Supplying and fixing following modular switch/ socket on the existing modular plate &amp; switch box including connections but excluding modular plate etc. as required. </t>
  </si>
  <si>
    <t xml:space="preserve">5/6 A switch </t>
  </si>
  <si>
    <t xml:space="preserve">15/16 A switch </t>
  </si>
  <si>
    <t xml:space="preserve">3 pin 5/6 A socket outlet </t>
  </si>
  <si>
    <t xml:space="preserve">6 pin 15/16 A socket outlet </t>
  </si>
  <si>
    <t xml:space="preserve">Telephone socket outlet </t>
  </si>
  <si>
    <t>Blanking Plate</t>
  </si>
  <si>
    <t>Supplying and fixing 32 amps, 230 volts, 2P+E industrial type, socket outlet, with 3 pin metal enclosed plug top along with 32 amps ' C ' series double pole MCB, in the sheet steel enclosure, on surface or in recess, with chained metal cover for the socket  as required complete.</t>
  </si>
  <si>
    <t>Supply and fixing of following LED light fixture with efficiency &gt;100 lumen/ watt, P.F. &gt;0.95, THD&lt;10%,  Electronic driver,  LED lamp, reflector, diffuser, MS body/housing holder etc. complete with all fixing accessories and lamp as required complete.</t>
  </si>
  <si>
    <t>18 watt surface mounting 300 x 300 mm LED light fixture</t>
  </si>
  <si>
    <t>36 watt surface mounting LED light fixture 600 x600 mm</t>
  </si>
  <si>
    <t>18 watt ceiling mounting 300 x 300 mm LED light fixture</t>
  </si>
  <si>
    <t>36 watt ceiling mounting LED light fixture 600 x600 mm</t>
  </si>
  <si>
    <t>10 watt LED mirror top light</t>
  </si>
  <si>
    <t>Supplying and fixing, following LED street light luminaries with pressure die cast aluminium  IP65 housing, driver etc. complete with all accessories  as required.</t>
  </si>
  <si>
    <t>25 Watt LED street light luminaries</t>
  </si>
  <si>
    <t>Supply Installation, testing and commissioning of following ceiling fan, including wiring the down rods of standard length (up to 30 cm) with 1.5 sq. mm FR PVC insulated, copper conductor, single core cable etc. as required.</t>
  </si>
  <si>
    <t xml:space="preserve"> 1200mm sweep.</t>
  </si>
  <si>
    <t xml:space="preserve">Supplying and fixing connecting and commissioning of AC  230/250 volts, 50 HZ, 250 mm sweep fresh air fan  including providing  nuts, bolts, mounting frame and other accessories etc.  complete  </t>
  </si>
  <si>
    <t xml:space="preserve">Numbering of ceiling fan/ exhaust fan/ fluorescent fittings as required. </t>
  </si>
  <si>
    <t xml:space="preserve">Earthing with G.l. earth plate 600 mm X 600 mm X 6 mm thick including accessories, and providing masonry enclosure with cover plate having locking arrangement and watering pipe of 2.7 metre long etc. (but without charcoal/ coke and salt ) as required. </t>
  </si>
  <si>
    <t xml:space="preserve">Providing and fixing 25 mm X 5 mm G.l. strip in 40 mm dia G.l. pipe from earth electrode including connection with G.l. nut, bolt, spring, washer excavation and re-filling etc. as required. </t>
  </si>
  <si>
    <t xml:space="preserve">Providing and fixing 25 mm X 5 mm G.l. strip on surface or in recess for connections etc. as required. </t>
  </si>
  <si>
    <t xml:space="preserve">Supplying and laying 6 SWG G.l. wire at 0.50 metre below ground level for conductor earth electrode, including connection/ termination with Gl thimble etc. as required. </t>
  </si>
  <si>
    <t xml:space="preserve">Providing and laying G.l. tape 32 mm X 6 mm from earth electrode directly in ground as required. </t>
  </si>
  <si>
    <t xml:space="preserve">Supplying, installation, testing &amp; commissioning fire alarm sounder with facility to make announcement, mounted in M.S. box (16 SWG) with hinged cover plate &amp; suitable for operation with amplifier i/c line matching transformer etc. complete as required. </t>
  </si>
  <si>
    <t>Supplying &amp; fixing  Connecting , testing &amp; commissioning, of cubical type LT panel suitable for 440V, 3 Phase, 4 wire 50 Hz AC supply system fabricated in compartmentalized ( preferable) design from CRCA sheet steel of 2 mm thick for frame work and covers. 3 mm thick  gland plate i/c cleaning &amp; finishing complete with process for powder coating in approved shade, having suitable capacity extensible type FP Aluminium alloy Bus bars of high conductivity. DMC.SMC bus bar supports. bottom base channel of MS section not less than 100mm x 50m X 5mm thick, fabrication shall be done in transportable sections, entire panel shall have a common earth bar of suitable size at the rear with 2 Nos earth solid connections from main bus bar to switch gears with required 1.5 sq.mm. zero halogen fire retardant low smoke insulated copper conductor S/c cable, cable alleys, cable gland plate in two half.</t>
  </si>
  <si>
    <t>Incomer</t>
  </si>
  <si>
    <t xml:space="preserve">400 Amp 35 kA FP MCCB </t>
  </si>
  <si>
    <t>Out goings</t>
  </si>
  <si>
    <r>
      <t xml:space="preserve">A- 100 A TPN, 35 kA-, MCCB - 5 Nos.      .       B-160 A, TPN, 35 kA MCCB -1Nos., C- 63 A 4 pole MCB - 3 no., D- 32 A 4 pole MCB - 2 nos.     </t>
    </r>
    <r>
      <rPr>
        <b/>
        <sz val="12"/>
        <rFont val="Times New Roman"/>
        <family val="1"/>
      </rPr>
      <t xml:space="preserve">Note: </t>
    </r>
    <r>
      <rPr>
        <sz val="12"/>
        <rFont val="Times New Roman"/>
        <family val="1"/>
      </rPr>
      <t xml:space="preserve">Incomer should have RYB, ON-OFF indication multifunction meter with A,V, PF, Kw, Kvah, kwah function and microprocessor based release for LSIG protection, rotary handle. All out goings should have ON-OFF indication adjustable thermal magnetic release for LSI protection., rotary handle etc.       </t>
    </r>
  </si>
  <si>
    <t>Supplying and laying of one no. 3.5 x  95.0 sqmm PVC insulated, XLPE steel armoured aluminium conductor power cable of grade 1.1 kV  as required complete in following manners.</t>
  </si>
  <si>
    <t xml:space="preserve"> in ground I/c excavation, sand cushioning, protective covering and refixing the trench etc as reqd</t>
  </si>
  <si>
    <t>one number additional in the same trench including excavation, sand cushioning, protective covering and refilling the trench</t>
  </si>
  <si>
    <t xml:space="preserve"> In Pipe</t>
  </si>
  <si>
    <t xml:space="preserve"> in open duct</t>
  </si>
  <si>
    <t xml:space="preserve"> On Surface</t>
  </si>
  <si>
    <t xml:space="preserve">Supplying and making end termination with brass compression gland and aluminium lugs for following size of PVC insulated and PVC sheathed / XLPE aluminium conductor cable of 1.1 KV grade as required. </t>
  </si>
  <si>
    <t xml:space="preserve">3½ X 95 sq. mm (45mm) </t>
  </si>
  <si>
    <t>Supply &amp; Laying of  40 mm dia, 8Kg / cm², minimum 2.0 mm thick HDPE pipe, ISI mark in following manners as required complete.</t>
  </si>
  <si>
    <t xml:space="preserve">Providing, laying and fixing following dia G.l. pipe (medium class) in ground complete with G.l. fittings including trenching (75 cm deep)and re-filling etc as required </t>
  </si>
  <si>
    <t xml:space="preserve">80 mm dia </t>
  </si>
  <si>
    <t>Point</t>
  </si>
  <si>
    <t>Metre</t>
  </si>
  <si>
    <t xml:space="preserve">No.  </t>
  </si>
  <si>
    <t xml:space="preserve">Set  </t>
  </si>
  <si>
    <t>Meter</t>
  </si>
  <si>
    <t>item no.292</t>
  </si>
  <si>
    <t>item no.293</t>
  </si>
  <si>
    <t>item no.294</t>
  </si>
  <si>
    <t>item no.295</t>
  </si>
  <si>
    <t>item no.296</t>
  </si>
  <si>
    <t>item no.297</t>
  </si>
  <si>
    <t>item no.298</t>
  </si>
  <si>
    <t>item no.299</t>
  </si>
  <si>
    <t>item no.300</t>
  </si>
  <si>
    <t>item no.301</t>
  </si>
  <si>
    <t>item no.302</t>
  </si>
  <si>
    <t>item no.303</t>
  </si>
  <si>
    <t>item no.304</t>
  </si>
  <si>
    <t>item no.305</t>
  </si>
  <si>
    <t>item no.306</t>
  </si>
  <si>
    <t>item no.307</t>
  </si>
  <si>
    <t>item no.308</t>
  </si>
  <si>
    <t>item no.309</t>
  </si>
  <si>
    <t>item no.310</t>
  </si>
  <si>
    <t>item no.311</t>
  </si>
  <si>
    <t>item no.312</t>
  </si>
  <si>
    <t>item no.313</t>
  </si>
  <si>
    <t>item no.314</t>
  </si>
  <si>
    <t>item no.315</t>
  </si>
  <si>
    <t>item no.316</t>
  </si>
  <si>
    <t>item no.317</t>
  </si>
  <si>
    <t>item no.318</t>
  </si>
  <si>
    <t>item no.319</t>
  </si>
  <si>
    <t>item no.320</t>
  </si>
  <si>
    <t>item no.321</t>
  </si>
  <si>
    <t>item no.322</t>
  </si>
  <si>
    <t>item no.323</t>
  </si>
  <si>
    <t>item no.324</t>
  </si>
  <si>
    <t>item no.325</t>
  </si>
  <si>
    <t>item no.326</t>
  </si>
  <si>
    <t>item no.327</t>
  </si>
  <si>
    <t>item no.328</t>
  </si>
  <si>
    <t>item no.329</t>
  </si>
  <si>
    <t>item no.330</t>
  </si>
  <si>
    <t>item no.331</t>
  </si>
  <si>
    <t>item no.332</t>
  </si>
  <si>
    <t>item no.333</t>
  </si>
  <si>
    <t>item no.334</t>
  </si>
  <si>
    <t>item no.335</t>
  </si>
  <si>
    <t>item no.336</t>
  </si>
  <si>
    <t>item no.337</t>
  </si>
  <si>
    <t>item no.338</t>
  </si>
  <si>
    <t>item no.339</t>
  </si>
  <si>
    <t>item no.340</t>
  </si>
  <si>
    <t>item no.341</t>
  </si>
  <si>
    <t>item no.342</t>
  </si>
  <si>
    <t>item no.343</t>
  </si>
  <si>
    <t>item no.344</t>
  </si>
  <si>
    <t>item no.345</t>
  </si>
  <si>
    <t>item no.346</t>
  </si>
  <si>
    <t>item no.347</t>
  </si>
  <si>
    <t>item no.348</t>
  </si>
  <si>
    <t>item no.349</t>
  </si>
  <si>
    <t>item no.350</t>
  </si>
  <si>
    <t>item no.351</t>
  </si>
  <si>
    <t>item no.352</t>
  </si>
  <si>
    <t>item no.353</t>
  </si>
  <si>
    <t>item no.354</t>
  </si>
  <si>
    <t>item no.355</t>
  </si>
  <si>
    <t>item no.356</t>
  </si>
  <si>
    <t>item no.357</t>
  </si>
  <si>
    <t>item no.358</t>
  </si>
  <si>
    <t>item no.359</t>
  </si>
  <si>
    <t>item no.360</t>
  </si>
  <si>
    <t>item no.361</t>
  </si>
  <si>
    <t>item no.362</t>
  </si>
  <si>
    <t>item no.363</t>
  </si>
  <si>
    <t>item no.364</t>
  </si>
  <si>
    <t>item no.365</t>
  </si>
  <si>
    <t>item no.366</t>
  </si>
  <si>
    <t>item no.367</t>
  </si>
  <si>
    <t>item no.368</t>
  </si>
  <si>
    <t>item no.369</t>
  </si>
  <si>
    <t>item no.370</t>
  </si>
  <si>
    <t>item no.371</t>
  </si>
  <si>
    <t>item no.372</t>
  </si>
  <si>
    <t>item no.373</t>
  </si>
  <si>
    <t>item no.374</t>
  </si>
  <si>
    <t>item no.375</t>
  </si>
  <si>
    <t>item no.376</t>
  </si>
  <si>
    <t>item no.377</t>
  </si>
  <si>
    <t>item no.378</t>
  </si>
  <si>
    <t>item no.379</t>
  </si>
  <si>
    <t xml:space="preserve">A- 100 A TPN, 35 kA-, MCCB - 5 Nos.      .       B-160 A, TPN, 35 kA MCCB -1Nos., C- 63 A 4 pole MCB - 3 no., D- 32 A 4 pole MCB - 2 nos.     Note: Incomer should have RYB, ON-OFF indication multifunction meter with A,V, PF, Kw, Kvah, kwah function and microprocessor based release for LSIG protection, rotary handle. All out goings should have ON-OFF indication adjustable thermal magnetic release for LSI protection., rotary handle etc.       </t>
  </si>
  <si>
    <t>Name of Work: Detailed design and construction of dining hall for Hall - 14 (SH: Civil and Electrical works)</t>
  </si>
  <si>
    <t>NIT No:   Composite/20/09/2023-1</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</si>
</sst>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63">
    <font>
      <sz val="11"/>
      <color indexed="8"/>
      <name val="Calibri"/>
      <family val="2"/>
    </font>
    <font>
      <sz val="10"/>
      <name val="Arial"/>
      <family val="2"/>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b/>
      <sz val="16"/>
      <color indexed="8"/>
      <name val="Calibri"/>
      <family val="2"/>
    </font>
    <font>
      <b/>
      <sz val="14"/>
      <name val="Arial"/>
      <family val="2"/>
    </font>
    <font>
      <sz val="8"/>
      <name val="Calibri"/>
      <family val="2"/>
    </font>
    <font>
      <b/>
      <sz val="14"/>
      <color indexed="10"/>
      <name val="Times New Roman"/>
      <family val="1"/>
    </font>
    <font>
      <b/>
      <sz val="14"/>
      <color indexed="57"/>
      <name val="Times New Roman"/>
      <family val="1"/>
    </font>
    <font>
      <b/>
      <sz val="14"/>
      <name val="Times New Roman"/>
      <family val="1"/>
    </font>
    <font>
      <sz val="14"/>
      <name val="Times New Roman"/>
      <family val="1"/>
    </font>
    <font>
      <sz val="14"/>
      <color indexed="31"/>
      <name val="Times New Roman"/>
      <family val="1"/>
    </font>
    <font>
      <b/>
      <sz val="14"/>
      <color indexed="16"/>
      <name val="Times New Roman"/>
      <family val="1"/>
    </font>
    <font>
      <sz val="12"/>
      <color indexed="8"/>
      <name val="Times New Roman"/>
      <family val="1"/>
    </font>
    <font>
      <b/>
      <sz val="12"/>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border>
    <border>
      <left style="thin">
        <color indexed="8"/>
      </left>
      <right/>
      <top style="thin">
        <color indexed="8"/>
      </top>
      <bottom/>
    </border>
    <border>
      <left style="thin">
        <color indexed="8"/>
      </left>
      <right style="thin">
        <color indexed="8"/>
      </right>
      <top style="thin">
        <color indexed="8"/>
      </top>
      <bottom style="thin">
        <color indexed="8"/>
      </bottom>
    </border>
    <border>
      <left style="thin"/>
      <right style="thin"/>
      <top style="thin"/>
      <bottom/>
    </border>
    <border>
      <left style="thin"/>
      <right style="thin"/>
      <top style="thin"/>
      <bottom style="thin"/>
    </border>
    <border>
      <left style="thin">
        <color indexed="8"/>
      </left>
      <right/>
      <top style="thin">
        <color indexed="8"/>
      </top>
      <bottom style="thin">
        <color indexed="8"/>
      </bottom>
    </border>
    <border>
      <left style="thin">
        <color indexed="8"/>
      </left>
      <right style="thin">
        <color indexed="8"/>
      </right>
      <top/>
      <bottom style="thin">
        <color indexed="8"/>
      </bottom>
    </border>
    <border>
      <left style="thin">
        <color indexed="8"/>
      </left>
      <right/>
      <top/>
      <bottom style="thin">
        <color indexed="8"/>
      </bottom>
    </border>
    <border>
      <left style="thin">
        <color indexed="8"/>
      </left>
      <right/>
      <top/>
      <bottom/>
    </border>
    <border>
      <left/>
      <right/>
      <top style="thin">
        <color indexed="8"/>
      </top>
      <bottom style="thin">
        <color indexed="8"/>
      </bottom>
    </border>
    <border>
      <left/>
      <right/>
      <top/>
      <bottom style="thin">
        <color indexed="8"/>
      </bottom>
    </border>
    <border>
      <left/>
      <right style="thin">
        <color indexed="8"/>
      </right>
      <top/>
      <bottom style="thin">
        <color indexed="8"/>
      </bottom>
    </border>
    <border>
      <left style="thin"/>
      <right style="thin"/>
      <top/>
      <bottom style="thin"/>
    </border>
    <border>
      <left/>
      <right style="thin">
        <color indexed="8"/>
      </right>
      <top style="thin">
        <color indexed="8"/>
      </top>
      <bottom/>
    </border>
    <border>
      <left/>
      <right/>
      <top style="thin">
        <color indexed="8"/>
      </top>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right style="thin">
        <color indexed="8"/>
      </right>
      <top style="thin">
        <color indexed="8"/>
      </top>
      <bottom style="thin">
        <color indexed="8"/>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44"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06">
    <xf numFmtId="0" fontId="0" fillId="0" borderId="0" xfId="0" applyAlignment="1">
      <alignment/>
    </xf>
    <xf numFmtId="0" fontId="0" fillId="0" borderId="0" xfId="56">
      <alignment/>
      <protection/>
    </xf>
    <xf numFmtId="0" fontId="1" fillId="0" borderId="0" xfId="59">
      <alignment/>
      <protection/>
    </xf>
    <xf numFmtId="0" fontId="2" fillId="0" borderId="0" xfId="56" applyFont="1">
      <alignment/>
      <protection/>
    </xf>
    <xf numFmtId="0" fontId="4" fillId="0" borderId="0" xfId="56" applyFont="1" applyAlignment="1">
      <alignment vertical="center"/>
      <protection/>
    </xf>
    <xf numFmtId="0" fontId="5" fillId="0" borderId="0" xfId="56" applyFont="1" applyAlignment="1" applyProtection="1">
      <alignment vertical="center"/>
      <protection locked="0"/>
    </xf>
    <xf numFmtId="0" fontId="5" fillId="0" borderId="0" xfId="56" applyFont="1" applyAlignment="1">
      <alignment vertical="center"/>
      <protection/>
    </xf>
    <xf numFmtId="0" fontId="6" fillId="0" borderId="0" xfId="59" applyFont="1" applyAlignment="1">
      <alignment horizontal="center" vertical="center"/>
      <protection/>
    </xf>
    <xf numFmtId="0" fontId="7" fillId="0" borderId="0" xfId="56" applyFont="1" applyAlignment="1">
      <alignment vertical="center"/>
      <protection/>
    </xf>
    <xf numFmtId="0" fontId="9" fillId="0" borderId="0" xfId="56" applyFont="1" applyAlignment="1">
      <alignment horizontal="left"/>
      <protection/>
    </xf>
    <xf numFmtId="0" fontId="10" fillId="0" borderId="0" xfId="56" applyFont="1" applyAlignment="1">
      <alignment horizontal="left"/>
      <protection/>
    </xf>
    <xf numFmtId="0" fontId="4" fillId="0" borderId="0" xfId="56" applyFont="1" applyAlignment="1" applyProtection="1">
      <alignment vertical="center"/>
      <protection locked="0"/>
    </xf>
    <xf numFmtId="0" fontId="7" fillId="0" borderId="10" xfId="56" applyFont="1" applyBorder="1" applyAlignment="1">
      <alignment horizontal="center" vertical="top" wrapText="1"/>
      <protection/>
    </xf>
    <xf numFmtId="0" fontId="4" fillId="0" borderId="0" xfId="56" applyFont="1">
      <alignment/>
      <protection/>
    </xf>
    <xf numFmtId="0" fontId="5" fillId="0" borderId="0" xfId="56" applyFont="1">
      <alignment/>
      <protection/>
    </xf>
    <xf numFmtId="0" fontId="7" fillId="0" borderId="11" xfId="59" applyFont="1" applyBorder="1" applyAlignment="1">
      <alignment horizontal="center" vertical="top" wrapText="1"/>
      <protection/>
    </xf>
    <xf numFmtId="0" fontId="13" fillId="0" borderId="10" xfId="59" applyFont="1" applyBorder="1" applyAlignment="1">
      <alignment vertical="top" wrapText="1"/>
      <protection/>
    </xf>
    <xf numFmtId="0" fontId="4" fillId="0" borderId="0" xfId="56" applyFont="1" applyAlignment="1">
      <alignment vertical="top"/>
      <protection/>
    </xf>
    <xf numFmtId="0" fontId="5" fillId="0" borderId="0" xfId="56" applyFont="1" applyAlignment="1">
      <alignment vertical="top"/>
      <protection/>
    </xf>
    <xf numFmtId="0" fontId="7" fillId="0" borderId="12" xfId="59" applyFont="1" applyBorder="1" applyAlignment="1">
      <alignment horizontal="left" vertical="top"/>
      <protection/>
    </xf>
    <xf numFmtId="0" fontId="7" fillId="0" borderId="11" xfId="56" applyFont="1" applyBorder="1" applyAlignment="1">
      <alignment horizontal="center" vertical="top" wrapText="1"/>
      <protection/>
    </xf>
    <xf numFmtId="0" fontId="7" fillId="0" borderId="13" xfId="56" applyFont="1" applyBorder="1" applyAlignment="1">
      <alignment horizontal="center" vertical="top" wrapText="1"/>
      <protection/>
    </xf>
    <xf numFmtId="0" fontId="4" fillId="0" borderId="0" xfId="56" applyFont="1" applyAlignment="1">
      <alignment vertical="top" wrapText="1"/>
      <protection/>
    </xf>
    <xf numFmtId="0" fontId="7" fillId="0" borderId="14" xfId="56" applyFont="1" applyBorder="1" applyAlignment="1">
      <alignment horizontal="center" vertical="top" wrapText="1"/>
      <protection/>
    </xf>
    <xf numFmtId="0" fontId="5" fillId="0" borderId="0" xfId="56" applyFont="1" applyAlignment="1">
      <alignment vertical="top" wrapText="1"/>
      <protection/>
    </xf>
    <xf numFmtId="0" fontId="7" fillId="0" borderId="15" xfId="59" applyFont="1" applyBorder="1" applyAlignment="1">
      <alignment horizontal="left" vertical="top"/>
      <protection/>
    </xf>
    <xf numFmtId="0" fontId="7" fillId="0" borderId="16" xfId="59" applyFont="1" applyBorder="1" applyAlignment="1">
      <alignment horizontal="left" vertical="top"/>
      <protection/>
    </xf>
    <xf numFmtId="2" fontId="4" fillId="0" borderId="0" xfId="56" applyNumberFormat="1" applyFont="1" applyAlignment="1">
      <alignment vertical="top"/>
      <protection/>
    </xf>
    <xf numFmtId="0" fontId="20" fillId="0" borderId="17" xfId="59" applyFont="1" applyBorder="1" applyAlignment="1">
      <alignment horizontal="left" vertical="top"/>
      <protection/>
    </xf>
    <xf numFmtId="0" fontId="21" fillId="0" borderId="18" xfId="59" applyFont="1" applyBorder="1" applyAlignment="1">
      <alignment vertical="top"/>
      <protection/>
    </xf>
    <xf numFmtId="0" fontId="20" fillId="0" borderId="19" xfId="59" applyFont="1" applyBorder="1" applyAlignment="1">
      <alignment horizontal="left" vertical="top"/>
      <protection/>
    </xf>
    <xf numFmtId="0" fontId="22" fillId="0" borderId="11" xfId="56" applyFont="1" applyBorder="1" applyAlignment="1">
      <alignment vertical="top"/>
      <protection/>
    </xf>
    <xf numFmtId="10" fontId="23" fillId="33" borderId="10" xfId="67" applyNumberFormat="1" applyFont="1" applyFill="1" applyBorder="1" applyAlignment="1" applyProtection="1">
      <alignment horizontal="center" vertical="center"/>
      <protection locked="0"/>
    </xf>
    <xf numFmtId="0" fontId="21" fillId="0" borderId="0" xfId="59" applyFont="1" applyAlignment="1">
      <alignment horizontal="center" vertical="top"/>
      <protection/>
    </xf>
    <xf numFmtId="0" fontId="18" fillId="0" borderId="20" xfId="59" applyFont="1" applyBorder="1" applyAlignment="1">
      <alignment horizontal="center" vertical="top"/>
      <protection/>
    </xf>
    <xf numFmtId="0" fontId="21" fillId="0" borderId="20" xfId="59" applyFont="1" applyBorder="1" applyAlignment="1">
      <alignment horizontal="center" vertical="top"/>
      <protection/>
    </xf>
    <xf numFmtId="0" fontId="21" fillId="0" borderId="0" xfId="56" applyFont="1" applyAlignment="1">
      <alignment horizontal="center" vertical="top"/>
      <protection/>
    </xf>
    <xf numFmtId="2" fontId="18" fillId="0" borderId="21" xfId="59" applyNumberFormat="1" applyFont="1" applyBorder="1" applyAlignment="1">
      <alignment horizontal="center" vertical="top"/>
      <protection/>
    </xf>
    <xf numFmtId="0" fontId="21" fillId="0" borderId="22" xfId="59" applyFont="1" applyBorder="1" applyAlignment="1">
      <alignment horizontal="center" vertical="top" wrapText="1"/>
      <protection/>
    </xf>
    <xf numFmtId="0" fontId="18" fillId="0" borderId="10" xfId="59" applyFont="1" applyBorder="1" applyAlignment="1" applyProtection="1">
      <alignment horizontal="center" vertical="center" wrapText="1"/>
      <protection locked="0"/>
    </xf>
    <xf numFmtId="0" fontId="23" fillId="33" borderId="10" xfId="59" applyFont="1" applyFill="1" applyBorder="1" applyAlignment="1" applyProtection="1">
      <alignment horizontal="center" vertical="center" wrapText="1"/>
      <protection locked="0"/>
    </xf>
    <xf numFmtId="0" fontId="22" fillId="0" borderId="10" xfId="59" applyFont="1" applyBorder="1" applyAlignment="1">
      <alignment horizontal="center" vertical="top"/>
      <protection/>
    </xf>
    <xf numFmtId="0" fontId="21" fillId="0" borderId="10" xfId="56" applyFont="1" applyBorder="1" applyAlignment="1">
      <alignment horizontal="center" vertical="top"/>
      <protection/>
    </xf>
    <xf numFmtId="0" fontId="18" fillId="0" borderId="10" xfId="67" applyNumberFormat="1" applyFont="1" applyFill="1" applyBorder="1" applyAlignment="1" applyProtection="1">
      <alignment horizontal="center" vertical="center" wrapText="1"/>
      <protection locked="0"/>
    </xf>
    <xf numFmtId="0" fontId="18" fillId="0" borderId="10" xfId="59" applyFont="1" applyBorder="1" applyAlignment="1">
      <alignment horizontal="center" vertical="center" wrapText="1"/>
      <protection/>
    </xf>
    <xf numFmtId="2" fontId="18" fillId="0" borderId="23" xfId="59" applyNumberFormat="1" applyFont="1" applyBorder="1" applyAlignment="1">
      <alignment horizontal="center" vertical="top"/>
      <protection/>
    </xf>
    <xf numFmtId="0" fontId="21" fillId="0" borderId="12" xfId="59" applyFont="1" applyBorder="1" applyAlignment="1">
      <alignment horizontal="center" vertical="top" wrapText="1"/>
      <protection/>
    </xf>
    <xf numFmtId="2" fontId="25" fillId="0" borderId="10" xfId="56" applyNumberFormat="1" applyFont="1" applyBorder="1" applyAlignment="1" applyProtection="1">
      <alignment horizontal="center" vertical="center"/>
      <protection locked="0"/>
    </xf>
    <xf numFmtId="2" fontId="25" fillId="33" borderId="10" xfId="56" applyNumberFormat="1" applyFont="1" applyFill="1" applyBorder="1" applyAlignment="1" applyProtection="1">
      <alignment horizontal="center" vertical="center"/>
      <protection locked="0"/>
    </xf>
    <xf numFmtId="2" fontId="25" fillId="0" borderId="10" xfId="56" applyNumberFormat="1" applyFont="1" applyBorder="1" applyAlignment="1" applyProtection="1">
      <alignment horizontal="center" vertical="center" wrapText="1"/>
      <protection locked="0"/>
    </xf>
    <xf numFmtId="2" fontId="25" fillId="0" borderId="11" xfId="56" applyNumberFormat="1" applyFont="1" applyBorder="1" applyAlignment="1" applyProtection="1">
      <alignment horizontal="center" vertical="center" wrapText="1"/>
      <protection locked="0"/>
    </xf>
    <xf numFmtId="2" fontId="25" fillId="0" borderId="14" xfId="59" applyNumberFormat="1" applyFont="1" applyBorder="1" applyAlignment="1">
      <alignment horizontal="center" vertical="center"/>
      <protection/>
    </xf>
    <xf numFmtId="2" fontId="25" fillId="0" borderId="24" xfId="58" applyNumberFormat="1" applyFont="1" applyBorder="1" applyAlignment="1">
      <alignment horizontal="center" vertical="center"/>
      <protection/>
    </xf>
    <xf numFmtId="0" fontId="26" fillId="0" borderId="14" xfId="59" applyFont="1" applyBorder="1" applyAlignment="1">
      <alignment horizontal="center" vertical="center" wrapText="1"/>
      <protection/>
    </xf>
    <xf numFmtId="0" fontId="6" fillId="0" borderId="0" xfId="59" applyFont="1" applyFill="1" applyAlignment="1">
      <alignment horizontal="center" vertical="center"/>
      <protection/>
    </xf>
    <xf numFmtId="0" fontId="7" fillId="0" borderId="14" xfId="56" applyFont="1" applyFill="1" applyBorder="1" applyAlignment="1">
      <alignment horizontal="center" vertical="top" wrapText="1"/>
      <protection/>
    </xf>
    <xf numFmtId="0" fontId="16" fillId="0" borderId="14" xfId="56" applyFont="1" applyFill="1" applyBorder="1" applyAlignment="1">
      <alignment horizontal="center" vertical="top" wrapText="1"/>
      <protection/>
    </xf>
    <xf numFmtId="0" fontId="4" fillId="0" borderId="14" xfId="0" applyFont="1" applyFill="1" applyBorder="1" applyAlignment="1">
      <alignment horizontal="center" vertical="top"/>
    </xf>
    <xf numFmtId="0" fontId="24" fillId="0" borderId="14" xfId="0" applyFont="1" applyFill="1" applyBorder="1" applyAlignment="1">
      <alignment horizontal="left" vertical="center" wrapText="1"/>
    </xf>
    <xf numFmtId="0" fontId="61" fillId="0" borderId="14"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4" xfId="0" applyFont="1" applyFill="1" applyBorder="1" applyAlignment="1">
      <alignment horizontal="center" vertical="center" wrapText="1"/>
    </xf>
    <xf numFmtId="2" fontId="24" fillId="0" borderId="14" xfId="0" applyNumberFormat="1" applyFont="1" applyFill="1" applyBorder="1" applyAlignment="1">
      <alignment horizontal="center" vertical="center"/>
    </xf>
    <xf numFmtId="2" fontId="25" fillId="0" borderId="23" xfId="56" applyNumberFormat="1" applyFont="1" applyFill="1" applyBorder="1" applyAlignment="1" applyProtection="1">
      <alignment horizontal="center" vertical="center"/>
      <protection locked="0"/>
    </xf>
    <xf numFmtId="2" fontId="25" fillId="0" borderId="10" xfId="56" applyNumberFormat="1" applyFont="1" applyFill="1" applyBorder="1" applyAlignment="1" applyProtection="1">
      <alignment horizontal="center" vertical="center"/>
      <protection locked="0"/>
    </xf>
    <xf numFmtId="2" fontId="26" fillId="0" borderId="10" xfId="59" applyNumberFormat="1" applyFont="1" applyFill="1" applyBorder="1" applyAlignment="1">
      <alignment horizontal="center" vertical="center"/>
      <protection/>
    </xf>
    <xf numFmtId="2" fontId="26" fillId="0" borderId="10" xfId="56" applyNumberFormat="1" applyFont="1" applyFill="1" applyBorder="1" applyAlignment="1">
      <alignment horizontal="center" vertical="center"/>
      <protection/>
    </xf>
    <xf numFmtId="0" fontId="26" fillId="0" borderId="14" xfId="0" applyFont="1" applyFill="1" applyBorder="1" applyAlignment="1">
      <alignment horizontal="justify" vertical="top" wrapText="1"/>
    </xf>
    <xf numFmtId="0" fontId="24" fillId="0" borderId="14" xfId="0" applyFont="1" applyFill="1" applyBorder="1" applyAlignment="1">
      <alignment horizontal="justify" vertical="justify" wrapText="1"/>
    </xf>
    <xf numFmtId="0" fontId="26" fillId="0" borderId="14" xfId="0" applyFont="1" applyFill="1" applyBorder="1" applyAlignment="1">
      <alignment horizontal="left" wrapText="1"/>
    </xf>
    <xf numFmtId="2" fontId="26" fillId="0" borderId="14" xfId="0" applyNumberFormat="1" applyFont="1" applyFill="1" applyBorder="1" applyAlignment="1">
      <alignment horizontal="center" vertical="center"/>
    </xf>
    <xf numFmtId="0" fontId="26" fillId="0" borderId="14" xfId="0" applyFont="1" applyFill="1" applyBorder="1" applyAlignment="1">
      <alignment horizontal="center" vertical="center"/>
    </xf>
    <xf numFmtId="0" fontId="62" fillId="0" borderId="14" xfId="0" applyFont="1" applyFill="1" applyBorder="1" applyAlignment="1">
      <alignment horizontal="justify" vertical="justify" wrapText="1"/>
    </xf>
    <xf numFmtId="2" fontId="62" fillId="0" borderId="14" xfId="0" applyNumberFormat="1" applyFont="1" applyFill="1" applyBorder="1" applyAlignment="1">
      <alignment horizontal="center" vertical="center"/>
    </xf>
    <xf numFmtId="0" fontId="62" fillId="0" borderId="14" xfId="0" applyFont="1" applyFill="1" applyBorder="1" applyAlignment="1">
      <alignment horizontal="center" vertical="center"/>
    </xf>
    <xf numFmtId="0" fontId="61" fillId="0" borderId="14" xfId="0" applyFont="1" applyFill="1" applyBorder="1" applyAlignment="1">
      <alignment horizontal="justify" vertical="top" wrapText="1"/>
    </xf>
    <xf numFmtId="2" fontId="26" fillId="0" borderId="14" xfId="0" applyNumberFormat="1" applyFont="1" applyFill="1" applyBorder="1" applyAlignment="1">
      <alignment vertical="center" wrapText="1"/>
    </xf>
    <xf numFmtId="0" fontId="26" fillId="0" borderId="14" xfId="0" applyFont="1" applyFill="1" applyBorder="1" applyAlignment="1">
      <alignment vertical="center"/>
    </xf>
    <xf numFmtId="2" fontId="61" fillId="0" borderId="14" xfId="0" applyNumberFormat="1" applyFont="1" applyFill="1" applyBorder="1" applyAlignment="1">
      <alignment horizontal="center" vertical="center"/>
    </xf>
    <xf numFmtId="0" fontId="7" fillId="0" borderId="15" xfId="59" applyFont="1" applyFill="1" applyBorder="1" applyAlignment="1">
      <alignment horizontal="left" vertical="top" wrapText="1"/>
      <protection/>
    </xf>
    <xf numFmtId="0" fontId="7" fillId="0" borderId="10" xfId="56" applyFont="1" applyFill="1" applyBorder="1" applyAlignment="1">
      <alignment horizontal="center" vertical="top" wrapText="1"/>
      <protection/>
    </xf>
    <xf numFmtId="0" fontId="18" fillId="0" borderId="10" xfId="59" applyFont="1" applyFill="1" applyBorder="1" applyAlignment="1" applyProtection="1">
      <alignment horizontal="center" vertical="center" wrapText="1"/>
      <protection locked="0"/>
    </xf>
    <xf numFmtId="2" fontId="19" fillId="0" borderId="12" xfId="59" applyNumberFormat="1" applyFont="1" applyFill="1" applyBorder="1" applyAlignment="1">
      <alignment horizontal="center" vertical="top"/>
      <protection/>
    </xf>
    <xf numFmtId="2" fontId="18" fillId="0" borderId="16" xfId="59" applyNumberFormat="1" applyFont="1" applyFill="1" applyBorder="1" applyAlignment="1">
      <alignment horizontal="center" vertical="top"/>
      <protection/>
    </xf>
    <xf numFmtId="2" fontId="0" fillId="0" borderId="0" xfId="56" applyNumberFormat="1">
      <alignment/>
      <protection/>
    </xf>
    <xf numFmtId="0" fontId="7" fillId="0" borderId="25" xfId="56" applyFont="1" applyFill="1" applyBorder="1" applyAlignment="1">
      <alignment horizontal="center" vertical="top"/>
      <protection/>
    </xf>
    <xf numFmtId="0" fontId="7" fillId="0" borderId="26" xfId="56" applyFont="1" applyFill="1" applyBorder="1" applyAlignment="1">
      <alignment horizontal="center" vertical="top"/>
      <protection/>
    </xf>
    <xf numFmtId="0" fontId="7" fillId="0" borderId="26" xfId="56" applyFont="1" applyBorder="1" applyAlignment="1">
      <alignment horizontal="center" vertical="top"/>
      <protection/>
    </xf>
    <xf numFmtId="0" fontId="7" fillId="0" borderId="27" xfId="56" applyFont="1" applyBorder="1" applyAlignment="1">
      <alignment horizontal="center" vertical="top"/>
      <protection/>
    </xf>
    <xf numFmtId="0" fontId="7" fillId="0" borderId="28" xfId="56" applyFont="1" applyFill="1" applyBorder="1" applyAlignment="1">
      <alignment horizontal="center" vertical="top"/>
      <protection/>
    </xf>
    <xf numFmtId="0" fontId="7" fillId="0" borderId="29" xfId="56" applyFont="1" applyFill="1" applyBorder="1" applyAlignment="1">
      <alignment horizontal="center" vertical="top"/>
      <protection/>
    </xf>
    <xf numFmtId="0" fontId="7" fillId="0" borderId="29" xfId="56" applyFont="1" applyBorder="1" applyAlignment="1">
      <alignment horizontal="center" vertical="top"/>
      <protection/>
    </xf>
    <xf numFmtId="0" fontId="7" fillId="0" borderId="30" xfId="56" applyFont="1" applyBorder="1" applyAlignment="1">
      <alignment horizontal="center" vertical="top"/>
      <protection/>
    </xf>
    <xf numFmtId="0" fontId="14" fillId="0" borderId="15" xfId="59" applyFont="1" applyBorder="1" applyAlignment="1">
      <alignment horizontal="center" vertical="top" wrapText="1"/>
      <protection/>
    </xf>
    <xf numFmtId="0" fontId="14" fillId="0" borderId="19" xfId="59" applyFont="1" applyBorder="1" applyAlignment="1">
      <alignment horizontal="center" vertical="top" wrapText="1"/>
      <protection/>
    </xf>
    <xf numFmtId="0" fontId="14" fillId="0" borderId="31" xfId="59" applyFont="1" applyBorder="1" applyAlignment="1">
      <alignment horizontal="center" vertical="top" wrapText="1"/>
      <protection/>
    </xf>
    <xf numFmtId="0" fontId="3" fillId="0" borderId="0" xfId="56" applyFont="1" applyAlignment="1">
      <alignment horizontal="right" vertical="top"/>
      <protection/>
    </xf>
    <xf numFmtId="0" fontId="8" fillId="0" borderId="0" xfId="56" applyFont="1" applyFill="1" applyAlignment="1">
      <alignment horizontal="left" vertical="center" wrapText="1"/>
      <protection/>
    </xf>
    <xf numFmtId="0" fontId="8" fillId="0" borderId="0" xfId="56" applyFont="1" applyAlignment="1">
      <alignment horizontal="left" vertical="center" wrapText="1"/>
      <protection/>
    </xf>
    <xf numFmtId="0" fontId="10" fillId="0" borderId="20" xfId="56" applyFont="1" applyFill="1" applyBorder="1" applyAlignment="1" applyProtection="1">
      <alignment horizontal="center" wrapText="1"/>
      <protection locked="0"/>
    </xf>
    <xf numFmtId="0" fontId="10" fillId="0" borderId="20" xfId="56" applyFont="1" applyBorder="1" applyAlignment="1" applyProtection="1">
      <alignment horizontal="center" wrapText="1"/>
      <protection locked="0"/>
    </xf>
    <xf numFmtId="0" fontId="7" fillId="33" borderId="12" xfId="59" applyFont="1" applyFill="1" applyBorder="1" applyAlignment="1" applyProtection="1">
      <alignment horizontal="left" vertical="top"/>
      <protection locked="0"/>
    </xf>
    <xf numFmtId="0" fontId="11" fillId="0" borderId="12" xfId="56" applyFont="1" applyFill="1" applyBorder="1" applyAlignment="1">
      <alignment horizontal="center" vertical="center" wrapText="1"/>
      <protection/>
    </xf>
    <xf numFmtId="0" fontId="11" fillId="0" borderId="12" xfId="56" applyFont="1" applyBorder="1" applyAlignment="1">
      <alignment horizontal="center" vertical="center" wrapText="1"/>
      <protection/>
    </xf>
    <xf numFmtId="0" fontId="15" fillId="0" borderId="0" xfId="0" applyFont="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72"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Desktop\DJAC%2009.08.2023\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E395"/>
  <sheetViews>
    <sheetView showGridLines="0" zoomScalePageLayoutView="0" workbookViewId="0" topLeftCell="A1">
      <selection activeCell="B15" sqref="B15"/>
    </sheetView>
  </sheetViews>
  <sheetFormatPr defaultColWidth="9.140625" defaultRowHeight="15"/>
  <cols>
    <col min="1" max="1" width="9.57421875" style="1" customWidth="1"/>
    <col min="2" max="2" width="64.57421875" style="1" customWidth="1"/>
    <col min="3" max="3" width="16.140625" style="1" hidden="1" customWidth="1"/>
    <col min="4" max="4" width="14.421875" style="1" customWidth="1"/>
    <col min="5" max="5" width="13.7109375" style="1" customWidth="1"/>
    <col min="6" max="6" width="15.57421875" style="1" customWidth="1"/>
    <col min="7" max="13" width="9.140625" style="1" hidden="1" customWidth="1"/>
    <col min="14" max="14" width="9.140625" style="2" hidden="1" customWidth="1"/>
    <col min="15" max="52" width="9.140625" style="1" hidden="1" customWidth="1"/>
    <col min="53" max="53" width="22.140625" style="1" customWidth="1"/>
    <col min="54" max="54" width="24.00390625" style="1" hidden="1" customWidth="1"/>
    <col min="55" max="55" width="50.8515625" style="1" customWidth="1"/>
    <col min="56" max="57" width="9.140625" style="1" customWidth="1"/>
    <col min="58" max="58" width="12.28125" style="1" bestFit="1" customWidth="1"/>
    <col min="59" max="59" width="11.00390625" style="1" bestFit="1" customWidth="1"/>
    <col min="60" max="233" width="9.140625" style="1" customWidth="1"/>
    <col min="234" max="238" width="9.140625" style="3" customWidth="1"/>
    <col min="239" max="16384" width="9.140625" style="1" customWidth="1"/>
  </cols>
  <sheetData>
    <row r="1" spans="1:238" s="4" customFormat="1" ht="27" customHeight="1">
      <c r="A1" s="96" t="str">
        <f>B2&amp;" BoQ"</f>
        <v>Percentage BoQ</v>
      </c>
      <c r="B1" s="96"/>
      <c r="C1" s="96"/>
      <c r="D1" s="96"/>
      <c r="E1" s="96"/>
      <c r="F1" s="96"/>
      <c r="G1" s="96"/>
      <c r="H1" s="96"/>
      <c r="I1" s="96"/>
      <c r="J1" s="96"/>
      <c r="K1" s="96"/>
      <c r="L1" s="96"/>
      <c r="O1" s="5"/>
      <c r="P1" s="5"/>
      <c r="Q1" s="6"/>
      <c r="HZ1" s="6"/>
      <c r="IA1" s="6"/>
      <c r="IB1" s="6"/>
      <c r="IC1" s="6"/>
      <c r="ID1" s="6"/>
    </row>
    <row r="2" spans="1:17" s="4" customFormat="1" ht="25.5" customHeight="1" hidden="1">
      <c r="A2" s="7" t="s">
        <v>0</v>
      </c>
      <c r="B2" s="7" t="s">
        <v>1</v>
      </c>
      <c r="C2" s="7" t="s">
        <v>2</v>
      </c>
      <c r="D2" s="54" t="s">
        <v>3</v>
      </c>
      <c r="E2" s="7" t="s">
        <v>4</v>
      </c>
      <c r="J2" s="8"/>
      <c r="K2" s="8"/>
      <c r="L2" s="8"/>
      <c r="O2" s="5"/>
      <c r="P2" s="5"/>
      <c r="Q2" s="6"/>
    </row>
    <row r="3" spans="1:238" s="4" customFormat="1" ht="30" customHeight="1" hidden="1">
      <c r="A3" s="4" t="s">
        <v>5</v>
      </c>
      <c r="C3" s="4" t="s">
        <v>6</v>
      </c>
      <c r="HZ3" s="6"/>
      <c r="IA3" s="6"/>
      <c r="IB3" s="6"/>
      <c r="IC3" s="6"/>
      <c r="ID3" s="6"/>
    </row>
    <row r="4" spans="1:238" s="9" customFormat="1" ht="30.75" customHeight="1">
      <c r="A4" s="97" t="s">
        <v>142</v>
      </c>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HZ4" s="10"/>
      <c r="IA4" s="10"/>
      <c r="IB4" s="10"/>
      <c r="IC4" s="10"/>
      <c r="ID4" s="10"/>
    </row>
    <row r="5" spans="1:238" s="9" customFormat="1" ht="38.25" customHeight="1">
      <c r="A5" s="97" t="s">
        <v>825</v>
      </c>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HZ5" s="10"/>
      <c r="IA5" s="10"/>
      <c r="IB5" s="10"/>
      <c r="IC5" s="10"/>
      <c r="ID5" s="10"/>
    </row>
    <row r="6" spans="1:238" s="9" customFormat="1" ht="30.75" customHeight="1">
      <c r="A6" s="97" t="s">
        <v>826</v>
      </c>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HZ6" s="10"/>
      <c r="IA6" s="10"/>
      <c r="IB6" s="10"/>
      <c r="IC6" s="10"/>
      <c r="ID6" s="10"/>
    </row>
    <row r="7" spans="1:238" s="9" customFormat="1" ht="29.25" customHeight="1" hidden="1">
      <c r="A7" s="99" t="s">
        <v>7</v>
      </c>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HZ7" s="10"/>
      <c r="IA7" s="10"/>
      <c r="IB7" s="10"/>
      <c r="IC7" s="10"/>
      <c r="ID7" s="10"/>
    </row>
    <row r="8" spans="1:238" s="11" customFormat="1" ht="93.75" customHeight="1">
      <c r="A8" s="79" t="s">
        <v>40</v>
      </c>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HZ8" s="5"/>
      <c r="IA8" s="5"/>
      <c r="IB8" s="5"/>
      <c r="IC8" s="5"/>
      <c r="ID8" s="5"/>
    </row>
    <row r="9" spans="1:238" s="4" customFormat="1" ht="61.5" customHeight="1">
      <c r="A9" s="102" t="s">
        <v>8</v>
      </c>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HZ9" s="6"/>
      <c r="IA9" s="6"/>
      <c r="IB9" s="6"/>
      <c r="IC9" s="6"/>
      <c r="ID9" s="6"/>
    </row>
    <row r="10" spans="1:238" s="13" customFormat="1" ht="18.75" customHeight="1">
      <c r="A10" s="80" t="s">
        <v>9</v>
      </c>
      <c r="B10" s="12" t="s">
        <v>10</v>
      </c>
      <c r="C10" s="12" t="s">
        <v>10</v>
      </c>
      <c r="D10" s="12" t="s">
        <v>9</v>
      </c>
      <c r="E10" s="12" t="s">
        <v>10</v>
      </c>
      <c r="F10" s="12" t="s">
        <v>11</v>
      </c>
      <c r="G10" s="12" t="s">
        <v>11</v>
      </c>
      <c r="H10" s="12" t="s">
        <v>12</v>
      </c>
      <c r="I10" s="12" t="s">
        <v>10</v>
      </c>
      <c r="J10" s="12" t="s">
        <v>9</v>
      </c>
      <c r="K10" s="12" t="s">
        <v>13</v>
      </c>
      <c r="L10" s="12" t="s">
        <v>10</v>
      </c>
      <c r="M10" s="12" t="s">
        <v>9</v>
      </c>
      <c r="N10" s="12" t="s">
        <v>11</v>
      </c>
      <c r="O10" s="12" t="s">
        <v>11</v>
      </c>
      <c r="P10" s="12" t="s">
        <v>11</v>
      </c>
      <c r="Q10" s="12" t="s">
        <v>11</v>
      </c>
      <c r="R10" s="12" t="s">
        <v>12</v>
      </c>
      <c r="S10" s="12" t="s">
        <v>12</v>
      </c>
      <c r="T10" s="12" t="s">
        <v>11</v>
      </c>
      <c r="U10" s="12" t="s">
        <v>11</v>
      </c>
      <c r="V10" s="12" t="s">
        <v>11</v>
      </c>
      <c r="W10" s="12" t="s">
        <v>11</v>
      </c>
      <c r="X10" s="12" t="s">
        <v>12</v>
      </c>
      <c r="Y10" s="12" t="s">
        <v>12</v>
      </c>
      <c r="Z10" s="12" t="s">
        <v>11</v>
      </c>
      <c r="AA10" s="12" t="s">
        <v>11</v>
      </c>
      <c r="AB10" s="12" t="s">
        <v>11</v>
      </c>
      <c r="AC10" s="12" t="s">
        <v>11</v>
      </c>
      <c r="AD10" s="12" t="s">
        <v>12</v>
      </c>
      <c r="AE10" s="12" t="s">
        <v>12</v>
      </c>
      <c r="AF10" s="12" t="s">
        <v>11</v>
      </c>
      <c r="AG10" s="12" t="s">
        <v>11</v>
      </c>
      <c r="AH10" s="12" t="s">
        <v>11</v>
      </c>
      <c r="AI10" s="12" t="s">
        <v>11</v>
      </c>
      <c r="AJ10" s="12" t="s">
        <v>12</v>
      </c>
      <c r="AK10" s="12" t="s">
        <v>12</v>
      </c>
      <c r="AL10" s="12" t="s">
        <v>11</v>
      </c>
      <c r="AM10" s="12" t="s">
        <v>11</v>
      </c>
      <c r="AN10" s="12" t="s">
        <v>11</v>
      </c>
      <c r="AO10" s="12" t="s">
        <v>11</v>
      </c>
      <c r="AP10" s="12" t="s">
        <v>12</v>
      </c>
      <c r="AQ10" s="12" t="s">
        <v>12</v>
      </c>
      <c r="AR10" s="12" t="s">
        <v>11</v>
      </c>
      <c r="AS10" s="12" t="s">
        <v>11</v>
      </c>
      <c r="AT10" s="12" t="s">
        <v>9</v>
      </c>
      <c r="AU10" s="12" t="s">
        <v>9</v>
      </c>
      <c r="AV10" s="12" t="s">
        <v>12</v>
      </c>
      <c r="AW10" s="12" t="s">
        <v>12</v>
      </c>
      <c r="AX10" s="12" t="s">
        <v>9</v>
      </c>
      <c r="AY10" s="12" t="s">
        <v>9</v>
      </c>
      <c r="AZ10" s="12" t="s">
        <v>14</v>
      </c>
      <c r="BA10" s="12" t="s">
        <v>9</v>
      </c>
      <c r="BB10" s="12" t="s">
        <v>9</v>
      </c>
      <c r="BC10" s="12" t="s">
        <v>10</v>
      </c>
      <c r="HZ10" s="14"/>
      <c r="IA10" s="14"/>
      <c r="IB10" s="14"/>
      <c r="IC10" s="14"/>
      <c r="ID10" s="14"/>
    </row>
    <row r="11" spans="1:238" s="13" customFormat="1" ht="67.5" customHeight="1">
      <c r="A11" s="80" t="s">
        <v>15</v>
      </c>
      <c r="B11" s="12" t="s">
        <v>16</v>
      </c>
      <c r="C11" s="12" t="s">
        <v>17</v>
      </c>
      <c r="D11" s="12" t="s">
        <v>18</v>
      </c>
      <c r="E11" s="12" t="s">
        <v>19</v>
      </c>
      <c r="F11" s="12" t="s">
        <v>41</v>
      </c>
      <c r="G11" s="12"/>
      <c r="H11" s="12"/>
      <c r="I11" s="12" t="s">
        <v>20</v>
      </c>
      <c r="J11" s="12" t="s">
        <v>21</v>
      </c>
      <c r="K11" s="12" t="s">
        <v>22</v>
      </c>
      <c r="L11" s="12" t="s">
        <v>23</v>
      </c>
      <c r="M11" s="15" t="s">
        <v>24</v>
      </c>
      <c r="N11" s="12" t="s">
        <v>25</v>
      </c>
      <c r="O11" s="12" t="s">
        <v>26</v>
      </c>
      <c r="P11" s="12" t="s">
        <v>27</v>
      </c>
      <c r="Q11" s="12" t="s">
        <v>28</v>
      </c>
      <c r="R11" s="12"/>
      <c r="S11" s="12"/>
      <c r="T11" s="12" t="s">
        <v>29</v>
      </c>
      <c r="U11" s="12" t="s">
        <v>30</v>
      </c>
      <c r="V11" s="12" t="s">
        <v>31</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6" t="s">
        <v>52</v>
      </c>
      <c r="BB11" s="16" t="s">
        <v>32</v>
      </c>
      <c r="BC11" s="16" t="s">
        <v>33</v>
      </c>
      <c r="HZ11" s="14"/>
      <c r="IA11" s="14"/>
      <c r="IB11" s="14"/>
      <c r="IC11" s="14"/>
      <c r="ID11" s="14"/>
    </row>
    <row r="12" spans="1:238" s="13" customFormat="1" ht="15">
      <c r="A12" s="80">
        <v>1</v>
      </c>
      <c r="B12" s="12">
        <v>2</v>
      </c>
      <c r="C12" s="20">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3">
        <v>7</v>
      </c>
      <c r="BB12" s="23">
        <v>54</v>
      </c>
      <c r="BC12" s="23">
        <v>8</v>
      </c>
      <c r="HZ12" s="14"/>
      <c r="IA12" s="14"/>
      <c r="IB12" s="14"/>
      <c r="IC12" s="14"/>
      <c r="ID12" s="14"/>
    </row>
    <row r="13" spans="1:238" s="13" customFormat="1" ht="18">
      <c r="A13" s="55">
        <v>1</v>
      </c>
      <c r="B13" s="56" t="s">
        <v>86</v>
      </c>
      <c r="C13" s="55"/>
      <c r="D13" s="85"/>
      <c r="E13" s="86"/>
      <c r="F13" s="86"/>
      <c r="G13" s="86"/>
      <c r="H13" s="86"/>
      <c r="I13" s="86"/>
      <c r="J13" s="86"/>
      <c r="K13" s="86"/>
      <c r="L13" s="86"/>
      <c r="M13" s="86"/>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8"/>
      <c r="HV13" s="13">
        <v>1</v>
      </c>
      <c r="HW13" s="13" t="s">
        <v>86</v>
      </c>
      <c r="HZ13" s="14"/>
      <c r="IA13" s="14">
        <v>1</v>
      </c>
      <c r="IB13" s="14" t="s">
        <v>86</v>
      </c>
      <c r="IC13" s="14"/>
      <c r="ID13" s="14"/>
    </row>
    <row r="14" spans="1:238" s="17" customFormat="1" ht="15.75">
      <c r="A14" s="57">
        <v>1.01</v>
      </c>
      <c r="B14" s="58" t="s">
        <v>422</v>
      </c>
      <c r="C14" s="59" t="s">
        <v>43</v>
      </c>
      <c r="D14" s="85"/>
      <c r="E14" s="86"/>
      <c r="F14" s="86"/>
      <c r="G14" s="86"/>
      <c r="H14" s="86"/>
      <c r="I14" s="86"/>
      <c r="J14" s="86"/>
      <c r="K14" s="86"/>
      <c r="L14" s="86"/>
      <c r="M14" s="86"/>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8"/>
      <c r="HV14" s="17">
        <v>1.01</v>
      </c>
      <c r="HW14" s="17" t="s">
        <v>87</v>
      </c>
      <c r="HX14" s="17" t="s">
        <v>43</v>
      </c>
      <c r="HZ14" s="18"/>
      <c r="IA14" s="18">
        <v>1.01</v>
      </c>
      <c r="IB14" s="18" t="s">
        <v>422</v>
      </c>
      <c r="IC14" s="18" t="s">
        <v>43</v>
      </c>
      <c r="ID14" s="18"/>
    </row>
    <row r="15" spans="1:238" s="17" customFormat="1" ht="15.75">
      <c r="A15" s="57">
        <v>1.02</v>
      </c>
      <c r="B15" s="58" t="s">
        <v>423</v>
      </c>
      <c r="C15" s="59" t="s">
        <v>44</v>
      </c>
      <c r="D15" s="85"/>
      <c r="E15" s="86"/>
      <c r="F15" s="86"/>
      <c r="G15" s="86"/>
      <c r="H15" s="86"/>
      <c r="I15" s="86"/>
      <c r="J15" s="86"/>
      <c r="K15" s="86"/>
      <c r="L15" s="86"/>
      <c r="M15" s="86"/>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8"/>
      <c r="HV15" s="17">
        <v>1.02</v>
      </c>
      <c r="HW15" s="17" t="s">
        <v>88</v>
      </c>
      <c r="HX15" s="17" t="s">
        <v>44</v>
      </c>
      <c r="HZ15" s="18"/>
      <c r="IA15" s="18">
        <v>1.02</v>
      </c>
      <c r="IB15" s="18" t="s">
        <v>423</v>
      </c>
      <c r="IC15" s="18" t="s">
        <v>44</v>
      </c>
      <c r="ID15" s="18"/>
    </row>
    <row r="16" spans="1:239" s="17" customFormat="1" ht="26.25" customHeight="1">
      <c r="A16" s="57">
        <v>1.03</v>
      </c>
      <c r="B16" s="58" t="s">
        <v>424</v>
      </c>
      <c r="C16" s="59" t="s">
        <v>45</v>
      </c>
      <c r="D16" s="60">
        <v>2500</v>
      </c>
      <c r="E16" s="61" t="s">
        <v>187</v>
      </c>
      <c r="F16" s="62">
        <v>178.84</v>
      </c>
      <c r="G16" s="63"/>
      <c r="H16" s="64"/>
      <c r="I16" s="65" t="s">
        <v>34</v>
      </c>
      <c r="J16" s="66">
        <f aca="true" t="shared" si="0" ref="J16:J79">IF(I16="Less(-)",-1,1)</f>
        <v>1</v>
      </c>
      <c r="K16" s="64" t="s">
        <v>35</v>
      </c>
      <c r="L16" s="64" t="s">
        <v>4</v>
      </c>
      <c r="M16" s="48"/>
      <c r="N16" s="47"/>
      <c r="O16" s="47"/>
      <c r="P16" s="49"/>
      <c r="Q16" s="47"/>
      <c r="R16" s="47"/>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50"/>
      <c r="BA16" s="51">
        <f aca="true" t="shared" si="1" ref="BA16:BA79">ROUND(total_amount_ba($B$2,$D$2,D16,F16,J16,K16,M16),0)</f>
        <v>447100</v>
      </c>
      <c r="BB16" s="52">
        <f aca="true" t="shared" si="2" ref="BB16:BB79">BA16+SUM(N16:AZ16)</f>
        <v>447100</v>
      </c>
      <c r="BC16" s="53" t="str">
        <f aca="true" t="shared" si="3" ref="BC16:BC79">SpellNumber(L16,BB16)</f>
        <v>INR  Four Lakh Forty Seven Thousand One Hundred    Only</v>
      </c>
      <c r="HV16" s="17">
        <v>1.03</v>
      </c>
      <c r="HW16" s="17" t="s">
        <v>89</v>
      </c>
      <c r="HX16" s="17" t="s">
        <v>45</v>
      </c>
      <c r="HZ16" s="18"/>
      <c r="IA16" s="18">
        <v>1.03</v>
      </c>
      <c r="IB16" s="18" t="s">
        <v>424</v>
      </c>
      <c r="IC16" s="18" t="s">
        <v>45</v>
      </c>
      <c r="ID16" s="18">
        <v>2500</v>
      </c>
      <c r="IE16" s="17" t="s">
        <v>187</v>
      </c>
    </row>
    <row r="17" spans="1:238" s="17" customFormat="1" ht="27.75" customHeight="1">
      <c r="A17" s="57">
        <v>1.04</v>
      </c>
      <c r="B17" s="58" t="s">
        <v>188</v>
      </c>
      <c r="C17" s="59" t="s">
        <v>53</v>
      </c>
      <c r="D17" s="85"/>
      <c r="E17" s="86"/>
      <c r="F17" s="86"/>
      <c r="G17" s="86"/>
      <c r="H17" s="86"/>
      <c r="I17" s="86"/>
      <c r="J17" s="86"/>
      <c r="K17" s="86"/>
      <c r="L17" s="86"/>
      <c r="M17" s="86"/>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8"/>
      <c r="HV17" s="17">
        <v>1.04</v>
      </c>
      <c r="HW17" s="17" t="s">
        <v>90</v>
      </c>
      <c r="HX17" s="17" t="s">
        <v>53</v>
      </c>
      <c r="HZ17" s="18"/>
      <c r="IA17" s="18">
        <v>1.04</v>
      </c>
      <c r="IB17" s="18" t="s">
        <v>188</v>
      </c>
      <c r="IC17" s="18" t="s">
        <v>53</v>
      </c>
      <c r="ID17" s="18"/>
    </row>
    <row r="18" spans="1:238" s="17" customFormat="1" ht="78.75">
      <c r="A18" s="57">
        <v>1.05</v>
      </c>
      <c r="B18" s="58" t="s">
        <v>425</v>
      </c>
      <c r="C18" s="59" t="s">
        <v>46</v>
      </c>
      <c r="D18" s="85"/>
      <c r="E18" s="86"/>
      <c r="F18" s="86"/>
      <c r="G18" s="86"/>
      <c r="H18" s="86"/>
      <c r="I18" s="86"/>
      <c r="J18" s="86"/>
      <c r="K18" s="86"/>
      <c r="L18" s="86"/>
      <c r="M18" s="86"/>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8"/>
      <c r="HV18" s="17">
        <v>1.05</v>
      </c>
      <c r="HW18" s="17" t="s">
        <v>114</v>
      </c>
      <c r="HX18" s="17" t="s">
        <v>46</v>
      </c>
      <c r="HZ18" s="18"/>
      <c r="IA18" s="18">
        <v>1.05</v>
      </c>
      <c r="IB18" s="18" t="s">
        <v>425</v>
      </c>
      <c r="IC18" s="18" t="s">
        <v>46</v>
      </c>
      <c r="ID18" s="18"/>
    </row>
    <row r="19" spans="1:239" s="17" customFormat="1" ht="57.75" customHeight="1">
      <c r="A19" s="57">
        <v>1.06</v>
      </c>
      <c r="B19" s="58" t="s">
        <v>189</v>
      </c>
      <c r="C19" s="59" t="s">
        <v>54</v>
      </c>
      <c r="D19" s="60">
        <v>2500</v>
      </c>
      <c r="E19" s="61" t="s">
        <v>187</v>
      </c>
      <c r="F19" s="62">
        <v>180.14</v>
      </c>
      <c r="G19" s="63"/>
      <c r="H19" s="64"/>
      <c r="I19" s="65" t="s">
        <v>34</v>
      </c>
      <c r="J19" s="66">
        <f t="shared" si="0"/>
        <v>1</v>
      </c>
      <c r="K19" s="64" t="s">
        <v>35</v>
      </c>
      <c r="L19" s="64" t="s">
        <v>4</v>
      </c>
      <c r="M19" s="48"/>
      <c r="N19" s="47"/>
      <c r="O19" s="47"/>
      <c r="P19" s="49"/>
      <c r="Q19" s="47"/>
      <c r="R19" s="47"/>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51">
        <f t="shared" si="1"/>
        <v>450350</v>
      </c>
      <c r="BB19" s="52">
        <f t="shared" si="2"/>
        <v>450350</v>
      </c>
      <c r="BC19" s="53" t="str">
        <f t="shared" si="3"/>
        <v>INR  Four Lakh Fifty Thousand Three Hundred &amp; Fifty  Only</v>
      </c>
      <c r="HV19" s="17">
        <v>1.06</v>
      </c>
      <c r="HW19" s="17" t="s">
        <v>91</v>
      </c>
      <c r="HX19" s="17" t="s">
        <v>54</v>
      </c>
      <c r="HZ19" s="18"/>
      <c r="IA19" s="18">
        <v>1.06</v>
      </c>
      <c r="IB19" s="18" t="s">
        <v>189</v>
      </c>
      <c r="IC19" s="18" t="s">
        <v>54</v>
      </c>
      <c r="ID19" s="18">
        <v>2500</v>
      </c>
      <c r="IE19" s="17" t="s">
        <v>187</v>
      </c>
    </row>
    <row r="20" spans="1:238" s="17" customFormat="1" ht="78.75">
      <c r="A20" s="57">
        <v>1.07</v>
      </c>
      <c r="B20" s="58" t="s">
        <v>426</v>
      </c>
      <c r="C20" s="59" t="s">
        <v>55</v>
      </c>
      <c r="D20" s="85"/>
      <c r="E20" s="86"/>
      <c r="F20" s="86"/>
      <c r="G20" s="86"/>
      <c r="H20" s="86"/>
      <c r="I20" s="86"/>
      <c r="J20" s="86"/>
      <c r="K20" s="86"/>
      <c r="L20" s="86"/>
      <c r="M20" s="86"/>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8"/>
      <c r="HV20" s="17">
        <v>1.07</v>
      </c>
      <c r="HW20" s="17" t="s">
        <v>115</v>
      </c>
      <c r="HX20" s="17" t="s">
        <v>55</v>
      </c>
      <c r="HZ20" s="18"/>
      <c r="IA20" s="18">
        <v>1.07</v>
      </c>
      <c r="IB20" s="18" t="s">
        <v>426</v>
      </c>
      <c r="IC20" s="18" t="s">
        <v>55</v>
      </c>
      <c r="ID20" s="18"/>
    </row>
    <row r="21" spans="1:239" s="17" customFormat="1" ht="27.75" customHeight="1">
      <c r="A21" s="57">
        <v>1.08</v>
      </c>
      <c r="B21" s="58" t="s">
        <v>427</v>
      </c>
      <c r="C21" s="59" t="s">
        <v>47</v>
      </c>
      <c r="D21" s="60">
        <v>100</v>
      </c>
      <c r="E21" s="61" t="s">
        <v>187</v>
      </c>
      <c r="F21" s="62">
        <v>251.51</v>
      </c>
      <c r="G21" s="63"/>
      <c r="H21" s="64"/>
      <c r="I21" s="65" t="s">
        <v>34</v>
      </c>
      <c r="J21" s="66">
        <f t="shared" si="0"/>
        <v>1</v>
      </c>
      <c r="K21" s="64" t="s">
        <v>35</v>
      </c>
      <c r="L21" s="64" t="s">
        <v>4</v>
      </c>
      <c r="M21" s="48"/>
      <c r="N21" s="47"/>
      <c r="O21" s="47"/>
      <c r="P21" s="49"/>
      <c r="Q21" s="47"/>
      <c r="R21" s="47"/>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50"/>
      <c r="BA21" s="51">
        <f t="shared" si="1"/>
        <v>25151</v>
      </c>
      <c r="BB21" s="52">
        <f t="shared" si="2"/>
        <v>25151</v>
      </c>
      <c r="BC21" s="53" t="str">
        <f t="shared" si="3"/>
        <v>INR  Twenty Five Thousand One Hundred &amp; Fifty One  Only</v>
      </c>
      <c r="HV21" s="17">
        <v>1.08</v>
      </c>
      <c r="HW21" s="17" t="s">
        <v>92</v>
      </c>
      <c r="HX21" s="17" t="s">
        <v>47</v>
      </c>
      <c r="HZ21" s="18"/>
      <c r="IA21" s="18">
        <v>1.08</v>
      </c>
      <c r="IB21" s="18" t="s">
        <v>427</v>
      </c>
      <c r="IC21" s="18" t="s">
        <v>47</v>
      </c>
      <c r="ID21" s="18">
        <v>100</v>
      </c>
      <c r="IE21" s="17" t="s">
        <v>187</v>
      </c>
    </row>
    <row r="22" spans="1:238" s="17" customFormat="1" ht="110.25">
      <c r="A22" s="57">
        <v>1.09</v>
      </c>
      <c r="B22" s="58" t="s">
        <v>190</v>
      </c>
      <c r="C22" s="59" t="s">
        <v>56</v>
      </c>
      <c r="D22" s="85"/>
      <c r="E22" s="86"/>
      <c r="F22" s="86"/>
      <c r="G22" s="86"/>
      <c r="H22" s="86"/>
      <c r="I22" s="86"/>
      <c r="J22" s="86"/>
      <c r="K22" s="86"/>
      <c r="L22" s="86"/>
      <c r="M22" s="86"/>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8"/>
      <c r="HV22" s="17">
        <v>1.09</v>
      </c>
      <c r="HW22" s="17" t="s">
        <v>116</v>
      </c>
      <c r="HX22" s="17" t="s">
        <v>56</v>
      </c>
      <c r="HZ22" s="18"/>
      <c r="IA22" s="18">
        <v>1.09</v>
      </c>
      <c r="IB22" s="18" t="s">
        <v>190</v>
      </c>
      <c r="IC22" s="18" t="s">
        <v>56</v>
      </c>
      <c r="ID22" s="18"/>
    </row>
    <row r="23" spans="1:238" s="17" customFormat="1" ht="18.75" customHeight="1">
      <c r="A23" s="57">
        <v>1.1</v>
      </c>
      <c r="B23" s="58" t="s">
        <v>189</v>
      </c>
      <c r="C23" s="59" t="s">
        <v>48</v>
      </c>
      <c r="D23" s="85"/>
      <c r="E23" s="86"/>
      <c r="F23" s="86"/>
      <c r="G23" s="86"/>
      <c r="H23" s="86"/>
      <c r="I23" s="86"/>
      <c r="J23" s="86"/>
      <c r="K23" s="86"/>
      <c r="L23" s="86"/>
      <c r="M23" s="86"/>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8"/>
      <c r="HV23" s="17">
        <v>1.1</v>
      </c>
      <c r="HW23" s="17" t="s">
        <v>117</v>
      </c>
      <c r="HX23" s="17" t="s">
        <v>48</v>
      </c>
      <c r="HZ23" s="18"/>
      <c r="IA23" s="18">
        <v>1.1</v>
      </c>
      <c r="IB23" s="18" t="s">
        <v>189</v>
      </c>
      <c r="IC23" s="18" t="s">
        <v>48</v>
      </c>
      <c r="ID23" s="18"/>
    </row>
    <row r="24" spans="1:239" s="17" customFormat="1" ht="31.5">
      <c r="A24" s="57">
        <v>1.11</v>
      </c>
      <c r="B24" s="58" t="s">
        <v>191</v>
      </c>
      <c r="C24" s="59" t="s">
        <v>57</v>
      </c>
      <c r="D24" s="60">
        <v>215</v>
      </c>
      <c r="E24" s="61" t="s">
        <v>208</v>
      </c>
      <c r="F24" s="62">
        <v>365.94</v>
      </c>
      <c r="G24" s="63"/>
      <c r="H24" s="64"/>
      <c r="I24" s="65" t="s">
        <v>34</v>
      </c>
      <c r="J24" s="66">
        <f t="shared" si="0"/>
        <v>1</v>
      </c>
      <c r="K24" s="64" t="s">
        <v>35</v>
      </c>
      <c r="L24" s="64" t="s">
        <v>4</v>
      </c>
      <c r="M24" s="48"/>
      <c r="N24" s="47"/>
      <c r="O24" s="47"/>
      <c r="P24" s="49"/>
      <c r="Q24" s="47"/>
      <c r="R24" s="47"/>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50"/>
      <c r="BA24" s="51">
        <f t="shared" si="1"/>
        <v>78677</v>
      </c>
      <c r="BB24" s="52">
        <f t="shared" si="2"/>
        <v>78677</v>
      </c>
      <c r="BC24" s="53" t="str">
        <f t="shared" si="3"/>
        <v>INR  Seventy Eight Thousand Six Hundred &amp; Seventy Seven  Only</v>
      </c>
      <c r="HV24" s="17">
        <v>1.11</v>
      </c>
      <c r="HW24" s="17" t="s">
        <v>118</v>
      </c>
      <c r="HX24" s="17" t="s">
        <v>57</v>
      </c>
      <c r="HZ24" s="18"/>
      <c r="IA24" s="18">
        <v>1.11</v>
      </c>
      <c r="IB24" s="18" t="s">
        <v>191</v>
      </c>
      <c r="IC24" s="18" t="s">
        <v>57</v>
      </c>
      <c r="ID24" s="18">
        <v>215</v>
      </c>
      <c r="IE24" s="17" t="s">
        <v>208</v>
      </c>
    </row>
    <row r="25" spans="1:239" s="17" customFormat="1" ht="31.5">
      <c r="A25" s="57">
        <v>1.12</v>
      </c>
      <c r="B25" s="58" t="s">
        <v>428</v>
      </c>
      <c r="C25" s="59" t="s">
        <v>58</v>
      </c>
      <c r="D25" s="60">
        <v>100</v>
      </c>
      <c r="E25" s="61" t="s">
        <v>208</v>
      </c>
      <c r="F25" s="62">
        <v>571.28</v>
      </c>
      <c r="G25" s="63"/>
      <c r="H25" s="64"/>
      <c r="I25" s="65" t="s">
        <v>34</v>
      </c>
      <c r="J25" s="66">
        <f t="shared" si="0"/>
        <v>1</v>
      </c>
      <c r="K25" s="64" t="s">
        <v>35</v>
      </c>
      <c r="L25" s="64" t="s">
        <v>4</v>
      </c>
      <c r="M25" s="48"/>
      <c r="N25" s="47"/>
      <c r="O25" s="47"/>
      <c r="P25" s="49"/>
      <c r="Q25" s="47"/>
      <c r="R25" s="47"/>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50"/>
      <c r="BA25" s="51">
        <f t="shared" si="1"/>
        <v>57128</v>
      </c>
      <c r="BB25" s="52">
        <f t="shared" si="2"/>
        <v>57128</v>
      </c>
      <c r="BC25" s="53" t="str">
        <f t="shared" si="3"/>
        <v>INR  Fifty Seven Thousand One Hundred &amp; Twenty Eight  Only</v>
      </c>
      <c r="HV25" s="17">
        <v>1.12</v>
      </c>
      <c r="HW25" s="17" t="s">
        <v>119</v>
      </c>
      <c r="HX25" s="17" t="s">
        <v>58</v>
      </c>
      <c r="HZ25" s="18"/>
      <c r="IA25" s="18">
        <v>1.12</v>
      </c>
      <c r="IB25" s="18" t="s">
        <v>428</v>
      </c>
      <c r="IC25" s="18" t="s">
        <v>58</v>
      </c>
      <c r="ID25" s="18">
        <v>100</v>
      </c>
      <c r="IE25" s="17" t="s">
        <v>208</v>
      </c>
    </row>
    <row r="26" spans="1:239" s="17" customFormat="1" ht="63">
      <c r="A26" s="57">
        <v>1.13</v>
      </c>
      <c r="B26" s="58" t="s">
        <v>429</v>
      </c>
      <c r="C26" s="59" t="s">
        <v>59</v>
      </c>
      <c r="D26" s="60">
        <v>1900</v>
      </c>
      <c r="E26" s="61" t="s">
        <v>187</v>
      </c>
      <c r="F26" s="62">
        <v>222.66</v>
      </c>
      <c r="G26" s="63"/>
      <c r="H26" s="64"/>
      <c r="I26" s="65" t="s">
        <v>34</v>
      </c>
      <c r="J26" s="66">
        <f t="shared" si="0"/>
        <v>1</v>
      </c>
      <c r="K26" s="64" t="s">
        <v>35</v>
      </c>
      <c r="L26" s="64" t="s">
        <v>4</v>
      </c>
      <c r="M26" s="48"/>
      <c r="N26" s="47"/>
      <c r="O26" s="47"/>
      <c r="P26" s="49"/>
      <c r="Q26" s="47"/>
      <c r="R26" s="47"/>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50"/>
      <c r="BA26" s="51">
        <f t="shared" si="1"/>
        <v>423054</v>
      </c>
      <c r="BB26" s="52">
        <f t="shared" si="2"/>
        <v>423054</v>
      </c>
      <c r="BC26" s="53" t="str">
        <f t="shared" si="3"/>
        <v>INR  Four Lakh Twenty Three Thousand  &amp;Fifty Four  Only</v>
      </c>
      <c r="HZ26" s="18"/>
      <c r="IA26" s="18">
        <v>1.13</v>
      </c>
      <c r="IB26" s="18" t="s">
        <v>429</v>
      </c>
      <c r="IC26" s="18" t="s">
        <v>59</v>
      </c>
      <c r="ID26" s="18">
        <v>1900</v>
      </c>
      <c r="IE26" s="17" t="s">
        <v>187</v>
      </c>
    </row>
    <row r="27" spans="1:238" s="17" customFormat="1" ht="31.5">
      <c r="A27" s="57">
        <v>1.14</v>
      </c>
      <c r="B27" s="58" t="s">
        <v>430</v>
      </c>
      <c r="C27" s="59" t="s">
        <v>60</v>
      </c>
      <c r="D27" s="85"/>
      <c r="E27" s="86"/>
      <c r="F27" s="86"/>
      <c r="G27" s="86"/>
      <c r="H27" s="86"/>
      <c r="I27" s="86"/>
      <c r="J27" s="86"/>
      <c r="K27" s="86"/>
      <c r="L27" s="86"/>
      <c r="M27" s="86"/>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8"/>
      <c r="HZ27" s="18"/>
      <c r="IA27" s="18">
        <v>1.14</v>
      </c>
      <c r="IB27" s="18" t="s">
        <v>430</v>
      </c>
      <c r="IC27" s="18" t="s">
        <v>60</v>
      </c>
      <c r="ID27" s="18"/>
    </row>
    <row r="28" spans="1:239" s="17" customFormat="1" ht="31.5">
      <c r="A28" s="57">
        <v>1.15</v>
      </c>
      <c r="B28" s="58" t="s">
        <v>189</v>
      </c>
      <c r="C28" s="59" t="s">
        <v>61</v>
      </c>
      <c r="D28" s="60">
        <v>610</v>
      </c>
      <c r="E28" s="61" t="s">
        <v>187</v>
      </c>
      <c r="F28" s="62">
        <v>91.63</v>
      </c>
      <c r="G28" s="63"/>
      <c r="H28" s="64"/>
      <c r="I28" s="65" t="s">
        <v>34</v>
      </c>
      <c r="J28" s="66">
        <f t="shared" si="0"/>
        <v>1</v>
      </c>
      <c r="K28" s="64" t="s">
        <v>35</v>
      </c>
      <c r="L28" s="64" t="s">
        <v>4</v>
      </c>
      <c r="M28" s="48"/>
      <c r="N28" s="47"/>
      <c r="O28" s="47"/>
      <c r="P28" s="49"/>
      <c r="Q28" s="47"/>
      <c r="R28" s="47"/>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50"/>
      <c r="BA28" s="51">
        <f t="shared" si="1"/>
        <v>55894</v>
      </c>
      <c r="BB28" s="52">
        <f t="shared" si="2"/>
        <v>55894</v>
      </c>
      <c r="BC28" s="53" t="str">
        <f t="shared" si="3"/>
        <v>INR  Fifty Five Thousand Eight Hundred &amp; Ninety Four  Only</v>
      </c>
      <c r="HZ28" s="18"/>
      <c r="IA28" s="18">
        <v>1.15</v>
      </c>
      <c r="IB28" s="18" t="s">
        <v>189</v>
      </c>
      <c r="IC28" s="18" t="s">
        <v>61</v>
      </c>
      <c r="ID28" s="18">
        <v>610</v>
      </c>
      <c r="IE28" s="17" t="s">
        <v>187</v>
      </c>
    </row>
    <row r="29" spans="1:239" s="17" customFormat="1" ht="31.5">
      <c r="A29" s="57">
        <v>1.16</v>
      </c>
      <c r="B29" s="58" t="s">
        <v>431</v>
      </c>
      <c r="C29" s="59" t="s">
        <v>62</v>
      </c>
      <c r="D29" s="60">
        <v>100</v>
      </c>
      <c r="E29" s="61" t="s">
        <v>187</v>
      </c>
      <c r="F29" s="62">
        <v>1894.96</v>
      </c>
      <c r="G29" s="63"/>
      <c r="H29" s="64"/>
      <c r="I29" s="65" t="s">
        <v>34</v>
      </c>
      <c r="J29" s="66">
        <f t="shared" si="0"/>
        <v>1</v>
      </c>
      <c r="K29" s="64" t="s">
        <v>35</v>
      </c>
      <c r="L29" s="64" t="s">
        <v>4</v>
      </c>
      <c r="M29" s="48"/>
      <c r="N29" s="47"/>
      <c r="O29" s="47"/>
      <c r="P29" s="49"/>
      <c r="Q29" s="47"/>
      <c r="R29" s="47"/>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50"/>
      <c r="BA29" s="51">
        <f t="shared" si="1"/>
        <v>189496</v>
      </c>
      <c r="BB29" s="52">
        <f t="shared" si="2"/>
        <v>189496</v>
      </c>
      <c r="BC29" s="53" t="str">
        <f t="shared" si="3"/>
        <v>INR  One Lakh Eighty Nine Thousand Four Hundred &amp; Ninety Six  Only</v>
      </c>
      <c r="HZ29" s="18"/>
      <c r="IA29" s="18">
        <v>1.16</v>
      </c>
      <c r="IB29" s="18" t="s">
        <v>431</v>
      </c>
      <c r="IC29" s="18" t="s">
        <v>62</v>
      </c>
      <c r="ID29" s="18">
        <v>100</v>
      </c>
      <c r="IE29" s="17" t="s">
        <v>187</v>
      </c>
    </row>
    <row r="30" spans="1:238" s="17" customFormat="1" ht="15.75">
      <c r="A30" s="57">
        <v>1.17</v>
      </c>
      <c r="B30" s="58" t="s">
        <v>432</v>
      </c>
      <c r="C30" s="59" t="s">
        <v>63</v>
      </c>
      <c r="D30" s="85"/>
      <c r="E30" s="86"/>
      <c r="F30" s="86"/>
      <c r="G30" s="86"/>
      <c r="H30" s="86"/>
      <c r="I30" s="86"/>
      <c r="J30" s="86"/>
      <c r="K30" s="86"/>
      <c r="L30" s="86"/>
      <c r="M30" s="86"/>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8"/>
      <c r="HZ30" s="18"/>
      <c r="IA30" s="18">
        <v>1.17</v>
      </c>
      <c r="IB30" s="18" t="s">
        <v>432</v>
      </c>
      <c r="IC30" s="18" t="s">
        <v>63</v>
      </c>
      <c r="ID30" s="18"/>
    </row>
    <row r="31" spans="1:238" s="17" customFormat="1" ht="47.25">
      <c r="A31" s="57">
        <v>1.18</v>
      </c>
      <c r="B31" s="58" t="s">
        <v>433</v>
      </c>
      <c r="C31" s="59" t="s">
        <v>49</v>
      </c>
      <c r="D31" s="85"/>
      <c r="E31" s="86"/>
      <c r="F31" s="86"/>
      <c r="G31" s="86"/>
      <c r="H31" s="86"/>
      <c r="I31" s="86"/>
      <c r="J31" s="86"/>
      <c r="K31" s="86"/>
      <c r="L31" s="86"/>
      <c r="M31" s="86"/>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8"/>
      <c r="HZ31" s="18"/>
      <c r="IA31" s="18">
        <v>1.18</v>
      </c>
      <c r="IB31" s="18" t="s">
        <v>433</v>
      </c>
      <c r="IC31" s="18" t="s">
        <v>49</v>
      </c>
      <c r="ID31" s="18"/>
    </row>
    <row r="32" spans="1:239" s="17" customFormat="1" ht="47.25">
      <c r="A32" s="57">
        <v>1.19</v>
      </c>
      <c r="B32" s="58" t="s">
        <v>434</v>
      </c>
      <c r="C32" s="59" t="s">
        <v>64</v>
      </c>
      <c r="D32" s="60">
        <v>3.5</v>
      </c>
      <c r="E32" s="61" t="s">
        <v>187</v>
      </c>
      <c r="F32" s="62">
        <v>6457.83</v>
      </c>
      <c r="G32" s="63"/>
      <c r="H32" s="64"/>
      <c r="I32" s="65" t="s">
        <v>34</v>
      </c>
      <c r="J32" s="66">
        <f t="shared" si="0"/>
        <v>1</v>
      </c>
      <c r="K32" s="64" t="s">
        <v>35</v>
      </c>
      <c r="L32" s="64" t="s">
        <v>4</v>
      </c>
      <c r="M32" s="48"/>
      <c r="N32" s="47"/>
      <c r="O32" s="47"/>
      <c r="P32" s="49"/>
      <c r="Q32" s="47"/>
      <c r="R32" s="47"/>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50"/>
      <c r="BA32" s="51">
        <f t="shared" si="1"/>
        <v>22602</v>
      </c>
      <c r="BB32" s="52">
        <f t="shared" si="2"/>
        <v>22602</v>
      </c>
      <c r="BC32" s="53" t="str">
        <f t="shared" si="3"/>
        <v>INR  Twenty Two Thousand Six Hundred &amp; Two  Only</v>
      </c>
      <c r="HZ32" s="18"/>
      <c r="IA32" s="18">
        <v>1.19</v>
      </c>
      <c r="IB32" s="18" t="s">
        <v>434</v>
      </c>
      <c r="IC32" s="18" t="s">
        <v>64</v>
      </c>
      <c r="ID32" s="18">
        <v>3.5</v>
      </c>
      <c r="IE32" s="17" t="s">
        <v>187</v>
      </c>
    </row>
    <row r="33" spans="1:239" s="17" customFormat="1" ht="47.25">
      <c r="A33" s="57">
        <v>1.2</v>
      </c>
      <c r="B33" s="58" t="s">
        <v>435</v>
      </c>
      <c r="C33" s="59" t="s">
        <v>65</v>
      </c>
      <c r="D33" s="60">
        <v>205</v>
      </c>
      <c r="E33" s="61" t="s">
        <v>187</v>
      </c>
      <c r="F33" s="62">
        <v>5546.72</v>
      </c>
      <c r="G33" s="63"/>
      <c r="H33" s="64"/>
      <c r="I33" s="65" t="s">
        <v>34</v>
      </c>
      <c r="J33" s="66">
        <f t="shared" si="0"/>
        <v>1</v>
      </c>
      <c r="K33" s="64" t="s">
        <v>35</v>
      </c>
      <c r="L33" s="64" t="s">
        <v>4</v>
      </c>
      <c r="M33" s="48"/>
      <c r="N33" s="47"/>
      <c r="O33" s="47"/>
      <c r="P33" s="49"/>
      <c r="Q33" s="47"/>
      <c r="R33" s="47"/>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50"/>
      <c r="BA33" s="51">
        <f t="shared" si="1"/>
        <v>1137078</v>
      </c>
      <c r="BB33" s="52">
        <f t="shared" si="2"/>
        <v>1137078</v>
      </c>
      <c r="BC33" s="53" t="str">
        <f t="shared" si="3"/>
        <v>INR  Eleven Lakh Thirty Seven Thousand  &amp;Seventy Eight  Only</v>
      </c>
      <c r="HZ33" s="18"/>
      <c r="IA33" s="18">
        <v>1.2</v>
      </c>
      <c r="IB33" s="18" t="s">
        <v>435</v>
      </c>
      <c r="IC33" s="18" t="s">
        <v>65</v>
      </c>
      <c r="ID33" s="18">
        <v>205</v>
      </c>
      <c r="IE33" s="17" t="s">
        <v>187</v>
      </c>
    </row>
    <row r="34" spans="1:239" s="17" customFormat="1" ht="63">
      <c r="A34" s="57">
        <v>1.21</v>
      </c>
      <c r="B34" s="58" t="s">
        <v>436</v>
      </c>
      <c r="C34" s="59" t="s">
        <v>66</v>
      </c>
      <c r="D34" s="60">
        <v>20</v>
      </c>
      <c r="E34" s="61" t="s">
        <v>207</v>
      </c>
      <c r="F34" s="62">
        <v>325.16</v>
      </c>
      <c r="G34" s="63"/>
      <c r="H34" s="64"/>
      <c r="I34" s="65" t="s">
        <v>34</v>
      </c>
      <c r="J34" s="66">
        <f t="shared" si="0"/>
        <v>1</v>
      </c>
      <c r="K34" s="64" t="s">
        <v>35</v>
      </c>
      <c r="L34" s="64" t="s">
        <v>4</v>
      </c>
      <c r="M34" s="48"/>
      <c r="N34" s="47"/>
      <c r="O34" s="47"/>
      <c r="P34" s="49"/>
      <c r="Q34" s="47"/>
      <c r="R34" s="47"/>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50"/>
      <c r="BA34" s="51">
        <f t="shared" si="1"/>
        <v>6503</v>
      </c>
      <c r="BB34" s="52">
        <f t="shared" si="2"/>
        <v>6503</v>
      </c>
      <c r="BC34" s="53" t="str">
        <f t="shared" si="3"/>
        <v>INR  Six Thousand Five Hundred &amp; Three  Only</v>
      </c>
      <c r="HZ34" s="18"/>
      <c r="IA34" s="18">
        <v>1.21</v>
      </c>
      <c r="IB34" s="18" t="s">
        <v>436</v>
      </c>
      <c r="IC34" s="18" t="s">
        <v>66</v>
      </c>
      <c r="ID34" s="18">
        <v>20</v>
      </c>
      <c r="IE34" s="17" t="s">
        <v>207</v>
      </c>
    </row>
    <row r="35" spans="1:239" s="17" customFormat="1" ht="47.25">
      <c r="A35" s="57">
        <v>1.22</v>
      </c>
      <c r="B35" s="58" t="s">
        <v>437</v>
      </c>
      <c r="C35" s="59" t="s">
        <v>67</v>
      </c>
      <c r="D35" s="60">
        <v>20</v>
      </c>
      <c r="E35" s="61" t="s">
        <v>645</v>
      </c>
      <c r="F35" s="62">
        <v>50.11</v>
      </c>
      <c r="G35" s="63"/>
      <c r="H35" s="64"/>
      <c r="I35" s="65" t="s">
        <v>34</v>
      </c>
      <c r="J35" s="66">
        <f t="shared" si="0"/>
        <v>1</v>
      </c>
      <c r="K35" s="64" t="s">
        <v>35</v>
      </c>
      <c r="L35" s="64" t="s">
        <v>4</v>
      </c>
      <c r="M35" s="48"/>
      <c r="N35" s="47"/>
      <c r="O35" s="47"/>
      <c r="P35" s="49"/>
      <c r="Q35" s="47"/>
      <c r="R35" s="47"/>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50"/>
      <c r="BA35" s="51">
        <f t="shared" si="1"/>
        <v>1002</v>
      </c>
      <c r="BB35" s="52">
        <f t="shared" si="2"/>
        <v>1002</v>
      </c>
      <c r="BC35" s="53" t="str">
        <f t="shared" si="3"/>
        <v>INR  One Thousand  &amp;Two  Only</v>
      </c>
      <c r="HZ35" s="18"/>
      <c r="IA35" s="18">
        <v>1.22</v>
      </c>
      <c r="IB35" s="18" t="s">
        <v>437</v>
      </c>
      <c r="IC35" s="18" t="s">
        <v>67</v>
      </c>
      <c r="ID35" s="18">
        <v>20</v>
      </c>
      <c r="IE35" s="22" t="s">
        <v>645</v>
      </c>
    </row>
    <row r="36" spans="1:239" s="17" customFormat="1" ht="63">
      <c r="A36" s="57">
        <v>1.23</v>
      </c>
      <c r="B36" s="58" t="s">
        <v>438</v>
      </c>
      <c r="C36" s="59" t="s">
        <v>68</v>
      </c>
      <c r="D36" s="60">
        <v>20</v>
      </c>
      <c r="E36" s="61" t="s">
        <v>207</v>
      </c>
      <c r="F36" s="62">
        <v>99.82</v>
      </c>
      <c r="G36" s="63"/>
      <c r="H36" s="64"/>
      <c r="I36" s="65" t="s">
        <v>34</v>
      </c>
      <c r="J36" s="66">
        <f t="shared" si="0"/>
        <v>1</v>
      </c>
      <c r="K36" s="64" t="s">
        <v>35</v>
      </c>
      <c r="L36" s="64" t="s">
        <v>4</v>
      </c>
      <c r="M36" s="48"/>
      <c r="N36" s="47"/>
      <c r="O36" s="47"/>
      <c r="P36" s="49"/>
      <c r="Q36" s="47"/>
      <c r="R36" s="47"/>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50"/>
      <c r="BA36" s="51">
        <f t="shared" si="1"/>
        <v>1996</v>
      </c>
      <c r="BB36" s="52">
        <f t="shared" si="2"/>
        <v>1996</v>
      </c>
      <c r="BC36" s="53" t="str">
        <f t="shared" si="3"/>
        <v>INR  One Thousand Nine Hundred &amp; Ninety Six  Only</v>
      </c>
      <c r="HZ36" s="18"/>
      <c r="IA36" s="18">
        <v>1.23</v>
      </c>
      <c r="IB36" s="18" t="s">
        <v>438</v>
      </c>
      <c r="IC36" s="18" t="s">
        <v>68</v>
      </c>
      <c r="ID36" s="18">
        <v>20</v>
      </c>
      <c r="IE36" s="17" t="s">
        <v>207</v>
      </c>
    </row>
    <row r="37" spans="1:239" s="17" customFormat="1" ht="94.5">
      <c r="A37" s="57">
        <v>1.24</v>
      </c>
      <c r="B37" s="58" t="s">
        <v>439</v>
      </c>
      <c r="C37" s="59" t="s">
        <v>69</v>
      </c>
      <c r="D37" s="60">
        <v>85</v>
      </c>
      <c r="E37" s="61" t="s">
        <v>207</v>
      </c>
      <c r="F37" s="62">
        <v>597.68</v>
      </c>
      <c r="G37" s="63"/>
      <c r="H37" s="64"/>
      <c r="I37" s="65" t="s">
        <v>34</v>
      </c>
      <c r="J37" s="66">
        <f t="shared" si="0"/>
        <v>1</v>
      </c>
      <c r="K37" s="64" t="s">
        <v>35</v>
      </c>
      <c r="L37" s="64" t="s">
        <v>4</v>
      </c>
      <c r="M37" s="48"/>
      <c r="N37" s="47"/>
      <c r="O37" s="47"/>
      <c r="P37" s="49"/>
      <c r="Q37" s="47"/>
      <c r="R37" s="47"/>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50"/>
      <c r="BA37" s="51">
        <f t="shared" si="1"/>
        <v>50803</v>
      </c>
      <c r="BB37" s="52">
        <f t="shared" si="2"/>
        <v>50803</v>
      </c>
      <c r="BC37" s="53" t="str">
        <f t="shared" si="3"/>
        <v>INR  Fifty Thousand Eight Hundred &amp; Three  Only</v>
      </c>
      <c r="HZ37" s="18"/>
      <c r="IA37" s="18">
        <v>1.24</v>
      </c>
      <c r="IB37" s="18" t="s">
        <v>439</v>
      </c>
      <c r="IC37" s="18" t="s">
        <v>69</v>
      </c>
      <c r="ID37" s="18">
        <v>85</v>
      </c>
      <c r="IE37" s="17" t="s">
        <v>207</v>
      </c>
    </row>
    <row r="38" spans="1:238" s="17" customFormat="1" ht="15.75">
      <c r="A38" s="57">
        <v>1.25</v>
      </c>
      <c r="B38" s="58" t="s">
        <v>171</v>
      </c>
      <c r="C38" s="59" t="s">
        <v>50</v>
      </c>
      <c r="D38" s="85"/>
      <c r="E38" s="86"/>
      <c r="F38" s="86"/>
      <c r="G38" s="86"/>
      <c r="H38" s="86"/>
      <c r="I38" s="86"/>
      <c r="J38" s="86"/>
      <c r="K38" s="86"/>
      <c r="L38" s="86"/>
      <c r="M38" s="86"/>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8"/>
      <c r="HZ38" s="18"/>
      <c r="IA38" s="18">
        <v>1.25</v>
      </c>
      <c r="IB38" s="18" t="s">
        <v>171</v>
      </c>
      <c r="IC38" s="18" t="s">
        <v>50</v>
      </c>
      <c r="ID38" s="18"/>
    </row>
    <row r="39" spans="1:239" s="17" customFormat="1" ht="110.25">
      <c r="A39" s="57">
        <v>1.26</v>
      </c>
      <c r="B39" s="58" t="s">
        <v>172</v>
      </c>
      <c r="C39" s="59" t="s">
        <v>51</v>
      </c>
      <c r="D39" s="60">
        <v>60</v>
      </c>
      <c r="E39" s="61" t="s">
        <v>187</v>
      </c>
      <c r="F39" s="62">
        <v>9398.77</v>
      </c>
      <c r="G39" s="63"/>
      <c r="H39" s="64"/>
      <c r="I39" s="65" t="s">
        <v>34</v>
      </c>
      <c r="J39" s="66">
        <f t="shared" si="0"/>
        <v>1</v>
      </c>
      <c r="K39" s="64" t="s">
        <v>35</v>
      </c>
      <c r="L39" s="64" t="s">
        <v>4</v>
      </c>
      <c r="M39" s="48"/>
      <c r="N39" s="47"/>
      <c r="O39" s="47"/>
      <c r="P39" s="49"/>
      <c r="Q39" s="47"/>
      <c r="R39" s="47"/>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50"/>
      <c r="BA39" s="51">
        <f t="shared" si="1"/>
        <v>563926</v>
      </c>
      <c r="BB39" s="52">
        <f t="shared" si="2"/>
        <v>563926</v>
      </c>
      <c r="BC39" s="53" t="str">
        <f t="shared" si="3"/>
        <v>INR  Five Lakh Sixty Three Thousand Nine Hundred &amp; Twenty Six  Only</v>
      </c>
      <c r="HZ39" s="18"/>
      <c r="IA39" s="18">
        <v>1.26</v>
      </c>
      <c r="IB39" s="18" t="s">
        <v>172</v>
      </c>
      <c r="IC39" s="18" t="s">
        <v>51</v>
      </c>
      <c r="ID39" s="18">
        <v>60</v>
      </c>
      <c r="IE39" s="17" t="s">
        <v>187</v>
      </c>
    </row>
    <row r="40" spans="1:238" s="17" customFormat="1" ht="31.5">
      <c r="A40" s="57">
        <v>1.27</v>
      </c>
      <c r="B40" s="58" t="s">
        <v>173</v>
      </c>
      <c r="C40" s="59" t="s">
        <v>70</v>
      </c>
      <c r="D40" s="85"/>
      <c r="E40" s="86"/>
      <c r="F40" s="86"/>
      <c r="G40" s="86"/>
      <c r="H40" s="86"/>
      <c r="I40" s="86"/>
      <c r="J40" s="86"/>
      <c r="K40" s="86"/>
      <c r="L40" s="86"/>
      <c r="M40" s="86"/>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8"/>
      <c r="HZ40" s="18"/>
      <c r="IA40" s="18">
        <v>1.27</v>
      </c>
      <c r="IB40" s="18" t="s">
        <v>173</v>
      </c>
      <c r="IC40" s="18" t="s">
        <v>70</v>
      </c>
      <c r="ID40" s="18"/>
    </row>
    <row r="41" spans="1:239" s="17" customFormat="1" ht="15.75">
      <c r="A41" s="57">
        <v>1.28</v>
      </c>
      <c r="B41" s="58" t="s">
        <v>440</v>
      </c>
      <c r="C41" s="59" t="s">
        <v>71</v>
      </c>
      <c r="D41" s="60">
        <v>415</v>
      </c>
      <c r="E41" s="61" t="s">
        <v>207</v>
      </c>
      <c r="F41" s="62">
        <v>270.01</v>
      </c>
      <c r="G41" s="63"/>
      <c r="H41" s="64"/>
      <c r="I41" s="65" t="s">
        <v>34</v>
      </c>
      <c r="J41" s="66">
        <f t="shared" si="0"/>
        <v>1</v>
      </c>
      <c r="K41" s="64" t="s">
        <v>35</v>
      </c>
      <c r="L41" s="64" t="s">
        <v>4</v>
      </c>
      <c r="M41" s="48"/>
      <c r="N41" s="47"/>
      <c r="O41" s="47"/>
      <c r="P41" s="49"/>
      <c r="Q41" s="47"/>
      <c r="R41" s="47"/>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50"/>
      <c r="BA41" s="51">
        <f t="shared" si="1"/>
        <v>112054</v>
      </c>
      <c r="BB41" s="52">
        <f t="shared" si="2"/>
        <v>112054</v>
      </c>
      <c r="BC41" s="53" t="str">
        <f t="shared" si="3"/>
        <v>INR  One Lakh Twelve Thousand  &amp;Fifty Four  Only</v>
      </c>
      <c r="HZ41" s="18"/>
      <c r="IA41" s="18">
        <v>1.28</v>
      </c>
      <c r="IB41" s="18" t="s">
        <v>440</v>
      </c>
      <c r="IC41" s="18" t="s">
        <v>71</v>
      </c>
      <c r="ID41" s="18">
        <v>415</v>
      </c>
      <c r="IE41" s="17" t="s">
        <v>207</v>
      </c>
    </row>
    <row r="42" spans="1:239" s="17" customFormat="1" ht="31.5">
      <c r="A42" s="57">
        <v>1.29</v>
      </c>
      <c r="B42" s="58" t="s">
        <v>332</v>
      </c>
      <c r="C42" s="59" t="s">
        <v>72</v>
      </c>
      <c r="D42" s="60">
        <v>85</v>
      </c>
      <c r="E42" s="61" t="s">
        <v>207</v>
      </c>
      <c r="F42" s="62">
        <v>672.12</v>
      </c>
      <c r="G42" s="63"/>
      <c r="H42" s="64"/>
      <c r="I42" s="65" t="s">
        <v>34</v>
      </c>
      <c r="J42" s="66">
        <f t="shared" si="0"/>
        <v>1</v>
      </c>
      <c r="K42" s="64" t="s">
        <v>35</v>
      </c>
      <c r="L42" s="64" t="s">
        <v>4</v>
      </c>
      <c r="M42" s="48"/>
      <c r="N42" s="47"/>
      <c r="O42" s="47"/>
      <c r="P42" s="49"/>
      <c r="Q42" s="47"/>
      <c r="R42" s="47"/>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50"/>
      <c r="BA42" s="51">
        <f t="shared" si="1"/>
        <v>57130</v>
      </c>
      <c r="BB42" s="52">
        <f t="shared" si="2"/>
        <v>57130</v>
      </c>
      <c r="BC42" s="53" t="str">
        <f t="shared" si="3"/>
        <v>INR  Fifty Seven Thousand One Hundred &amp; Thirty  Only</v>
      </c>
      <c r="HZ42" s="18"/>
      <c r="IA42" s="18">
        <v>1.29</v>
      </c>
      <c r="IB42" s="18" t="s">
        <v>332</v>
      </c>
      <c r="IC42" s="18" t="s">
        <v>72</v>
      </c>
      <c r="ID42" s="18">
        <v>85</v>
      </c>
      <c r="IE42" s="17" t="s">
        <v>207</v>
      </c>
    </row>
    <row r="43" spans="1:239" s="17" customFormat="1" ht="31.5">
      <c r="A43" s="57">
        <v>1.3</v>
      </c>
      <c r="B43" s="58" t="s">
        <v>395</v>
      </c>
      <c r="C43" s="59" t="s">
        <v>73</v>
      </c>
      <c r="D43" s="60">
        <v>1000</v>
      </c>
      <c r="E43" s="61" t="s">
        <v>207</v>
      </c>
      <c r="F43" s="62">
        <v>533.41</v>
      </c>
      <c r="G43" s="63"/>
      <c r="H43" s="64"/>
      <c r="I43" s="65" t="s">
        <v>34</v>
      </c>
      <c r="J43" s="66">
        <f t="shared" si="0"/>
        <v>1</v>
      </c>
      <c r="K43" s="64" t="s">
        <v>35</v>
      </c>
      <c r="L43" s="64" t="s">
        <v>4</v>
      </c>
      <c r="M43" s="48"/>
      <c r="N43" s="47"/>
      <c r="O43" s="47"/>
      <c r="P43" s="49"/>
      <c r="Q43" s="47"/>
      <c r="R43" s="47"/>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50"/>
      <c r="BA43" s="51">
        <f t="shared" si="1"/>
        <v>533410</v>
      </c>
      <c r="BB43" s="52">
        <f t="shared" si="2"/>
        <v>533410</v>
      </c>
      <c r="BC43" s="53" t="str">
        <f t="shared" si="3"/>
        <v>INR  Five Lakh Thirty Three Thousand Four Hundred &amp; Ten  Only</v>
      </c>
      <c r="HZ43" s="18"/>
      <c r="IA43" s="18">
        <v>1.3</v>
      </c>
      <c r="IB43" s="18" t="s">
        <v>395</v>
      </c>
      <c r="IC43" s="18" t="s">
        <v>73</v>
      </c>
      <c r="ID43" s="18">
        <v>1000</v>
      </c>
      <c r="IE43" s="17" t="s">
        <v>207</v>
      </c>
    </row>
    <row r="44" spans="1:239" s="17" customFormat="1" ht="31.5">
      <c r="A44" s="57">
        <v>1.31</v>
      </c>
      <c r="B44" s="58" t="s">
        <v>441</v>
      </c>
      <c r="C44" s="59" t="s">
        <v>74</v>
      </c>
      <c r="D44" s="60">
        <v>800</v>
      </c>
      <c r="E44" s="61" t="s">
        <v>207</v>
      </c>
      <c r="F44" s="62">
        <v>705.17</v>
      </c>
      <c r="G44" s="63"/>
      <c r="H44" s="64"/>
      <c r="I44" s="65" t="s">
        <v>34</v>
      </c>
      <c r="J44" s="66">
        <f t="shared" si="0"/>
        <v>1</v>
      </c>
      <c r="K44" s="64" t="s">
        <v>35</v>
      </c>
      <c r="L44" s="64" t="s">
        <v>4</v>
      </c>
      <c r="M44" s="48"/>
      <c r="N44" s="47"/>
      <c r="O44" s="47"/>
      <c r="P44" s="49"/>
      <c r="Q44" s="47"/>
      <c r="R44" s="47"/>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50"/>
      <c r="BA44" s="51">
        <f t="shared" si="1"/>
        <v>564136</v>
      </c>
      <c r="BB44" s="52">
        <f t="shared" si="2"/>
        <v>564136</v>
      </c>
      <c r="BC44" s="53" t="str">
        <f t="shared" si="3"/>
        <v>INR  Five Lakh Sixty Four Thousand One Hundred &amp; Thirty Six  Only</v>
      </c>
      <c r="HZ44" s="18"/>
      <c r="IA44" s="18">
        <v>1.31</v>
      </c>
      <c r="IB44" s="18" t="s">
        <v>441</v>
      </c>
      <c r="IC44" s="18" t="s">
        <v>74</v>
      </c>
      <c r="ID44" s="18">
        <v>800</v>
      </c>
      <c r="IE44" s="17" t="s">
        <v>207</v>
      </c>
    </row>
    <row r="45" spans="1:239" s="17" customFormat="1" ht="47.25">
      <c r="A45" s="57">
        <v>1.32</v>
      </c>
      <c r="B45" s="58" t="s">
        <v>396</v>
      </c>
      <c r="C45" s="59" t="s">
        <v>75</v>
      </c>
      <c r="D45" s="60">
        <v>100</v>
      </c>
      <c r="E45" s="61" t="s">
        <v>207</v>
      </c>
      <c r="F45" s="62">
        <v>270.01</v>
      </c>
      <c r="G45" s="63"/>
      <c r="H45" s="64"/>
      <c r="I45" s="65" t="s">
        <v>34</v>
      </c>
      <c r="J45" s="66">
        <f t="shared" si="0"/>
        <v>1</v>
      </c>
      <c r="K45" s="64" t="s">
        <v>35</v>
      </c>
      <c r="L45" s="64" t="s">
        <v>4</v>
      </c>
      <c r="M45" s="48"/>
      <c r="N45" s="47"/>
      <c r="O45" s="47"/>
      <c r="P45" s="49"/>
      <c r="Q45" s="47"/>
      <c r="R45" s="47"/>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50"/>
      <c r="BA45" s="51">
        <f t="shared" si="1"/>
        <v>27001</v>
      </c>
      <c r="BB45" s="52">
        <f t="shared" si="2"/>
        <v>27001</v>
      </c>
      <c r="BC45" s="53" t="str">
        <f t="shared" si="3"/>
        <v>INR  Twenty Seven Thousand  &amp;One  Only</v>
      </c>
      <c r="HZ45" s="18"/>
      <c r="IA45" s="18">
        <v>1.32</v>
      </c>
      <c r="IB45" s="18" t="s">
        <v>396</v>
      </c>
      <c r="IC45" s="18" t="s">
        <v>75</v>
      </c>
      <c r="ID45" s="18">
        <v>100</v>
      </c>
      <c r="IE45" s="17" t="s">
        <v>207</v>
      </c>
    </row>
    <row r="46" spans="1:238" s="17" customFormat="1" ht="15.75">
      <c r="A46" s="57">
        <v>1.33</v>
      </c>
      <c r="B46" s="58" t="s">
        <v>442</v>
      </c>
      <c r="C46" s="59" t="s">
        <v>76</v>
      </c>
      <c r="D46" s="85"/>
      <c r="E46" s="86"/>
      <c r="F46" s="86"/>
      <c r="G46" s="86"/>
      <c r="H46" s="86"/>
      <c r="I46" s="86"/>
      <c r="J46" s="86"/>
      <c r="K46" s="86"/>
      <c r="L46" s="86"/>
      <c r="M46" s="86"/>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8"/>
      <c r="HZ46" s="18"/>
      <c r="IA46" s="18">
        <v>1.33</v>
      </c>
      <c r="IB46" s="18" t="s">
        <v>442</v>
      </c>
      <c r="IC46" s="18" t="s">
        <v>76</v>
      </c>
      <c r="ID46" s="18"/>
    </row>
    <row r="47" spans="1:239" s="17" customFormat="1" ht="31.5">
      <c r="A47" s="57">
        <v>1.34</v>
      </c>
      <c r="B47" s="58" t="s">
        <v>443</v>
      </c>
      <c r="C47" s="59" t="s">
        <v>77</v>
      </c>
      <c r="D47" s="60">
        <v>140</v>
      </c>
      <c r="E47" s="61" t="s">
        <v>208</v>
      </c>
      <c r="F47" s="62">
        <v>159.49</v>
      </c>
      <c r="G47" s="63"/>
      <c r="H47" s="64"/>
      <c r="I47" s="65" t="s">
        <v>34</v>
      </c>
      <c r="J47" s="66">
        <f t="shared" si="0"/>
        <v>1</v>
      </c>
      <c r="K47" s="64" t="s">
        <v>35</v>
      </c>
      <c r="L47" s="64" t="s">
        <v>4</v>
      </c>
      <c r="M47" s="48"/>
      <c r="N47" s="47"/>
      <c r="O47" s="47"/>
      <c r="P47" s="49"/>
      <c r="Q47" s="47"/>
      <c r="R47" s="47"/>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50"/>
      <c r="BA47" s="51">
        <f t="shared" si="1"/>
        <v>22329</v>
      </c>
      <c r="BB47" s="52">
        <f t="shared" si="2"/>
        <v>22329</v>
      </c>
      <c r="BC47" s="53" t="str">
        <f t="shared" si="3"/>
        <v>INR  Twenty Two Thousand Three Hundred &amp; Twenty Nine  Only</v>
      </c>
      <c r="HZ47" s="18"/>
      <c r="IA47" s="18">
        <v>1.34</v>
      </c>
      <c r="IB47" s="18" t="s">
        <v>443</v>
      </c>
      <c r="IC47" s="18" t="s">
        <v>77</v>
      </c>
      <c r="ID47" s="18">
        <v>140</v>
      </c>
      <c r="IE47" s="17" t="s">
        <v>208</v>
      </c>
    </row>
    <row r="48" spans="1:239" s="17" customFormat="1" ht="31.5">
      <c r="A48" s="57">
        <v>1.35</v>
      </c>
      <c r="B48" s="58" t="s">
        <v>397</v>
      </c>
      <c r="C48" s="59" t="s">
        <v>78</v>
      </c>
      <c r="D48" s="60">
        <v>100</v>
      </c>
      <c r="E48" s="61" t="s">
        <v>207</v>
      </c>
      <c r="F48" s="62">
        <v>714.56</v>
      </c>
      <c r="G48" s="63"/>
      <c r="H48" s="64"/>
      <c r="I48" s="65" t="s">
        <v>34</v>
      </c>
      <c r="J48" s="66">
        <f t="shared" si="0"/>
        <v>1</v>
      </c>
      <c r="K48" s="64" t="s">
        <v>35</v>
      </c>
      <c r="L48" s="64" t="s">
        <v>4</v>
      </c>
      <c r="M48" s="48"/>
      <c r="N48" s="47"/>
      <c r="O48" s="47"/>
      <c r="P48" s="49"/>
      <c r="Q48" s="47"/>
      <c r="R48" s="47"/>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50"/>
      <c r="BA48" s="51">
        <f t="shared" si="1"/>
        <v>71456</v>
      </c>
      <c r="BB48" s="52">
        <f t="shared" si="2"/>
        <v>71456</v>
      </c>
      <c r="BC48" s="53" t="str">
        <f t="shared" si="3"/>
        <v>INR  Seventy One Thousand Four Hundred &amp; Fifty Six  Only</v>
      </c>
      <c r="HZ48" s="18"/>
      <c r="IA48" s="18">
        <v>1.35</v>
      </c>
      <c r="IB48" s="18" t="s">
        <v>397</v>
      </c>
      <c r="IC48" s="18" t="s">
        <v>78</v>
      </c>
      <c r="ID48" s="18">
        <v>100</v>
      </c>
      <c r="IE48" s="17" t="s">
        <v>207</v>
      </c>
    </row>
    <row r="49" spans="1:238" s="17" customFormat="1" ht="31.5">
      <c r="A49" s="57">
        <v>1.36</v>
      </c>
      <c r="B49" s="58" t="s">
        <v>444</v>
      </c>
      <c r="C49" s="59" t="s">
        <v>79</v>
      </c>
      <c r="D49" s="85"/>
      <c r="E49" s="86"/>
      <c r="F49" s="86"/>
      <c r="G49" s="86"/>
      <c r="H49" s="86"/>
      <c r="I49" s="86"/>
      <c r="J49" s="86"/>
      <c r="K49" s="86"/>
      <c r="L49" s="86"/>
      <c r="M49" s="86"/>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8"/>
      <c r="HZ49" s="18"/>
      <c r="IA49" s="18">
        <v>1.36</v>
      </c>
      <c r="IB49" s="18" t="s">
        <v>444</v>
      </c>
      <c r="IC49" s="18" t="s">
        <v>79</v>
      </c>
      <c r="ID49" s="18"/>
    </row>
    <row r="50" spans="1:239" s="17" customFormat="1" ht="31.5">
      <c r="A50" s="57">
        <v>1.37</v>
      </c>
      <c r="B50" s="58" t="s">
        <v>174</v>
      </c>
      <c r="C50" s="59" t="s">
        <v>80</v>
      </c>
      <c r="D50" s="60">
        <v>42076</v>
      </c>
      <c r="E50" s="61" t="s">
        <v>209</v>
      </c>
      <c r="F50" s="62">
        <v>78.61</v>
      </c>
      <c r="G50" s="63"/>
      <c r="H50" s="64"/>
      <c r="I50" s="65" t="s">
        <v>34</v>
      </c>
      <c r="J50" s="66">
        <f t="shared" si="0"/>
        <v>1</v>
      </c>
      <c r="K50" s="64" t="s">
        <v>35</v>
      </c>
      <c r="L50" s="64" t="s">
        <v>4</v>
      </c>
      <c r="M50" s="48"/>
      <c r="N50" s="47"/>
      <c r="O50" s="47"/>
      <c r="P50" s="49"/>
      <c r="Q50" s="47"/>
      <c r="R50" s="47"/>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50"/>
      <c r="BA50" s="51">
        <f t="shared" si="1"/>
        <v>3307594</v>
      </c>
      <c r="BB50" s="52">
        <f t="shared" si="2"/>
        <v>3307594</v>
      </c>
      <c r="BC50" s="53" t="str">
        <f t="shared" si="3"/>
        <v>INR  Thirty Three Lakh Seven Thousand Five Hundred &amp; Ninety Four  Only</v>
      </c>
      <c r="HZ50" s="18"/>
      <c r="IA50" s="18">
        <v>1.37</v>
      </c>
      <c r="IB50" s="18" t="s">
        <v>174</v>
      </c>
      <c r="IC50" s="18" t="s">
        <v>80</v>
      </c>
      <c r="ID50" s="18">
        <v>42076</v>
      </c>
      <c r="IE50" s="17" t="s">
        <v>209</v>
      </c>
    </row>
    <row r="51" spans="1:238" s="17" customFormat="1" ht="31.5">
      <c r="A51" s="57">
        <v>1.38</v>
      </c>
      <c r="B51" s="58" t="s">
        <v>398</v>
      </c>
      <c r="C51" s="59" t="s">
        <v>112</v>
      </c>
      <c r="D51" s="85"/>
      <c r="E51" s="86"/>
      <c r="F51" s="86"/>
      <c r="G51" s="86"/>
      <c r="H51" s="86"/>
      <c r="I51" s="86"/>
      <c r="J51" s="86"/>
      <c r="K51" s="86"/>
      <c r="L51" s="86"/>
      <c r="M51" s="86"/>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8"/>
      <c r="HZ51" s="18"/>
      <c r="IA51" s="18">
        <v>1.38</v>
      </c>
      <c r="IB51" s="18" t="s">
        <v>398</v>
      </c>
      <c r="IC51" s="18" t="s">
        <v>112</v>
      </c>
      <c r="ID51" s="18"/>
    </row>
    <row r="52" spans="1:239" s="17" customFormat="1" ht="31.5">
      <c r="A52" s="57">
        <v>1.39</v>
      </c>
      <c r="B52" s="58" t="s">
        <v>174</v>
      </c>
      <c r="C52" s="59" t="s">
        <v>113</v>
      </c>
      <c r="D52" s="60">
        <v>18055</v>
      </c>
      <c r="E52" s="61" t="s">
        <v>209</v>
      </c>
      <c r="F52" s="62">
        <v>78.61</v>
      </c>
      <c r="G52" s="63"/>
      <c r="H52" s="64"/>
      <c r="I52" s="65" t="s">
        <v>34</v>
      </c>
      <c r="J52" s="66">
        <f t="shared" si="0"/>
        <v>1</v>
      </c>
      <c r="K52" s="64" t="s">
        <v>35</v>
      </c>
      <c r="L52" s="64" t="s">
        <v>4</v>
      </c>
      <c r="M52" s="48"/>
      <c r="N52" s="47"/>
      <c r="O52" s="47"/>
      <c r="P52" s="49"/>
      <c r="Q52" s="47"/>
      <c r="R52" s="47"/>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50"/>
      <c r="BA52" s="51">
        <f t="shared" si="1"/>
        <v>1419304</v>
      </c>
      <c r="BB52" s="52">
        <f t="shared" si="2"/>
        <v>1419304</v>
      </c>
      <c r="BC52" s="53" t="str">
        <f t="shared" si="3"/>
        <v>INR  Fourteen Lakh Nineteen Thousand Three Hundred &amp; Four  Only</v>
      </c>
      <c r="HZ52" s="18"/>
      <c r="IA52" s="18">
        <v>1.39</v>
      </c>
      <c r="IB52" s="18" t="s">
        <v>174</v>
      </c>
      <c r="IC52" s="18" t="s">
        <v>113</v>
      </c>
      <c r="ID52" s="18">
        <v>18055</v>
      </c>
      <c r="IE52" s="17" t="s">
        <v>209</v>
      </c>
    </row>
    <row r="53" spans="1:238" s="17" customFormat="1" ht="294" customHeight="1">
      <c r="A53" s="57">
        <v>1.4</v>
      </c>
      <c r="B53" s="58" t="s">
        <v>445</v>
      </c>
      <c r="C53" s="59" t="s">
        <v>81</v>
      </c>
      <c r="D53" s="85"/>
      <c r="E53" s="86"/>
      <c r="F53" s="86"/>
      <c r="G53" s="86"/>
      <c r="H53" s="86"/>
      <c r="I53" s="86"/>
      <c r="J53" s="86"/>
      <c r="K53" s="86"/>
      <c r="L53" s="86"/>
      <c r="M53" s="86"/>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8"/>
      <c r="HZ53" s="18"/>
      <c r="IA53" s="18">
        <v>1.4</v>
      </c>
      <c r="IB53" s="24" t="s">
        <v>445</v>
      </c>
      <c r="IC53" s="18" t="s">
        <v>81</v>
      </c>
      <c r="ID53" s="18"/>
    </row>
    <row r="54" spans="1:238" s="17" customFormat="1" ht="15.75">
      <c r="A54" s="57">
        <v>1.41</v>
      </c>
      <c r="B54" s="58" t="s">
        <v>446</v>
      </c>
      <c r="C54" s="59" t="s">
        <v>82</v>
      </c>
      <c r="D54" s="85"/>
      <c r="E54" s="86"/>
      <c r="F54" s="86"/>
      <c r="G54" s="86"/>
      <c r="H54" s="86"/>
      <c r="I54" s="86"/>
      <c r="J54" s="86"/>
      <c r="K54" s="86"/>
      <c r="L54" s="86"/>
      <c r="M54" s="86"/>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8"/>
      <c r="HZ54" s="18"/>
      <c r="IA54" s="18">
        <v>1.41</v>
      </c>
      <c r="IB54" s="18" t="s">
        <v>446</v>
      </c>
      <c r="IC54" s="18" t="s">
        <v>82</v>
      </c>
      <c r="ID54" s="18"/>
    </row>
    <row r="55" spans="1:239" s="17" customFormat="1" ht="31.5">
      <c r="A55" s="57">
        <v>1.42</v>
      </c>
      <c r="B55" s="58" t="s">
        <v>447</v>
      </c>
      <c r="C55" s="59" t="s">
        <v>143</v>
      </c>
      <c r="D55" s="60">
        <v>580</v>
      </c>
      <c r="E55" s="61" t="s">
        <v>187</v>
      </c>
      <c r="F55" s="62">
        <v>7012.1</v>
      </c>
      <c r="G55" s="63"/>
      <c r="H55" s="64"/>
      <c r="I55" s="65" t="s">
        <v>34</v>
      </c>
      <c r="J55" s="66">
        <f t="shared" si="0"/>
        <v>1</v>
      </c>
      <c r="K55" s="64" t="s">
        <v>35</v>
      </c>
      <c r="L55" s="64" t="s">
        <v>4</v>
      </c>
      <c r="M55" s="48"/>
      <c r="N55" s="47"/>
      <c r="O55" s="47"/>
      <c r="P55" s="49"/>
      <c r="Q55" s="47"/>
      <c r="R55" s="47"/>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50"/>
      <c r="BA55" s="51">
        <f t="shared" si="1"/>
        <v>4067018</v>
      </c>
      <c r="BB55" s="52">
        <f t="shared" si="2"/>
        <v>4067018</v>
      </c>
      <c r="BC55" s="53" t="str">
        <f t="shared" si="3"/>
        <v>INR  Forty Lakh Sixty Seven Thousand  &amp;Eighteen  Only</v>
      </c>
      <c r="HZ55" s="18"/>
      <c r="IA55" s="18">
        <v>1.42</v>
      </c>
      <c r="IB55" s="18" t="s">
        <v>447</v>
      </c>
      <c r="IC55" s="18" t="s">
        <v>143</v>
      </c>
      <c r="ID55" s="18">
        <v>580</v>
      </c>
      <c r="IE55" s="17" t="s">
        <v>187</v>
      </c>
    </row>
    <row r="56" spans="1:239" s="17" customFormat="1" ht="31.5">
      <c r="A56" s="57">
        <v>1.43</v>
      </c>
      <c r="B56" s="58" t="s">
        <v>448</v>
      </c>
      <c r="C56" s="59" t="s">
        <v>144</v>
      </c>
      <c r="D56" s="60">
        <v>100</v>
      </c>
      <c r="E56" s="61" t="s">
        <v>187</v>
      </c>
      <c r="F56" s="62">
        <v>7539.98</v>
      </c>
      <c r="G56" s="63"/>
      <c r="H56" s="64"/>
      <c r="I56" s="65" t="s">
        <v>34</v>
      </c>
      <c r="J56" s="66">
        <f t="shared" si="0"/>
        <v>1</v>
      </c>
      <c r="K56" s="64" t="s">
        <v>35</v>
      </c>
      <c r="L56" s="64" t="s">
        <v>4</v>
      </c>
      <c r="M56" s="48"/>
      <c r="N56" s="47"/>
      <c r="O56" s="47"/>
      <c r="P56" s="49"/>
      <c r="Q56" s="47"/>
      <c r="R56" s="47"/>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50"/>
      <c r="BA56" s="51">
        <f t="shared" si="1"/>
        <v>753998</v>
      </c>
      <c r="BB56" s="52">
        <f t="shared" si="2"/>
        <v>753998</v>
      </c>
      <c r="BC56" s="53" t="str">
        <f t="shared" si="3"/>
        <v>INR  Seven Lakh Fifty Three Thousand Nine Hundred &amp; Ninety Eight  Only</v>
      </c>
      <c r="HZ56" s="18"/>
      <c r="IA56" s="18">
        <v>1.43</v>
      </c>
      <c r="IB56" s="18" t="s">
        <v>448</v>
      </c>
      <c r="IC56" s="18" t="s">
        <v>144</v>
      </c>
      <c r="ID56" s="18">
        <v>100</v>
      </c>
      <c r="IE56" s="17" t="s">
        <v>187</v>
      </c>
    </row>
    <row r="57" spans="1:238" s="17" customFormat="1" ht="15.75">
      <c r="A57" s="57">
        <v>1.44</v>
      </c>
      <c r="B57" s="58" t="s">
        <v>449</v>
      </c>
      <c r="C57" s="59" t="s">
        <v>145</v>
      </c>
      <c r="D57" s="85"/>
      <c r="E57" s="86"/>
      <c r="F57" s="86"/>
      <c r="G57" s="86"/>
      <c r="H57" s="86"/>
      <c r="I57" s="86"/>
      <c r="J57" s="86"/>
      <c r="K57" s="86"/>
      <c r="L57" s="86"/>
      <c r="M57" s="86"/>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8"/>
      <c r="HZ57" s="18"/>
      <c r="IA57" s="18">
        <v>1.44</v>
      </c>
      <c r="IB57" s="18" t="s">
        <v>449</v>
      </c>
      <c r="IC57" s="18" t="s">
        <v>145</v>
      </c>
      <c r="ID57" s="18"/>
    </row>
    <row r="58" spans="1:239" s="17" customFormat="1" ht="31.5">
      <c r="A58" s="57">
        <v>1.45</v>
      </c>
      <c r="B58" s="58" t="s">
        <v>448</v>
      </c>
      <c r="C58" s="59" t="s">
        <v>146</v>
      </c>
      <c r="D58" s="60">
        <v>170</v>
      </c>
      <c r="E58" s="61" t="s">
        <v>187</v>
      </c>
      <c r="F58" s="62">
        <v>8962.47</v>
      </c>
      <c r="G58" s="63"/>
      <c r="H58" s="64"/>
      <c r="I58" s="65" t="s">
        <v>34</v>
      </c>
      <c r="J58" s="66">
        <f t="shared" si="0"/>
        <v>1</v>
      </c>
      <c r="K58" s="64" t="s">
        <v>35</v>
      </c>
      <c r="L58" s="64" t="s">
        <v>4</v>
      </c>
      <c r="M58" s="48"/>
      <c r="N58" s="47"/>
      <c r="O58" s="47"/>
      <c r="P58" s="49"/>
      <c r="Q58" s="47"/>
      <c r="R58" s="47"/>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50"/>
      <c r="BA58" s="51">
        <f t="shared" si="1"/>
        <v>1523620</v>
      </c>
      <c r="BB58" s="52">
        <f t="shared" si="2"/>
        <v>1523620</v>
      </c>
      <c r="BC58" s="53" t="str">
        <f t="shared" si="3"/>
        <v>INR  Fifteen Lakh Twenty Three Thousand Six Hundred &amp; Twenty  Only</v>
      </c>
      <c r="HZ58" s="18"/>
      <c r="IA58" s="18">
        <v>1.45</v>
      </c>
      <c r="IB58" s="18" t="s">
        <v>448</v>
      </c>
      <c r="IC58" s="18" t="s">
        <v>146</v>
      </c>
      <c r="ID58" s="18">
        <v>170</v>
      </c>
      <c r="IE58" s="17" t="s">
        <v>187</v>
      </c>
    </row>
    <row r="59" spans="1:239" s="17" customFormat="1" ht="31.5">
      <c r="A59" s="57">
        <v>1.46</v>
      </c>
      <c r="B59" s="58" t="s">
        <v>450</v>
      </c>
      <c r="C59" s="59" t="s">
        <v>147</v>
      </c>
      <c r="D59" s="60">
        <v>100</v>
      </c>
      <c r="E59" s="61" t="s">
        <v>646</v>
      </c>
      <c r="F59" s="62">
        <v>603.64</v>
      </c>
      <c r="G59" s="63"/>
      <c r="H59" s="64"/>
      <c r="I59" s="65" t="s">
        <v>34</v>
      </c>
      <c r="J59" s="66">
        <f t="shared" si="0"/>
        <v>1</v>
      </c>
      <c r="K59" s="64" t="s">
        <v>35</v>
      </c>
      <c r="L59" s="64" t="s">
        <v>4</v>
      </c>
      <c r="M59" s="48"/>
      <c r="N59" s="47"/>
      <c r="O59" s="47"/>
      <c r="P59" s="49"/>
      <c r="Q59" s="47"/>
      <c r="R59" s="47"/>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50"/>
      <c r="BA59" s="51">
        <f t="shared" si="1"/>
        <v>60364</v>
      </c>
      <c r="BB59" s="52">
        <f t="shared" si="2"/>
        <v>60364</v>
      </c>
      <c r="BC59" s="53" t="str">
        <f t="shared" si="3"/>
        <v>INR  Sixty Thousand Three Hundred &amp; Sixty Four  Only</v>
      </c>
      <c r="HZ59" s="18"/>
      <c r="IA59" s="18">
        <v>1.46</v>
      </c>
      <c r="IB59" s="18" t="s">
        <v>450</v>
      </c>
      <c r="IC59" s="18" t="s">
        <v>147</v>
      </c>
      <c r="ID59" s="18">
        <v>100</v>
      </c>
      <c r="IE59" s="17" t="s">
        <v>646</v>
      </c>
    </row>
    <row r="60" spans="1:238" s="17" customFormat="1" ht="15.75">
      <c r="A60" s="57">
        <v>1.47</v>
      </c>
      <c r="B60" s="58" t="s">
        <v>175</v>
      </c>
      <c r="C60" s="59" t="s">
        <v>148</v>
      </c>
      <c r="D60" s="85"/>
      <c r="E60" s="86"/>
      <c r="F60" s="86"/>
      <c r="G60" s="86"/>
      <c r="H60" s="86"/>
      <c r="I60" s="86"/>
      <c r="J60" s="86"/>
      <c r="K60" s="86"/>
      <c r="L60" s="86"/>
      <c r="M60" s="86"/>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8"/>
      <c r="HZ60" s="18"/>
      <c r="IA60" s="18">
        <v>1.47</v>
      </c>
      <c r="IB60" s="18" t="s">
        <v>175</v>
      </c>
      <c r="IC60" s="18" t="s">
        <v>148</v>
      </c>
      <c r="ID60" s="18"/>
    </row>
    <row r="61" spans="1:238" s="17" customFormat="1" ht="31.5">
      <c r="A61" s="57">
        <v>1.48</v>
      </c>
      <c r="B61" s="58" t="s">
        <v>451</v>
      </c>
      <c r="C61" s="59" t="s">
        <v>149</v>
      </c>
      <c r="D61" s="85"/>
      <c r="E61" s="86"/>
      <c r="F61" s="86"/>
      <c r="G61" s="86"/>
      <c r="H61" s="86"/>
      <c r="I61" s="86"/>
      <c r="J61" s="86"/>
      <c r="K61" s="86"/>
      <c r="L61" s="86"/>
      <c r="M61" s="86"/>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8"/>
      <c r="HZ61" s="18"/>
      <c r="IA61" s="18">
        <v>1.48</v>
      </c>
      <c r="IB61" s="18" t="s">
        <v>451</v>
      </c>
      <c r="IC61" s="18" t="s">
        <v>149</v>
      </c>
      <c r="ID61" s="18"/>
    </row>
    <row r="62" spans="1:239" s="17" customFormat="1" ht="31.5">
      <c r="A62" s="57">
        <v>1.49</v>
      </c>
      <c r="B62" s="58" t="s">
        <v>192</v>
      </c>
      <c r="C62" s="59" t="s">
        <v>150</v>
      </c>
      <c r="D62" s="60">
        <v>25</v>
      </c>
      <c r="E62" s="61" t="s">
        <v>187</v>
      </c>
      <c r="F62" s="62">
        <v>5838.01</v>
      </c>
      <c r="G62" s="63"/>
      <c r="H62" s="64"/>
      <c r="I62" s="65" t="s">
        <v>34</v>
      </c>
      <c r="J62" s="66">
        <f t="shared" si="0"/>
        <v>1</v>
      </c>
      <c r="K62" s="64" t="s">
        <v>35</v>
      </c>
      <c r="L62" s="64" t="s">
        <v>4</v>
      </c>
      <c r="M62" s="48"/>
      <c r="N62" s="47"/>
      <c r="O62" s="47"/>
      <c r="P62" s="49"/>
      <c r="Q62" s="47"/>
      <c r="R62" s="47"/>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50"/>
      <c r="BA62" s="51">
        <f t="shared" si="1"/>
        <v>145950</v>
      </c>
      <c r="BB62" s="52">
        <f t="shared" si="2"/>
        <v>145950</v>
      </c>
      <c r="BC62" s="53" t="str">
        <f t="shared" si="3"/>
        <v>INR  One Lakh Forty Five Thousand Nine Hundred &amp; Fifty  Only</v>
      </c>
      <c r="HZ62" s="18"/>
      <c r="IA62" s="18">
        <v>1.49</v>
      </c>
      <c r="IB62" s="18" t="s">
        <v>192</v>
      </c>
      <c r="IC62" s="18" t="s">
        <v>150</v>
      </c>
      <c r="ID62" s="18">
        <v>25</v>
      </c>
      <c r="IE62" s="17" t="s">
        <v>187</v>
      </c>
    </row>
    <row r="63" spans="1:238" s="17" customFormat="1" ht="47.25">
      <c r="A63" s="57">
        <v>1.5</v>
      </c>
      <c r="B63" s="58" t="s">
        <v>193</v>
      </c>
      <c r="C63" s="59" t="s">
        <v>151</v>
      </c>
      <c r="D63" s="85"/>
      <c r="E63" s="86"/>
      <c r="F63" s="86"/>
      <c r="G63" s="86"/>
      <c r="H63" s="86"/>
      <c r="I63" s="86"/>
      <c r="J63" s="86"/>
      <c r="K63" s="86"/>
      <c r="L63" s="86"/>
      <c r="M63" s="86"/>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8"/>
      <c r="HZ63" s="18"/>
      <c r="IA63" s="18">
        <v>1.5</v>
      </c>
      <c r="IB63" s="18" t="s">
        <v>193</v>
      </c>
      <c r="IC63" s="18" t="s">
        <v>151</v>
      </c>
      <c r="ID63" s="18"/>
    </row>
    <row r="64" spans="1:239" s="17" customFormat="1" ht="31.5">
      <c r="A64" s="57">
        <v>1.51</v>
      </c>
      <c r="B64" s="58" t="s">
        <v>192</v>
      </c>
      <c r="C64" s="59" t="s">
        <v>152</v>
      </c>
      <c r="D64" s="60">
        <v>5</v>
      </c>
      <c r="E64" s="61" t="s">
        <v>187</v>
      </c>
      <c r="F64" s="62">
        <v>7267.3</v>
      </c>
      <c r="G64" s="63"/>
      <c r="H64" s="64"/>
      <c r="I64" s="65" t="s">
        <v>34</v>
      </c>
      <c r="J64" s="66">
        <f t="shared" si="0"/>
        <v>1</v>
      </c>
      <c r="K64" s="64" t="s">
        <v>35</v>
      </c>
      <c r="L64" s="64" t="s">
        <v>4</v>
      </c>
      <c r="M64" s="48"/>
      <c r="N64" s="47"/>
      <c r="O64" s="47"/>
      <c r="P64" s="49"/>
      <c r="Q64" s="47"/>
      <c r="R64" s="47"/>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50"/>
      <c r="BA64" s="51">
        <f t="shared" si="1"/>
        <v>36337</v>
      </c>
      <c r="BB64" s="52">
        <f t="shared" si="2"/>
        <v>36337</v>
      </c>
      <c r="BC64" s="53" t="str">
        <f t="shared" si="3"/>
        <v>INR  Thirty Six Thousand Three Hundred &amp; Thirty Seven  Only</v>
      </c>
      <c r="HZ64" s="18"/>
      <c r="IA64" s="18">
        <v>1.51</v>
      </c>
      <c r="IB64" s="18" t="s">
        <v>192</v>
      </c>
      <c r="IC64" s="18" t="s">
        <v>152</v>
      </c>
      <c r="ID64" s="18">
        <v>5</v>
      </c>
      <c r="IE64" s="17" t="s">
        <v>187</v>
      </c>
    </row>
    <row r="65" spans="1:239" s="17" customFormat="1" ht="47.25">
      <c r="A65" s="57">
        <v>1.52</v>
      </c>
      <c r="B65" s="58" t="s">
        <v>452</v>
      </c>
      <c r="C65" s="59" t="s">
        <v>153</v>
      </c>
      <c r="D65" s="60">
        <v>10</v>
      </c>
      <c r="E65" s="61" t="s">
        <v>207</v>
      </c>
      <c r="F65" s="62">
        <v>718.24</v>
      </c>
      <c r="G65" s="63"/>
      <c r="H65" s="64"/>
      <c r="I65" s="65" t="s">
        <v>34</v>
      </c>
      <c r="J65" s="66">
        <f t="shared" si="0"/>
        <v>1</v>
      </c>
      <c r="K65" s="64" t="s">
        <v>35</v>
      </c>
      <c r="L65" s="64" t="s">
        <v>4</v>
      </c>
      <c r="M65" s="48"/>
      <c r="N65" s="47"/>
      <c r="O65" s="47"/>
      <c r="P65" s="49"/>
      <c r="Q65" s="47"/>
      <c r="R65" s="47"/>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50"/>
      <c r="BA65" s="51">
        <f t="shared" si="1"/>
        <v>7182</v>
      </c>
      <c r="BB65" s="52">
        <f t="shared" si="2"/>
        <v>7182</v>
      </c>
      <c r="BC65" s="53" t="str">
        <f t="shared" si="3"/>
        <v>INR  Seven Thousand One Hundred &amp; Eighty Two  Only</v>
      </c>
      <c r="HZ65" s="18"/>
      <c r="IA65" s="18">
        <v>1.52</v>
      </c>
      <c r="IB65" s="18" t="s">
        <v>452</v>
      </c>
      <c r="IC65" s="18" t="s">
        <v>153</v>
      </c>
      <c r="ID65" s="18">
        <v>10</v>
      </c>
      <c r="IE65" s="17" t="s">
        <v>207</v>
      </c>
    </row>
    <row r="66" spans="1:238" s="17" customFormat="1" ht="47.25">
      <c r="A66" s="57">
        <v>1.53</v>
      </c>
      <c r="B66" s="58" t="s">
        <v>194</v>
      </c>
      <c r="C66" s="59" t="s">
        <v>154</v>
      </c>
      <c r="D66" s="85"/>
      <c r="E66" s="86"/>
      <c r="F66" s="86"/>
      <c r="G66" s="86"/>
      <c r="H66" s="86"/>
      <c r="I66" s="86"/>
      <c r="J66" s="86"/>
      <c r="K66" s="86"/>
      <c r="L66" s="86"/>
      <c r="M66" s="86"/>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8"/>
      <c r="HZ66" s="18"/>
      <c r="IA66" s="18">
        <v>1.53</v>
      </c>
      <c r="IB66" s="18" t="s">
        <v>194</v>
      </c>
      <c r="IC66" s="18" t="s">
        <v>154</v>
      </c>
      <c r="ID66" s="18"/>
    </row>
    <row r="67" spans="1:239" s="17" customFormat="1" ht="31.5">
      <c r="A67" s="57">
        <v>1.54</v>
      </c>
      <c r="B67" s="58" t="s">
        <v>195</v>
      </c>
      <c r="C67" s="59" t="s">
        <v>155</v>
      </c>
      <c r="D67" s="60">
        <v>10</v>
      </c>
      <c r="E67" s="61" t="s">
        <v>207</v>
      </c>
      <c r="F67" s="62">
        <v>892.63</v>
      </c>
      <c r="G67" s="63"/>
      <c r="H67" s="64"/>
      <c r="I67" s="65" t="s">
        <v>34</v>
      </c>
      <c r="J67" s="66">
        <f t="shared" si="0"/>
        <v>1</v>
      </c>
      <c r="K67" s="64" t="s">
        <v>35</v>
      </c>
      <c r="L67" s="64" t="s">
        <v>4</v>
      </c>
      <c r="M67" s="48"/>
      <c r="N67" s="47"/>
      <c r="O67" s="47"/>
      <c r="P67" s="49"/>
      <c r="Q67" s="47"/>
      <c r="R67" s="47"/>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50"/>
      <c r="BA67" s="51">
        <f t="shared" si="1"/>
        <v>8926</v>
      </c>
      <c r="BB67" s="52">
        <f t="shared" si="2"/>
        <v>8926</v>
      </c>
      <c r="BC67" s="53" t="str">
        <f t="shared" si="3"/>
        <v>INR  Eight Thousand Nine Hundred &amp; Twenty Six  Only</v>
      </c>
      <c r="HZ67" s="18"/>
      <c r="IA67" s="18">
        <v>1.54</v>
      </c>
      <c r="IB67" s="18" t="s">
        <v>195</v>
      </c>
      <c r="IC67" s="18" t="s">
        <v>155</v>
      </c>
      <c r="ID67" s="18">
        <v>10</v>
      </c>
      <c r="IE67" s="17" t="s">
        <v>207</v>
      </c>
    </row>
    <row r="68" spans="1:239" s="17" customFormat="1" ht="94.5">
      <c r="A68" s="57">
        <v>1.55</v>
      </c>
      <c r="B68" s="58" t="s">
        <v>453</v>
      </c>
      <c r="C68" s="59" t="s">
        <v>156</v>
      </c>
      <c r="D68" s="60">
        <v>70</v>
      </c>
      <c r="E68" s="61" t="s">
        <v>187</v>
      </c>
      <c r="F68" s="62">
        <v>7795.53</v>
      </c>
      <c r="G68" s="63"/>
      <c r="H68" s="64"/>
      <c r="I68" s="65" t="s">
        <v>34</v>
      </c>
      <c r="J68" s="66">
        <f t="shared" si="0"/>
        <v>1</v>
      </c>
      <c r="K68" s="64" t="s">
        <v>35</v>
      </c>
      <c r="L68" s="64" t="s">
        <v>4</v>
      </c>
      <c r="M68" s="48"/>
      <c r="N68" s="47"/>
      <c r="O68" s="47"/>
      <c r="P68" s="49"/>
      <c r="Q68" s="47"/>
      <c r="R68" s="47"/>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50"/>
      <c r="BA68" s="51">
        <f t="shared" si="1"/>
        <v>545687</v>
      </c>
      <c r="BB68" s="52">
        <f t="shared" si="2"/>
        <v>545687</v>
      </c>
      <c r="BC68" s="53" t="str">
        <f t="shared" si="3"/>
        <v>INR  Five Lakh Forty Five Thousand Six Hundred &amp; Eighty Seven  Only</v>
      </c>
      <c r="HZ68" s="18"/>
      <c r="IA68" s="18">
        <v>1.55</v>
      </c>
      <c r="IB68" s="18" t="s">
        <v>453</v>
      </c>
      <c r="IC68" s="18" t="s">
        <v>156</v>
      </c>
      <c r="ID68" s="18">
        <v>70</v>
      </c>
      <c r="IE68" s="17" t="s">
        <v>187</v>
      </c>
    </row>
    <row r="69" spans="1:239" s="17" customFormat="1" ht="47.25">
      <c r="A69" s="57">
        <v>1.56</v>
      </c>
      <c r="B69" s="58" t="s">
        <v>454</v>
      </c>
      <c r="C69" s="59" t="s">
        <v>157</v>
      </c>
      <c r="D69" s="60">
        <v>136.2</v>
      </c>
      <c r="E69" s="61" t="s">
        <v>208</v>
      </c>
      <c r="F69" s="62">
        <v>48.93</v>
      </c>
      <c r="G69" s="63"/>
      <c r="H69" s="64"/>
      <c r="I69" s="65" t="s">
        <v>34</v>
      </c>
      <c r="J69" s="66">
        <f t="shared" si="0"/>
        <v>1</v>
      </c>
      <c r="K69" s="64" t="s">
        <v>35</v>
      </c>
      <c r="L69" s="64" t="s">
        <v>4</v>
      </c>
      <c r="M69" s="48"/>
      <c r="N69" s="47"/>
      <c r="O69" s="47"/>
      <c r="P69" s="49"/>
      <c r="Q69" s="47"/>
      <c r="R69" s="47"/>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50"/>
      <c r="BA69" s="51">
        <f t="shared" si="1"/>
        <v>6664</v>
      </c>
      <c r="BB69" s="52">
        <f t="shared" si="2"/>
        <v>6664</v>
      </c>
      <c r="BC69" s="53" t="str">
        <f t="shared" si="3"/>
        <v>INR  Six Thousand Six Hundred &amp; Sixty Four  Only</v>
      </c>
      <c r="HZ69" s="18"/>
      <c r="IA69" s="18">
        <v>1.56</v>
      </c>
      <c r="IB69" s="18" t="s">
        <v>454</v>
      </c>
      <c r="IC69" s="18" t="s">
        <v>157</v>
      </c>
      <c r="ID69" s="18">
        <v>136.2</v>
      </c>
      <c r="IE69" s="17" t="s">
        <v>208</v>
      </c>
    </row>
    <row r="70" spans="1:239" s="17" customFormat="1" ht="126">
      <c r="A70" s="57">
        <v>1.57</v>
      </c>
      <c r="B70" s="58" t="s">
        <v>455</v>
      </c>
      <c r="C70" s="59" t="s">
        <v>158</v>
      </c>
      <c r="D70" s="60">
        <v>300</v>
      </c>
      <c r="E70" s="61" t="s">
        <v>187</v>
      </c>
      <c r="F70" s="62">
        <v>6324.86</v>
      </c>
      <c r="G70" s="63"/>
      <c r="H70" s="64"/>
      <c r="I70" s="65" t="s">
        <v>34</v>
      </c>
      <c r="J70" s="66">
        <f t="shared" si="0"/>
        <v>1</v>
      </c>
      <c r="K70" s="64" t="s">
        <v>35</v>
      </c>
      <c r="L70" s="64" t="s">
        <v>4</v>
      </c>
      <c r="M70" s="48"/>
      <c r="N70" s="47"/>
      <c r="O70" s="47"/>
      <c r="P70" s="49"/>
      <c r="Q70" s="47"/>
      <c r="R70" s="47"/>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50"/>
      <c r="BA70" s="51">
        <f t="shared" si="1"/>
        <v>1897458</v>
      </c>
      <c r="BB70" s="52">
        <f t="shared" si="2"/>
        <v>1897458</v>
      </c>
      <c r="BC70" s="53" t="str">
        <f t="shared" si="3"/>
        <v>INR  Eighteen Lakh Ninety Seven Thousand Four Hundred &amp; Fifty Eight  Only</v>
      </c>
      <c r="HZ70" s="18"/>
      <c r="IA70" s="18">
        <v>1.57</v>
      </c>
      <c r="IB70" s="18" t="s">
        <v>455</v>
      </c>
      <c r="IC70" s="18" t="s">
        <v>158</v>
      </c>
      <c r="ID70" s="18">
        <v>300</v>
      </c>
      <c r="IE70" s="17" t="s">
        <v>187</v>
      </c>
    </row>
    <row r="71" spans="1:238" s="17" customFormat="1" ht="15.75">
      <c r="A71" s="57">
        <v>1.58</v>
      </c>
      <c r="B71" s="58" t="s">
        <v>176</v>
      </c>
      <c r="C71" s="59" t="s">
        <v>159</v>
      </c>
      <c r="D71" s="85"/>
      <c r="E71" s="86"/>
      <c r="F71" s="86"/>
      <c r="G71" s="86"/>
      <c r="H71" s="86"/>
      <c r="I71" s="86"/>
      <c r="J71" s="86"/>
      <c r="K71" s="86"/>
      <c r="L71" s="86"/>
      <c r="M71" s="86"/>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8"/>
      <c r="HZ71" s="18"/>
      <c r="IA71" s="18">
        <v>1.58</v>
      </c>
      <c r="IB71" s="18" t="s">
        <v>176</v>
      </c>
      <c r="IC71" s="18" t="s">
        <v>159</v>
      </c>
      <c r="ID71" s="18"/>
    </row>
    <row r="72" spans="1:238" s="17" customFormat="1" ht="126">
      <c r="A72" s="57">
        <v>1.59</v>
      </c>
      <c r="B72" s="58" t="s">
        <v>333</v>
      </c>
      <c r="C72" s="59" t="s">
        <v>160</v>
      </c>
      <c r="D72" s="85"/>
      <c r="E72" s="86"/>
      <c r="F72" s="86"/>
      <c r="G72" s="86"/>
      <c r="H72" s="86"/>
      <c r="I72" s="86"/>
      <c r="J72" s="86"/>
      <c r="K72" s="86"/>
      <c r="L72" s="86"/>
      <c r="M72" s="86"/>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8"/>
      <c r="HZ72" s="18"/>
      <c r="IA72" s="18">
        <v>1.59</v>
      </c>
      <c r="IB72" s="18" t="s">
        <v>333</v>
      </c>
      <c r="IC72" s="18" t="s">
        <v>160</v>
      </c>
      <c r="ID72" s="18"/>
    </row>
    <row r="73" spans="1:238" s="17" customFormat="1" ht="15.75">
      <c r="A73" s="57">
        <v>1.6</v>
      </c>
      <c r="B73" s="58" t="s">
        <v>334</v>
      </c>
      <c r="C73" s="59" t="s">
        <v>161</v>
      </c>
      <c r="D73" s="85"/>
      <c r="E73" s="86"/>
      <c r="F73" s="86"/>
      <c r="G73" s="86"/>
      <c r="H73" s="86"/>
      <c r="I73" s="86"/>
      <c r="J73" s="86"/>
      <c r="K73" s="86"/>
      <c r="L73" s="86"/>
      <c r="M73" s="86"/>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8"/>
      <c r="HZ73" s="18"/>
      <c r="IA73" s="18">
        <v>1.6</v>
      </c>
      <c r="IB73" s="18" t="s">
        <v>334</v>
      </c>
      <c r="IC73" s="18" t="s">
        <v>161</v>
      </c>
      <c r="ID73" s="18"/>
    </row>
    <row r="74" spans="1:239" s="17" customFormat="1" ht="15.75">
      <c r="A74" s="57">
        <v>1.61</v>
      </c>
      <c r="B74" s="58" t="s">
        <v>456</v>
      </c>
      <c r="C74" s="59" t="s">
        <v>162</v>
      </c>
      <c r="D74" s="60">
        <v>10</v>
      </c>
      <c r="E74" s="61" t="s">
        <v>207</v>
      </c>
      <c r="F74" s="62">
        <v>4102.89</v>
      </c>
      <c r="G74" s="63"/>
      <c r="H74" s="64"/>
      <c r="I74" s="65" t="s">
        <v>34</v>
      </c>
      <c r="J74" s="66">
        <f t="shared" si="0"/>
        <v>1</v>
      </c>
      <c r="K74" s="64" t="s">
        <v>35</v>
      </c>
      <c r="L74" s="64" t="s">
        <v>4</v>
      </c>
      <c r="M74" s="48"/>
      <c r="N74" s="47"/>
      <c r="O74" s="47"/>
      <c r="P74" s="49"/>
      <c r="Q74" s="47"/>
      <c r="R74" s="47"/>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50"/>
      <c r="BA74" s="51">
        <f t="shared" si="1"/>
        <v>41029</v>
      </c>
      <c r="BB74" s="52">
        <f t="shared" si="2"/>
        <v>41029</v>
      </c>
      <c r="BC74" s="53" t="str">
        <f t="shared" si="3"/>
        <v>INR  Forty One Thousand  &amp;Twenty Nine  Only</v>
      </c>
      <c r="HZ74" s="18"/>
      <c r="IA74" s="18">
        <v>1.61</v>
      </c>
      <c r="IB74" s="18" t="s">
        <v>456</v>
      </c>
      <c r="IC74" s="18" t="s">
        <v>162</v>
      </c>
      <c r="ID74" s="18">
        <v>10</v>
      </c>
      <c r="IE74" s="17" t="s">
        <v>207</v>
      </c>
    </row>
    <row r="75" spans="1:239" s="17" customFormat="1" ht="31.5">
      <c r="A75" s="57">
        <v>1.62</v>
      </c>
      <c r="B75" s="58" t="s">
        <v>399</v>
      </c>
      <c r="C75" s="59" t="s">
        <v>163</v>
      </c>
      <c r="D75" s="60">
        <v>200</v>
      </c>
      <c r="E75" s="61" t="s">
        <v>207</v>
      </c>
      <c r="F75" s="62">
        <v>3880.18</v>
      </c>
      <c r="G75" s="63"/>
      <c r="H75" s="64"/>
      <c r="I75" s="65" t="s">
        <v>34</v>
      </c>
      <c r="J75" s="66">
        <f t="shared" si="0"/>
        <v>1</v>
      </c>
      <c r="K75" s="64" t="s">
        <v>35</v>
      </c>
      <c r="L75" s="64" t="s">
        <v>4</v>
      </c>
      <c r="M75" s="48"/>
      <c r="N75" s="47"/>
      <c r="O75" s="47"/>
      <c r="P75" s="49"/>
      <c r="Q75" s="47"/>
      <c r="R75" s="47"/>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50"/>
      <c r="BA75" s="51">
        <f t="shared" si="1"/>
        <v>776036</v>
      </c>
      <c r="BB75" s="52">
        <f t="shared" si="2"/>
        <v>776036</v>
      </c>
      <c r="BC75" s="53" t="str">
        <f t="shared" si="3"/>
        <v>INR  Seven Lakh Seventy Six Thousand  &amp;Thirty Six  Only</v>
      </c>
      <c r="HZ75" s="18"/>
      <c r="IA75" s="18">
        <v>1.62</v>
      </c>
      <c r="IB75" s="18" t="s">
        <v>399</v>
      </c>
      <c r="IC75" s="18" t="s">
        <v>163</v>
      </c>
      <c r="ID75" s="18">
        <v>200</v>
      </c>
      <c r="IE75" s="17" t="s">
        <v>207</v>
      </c>
    </row>
    <row r="76" spans="1:238" s="17" customFormat="1" ht="47.25">
      <c r="A76" s="57">
        <v>1.63</v>
      </c>
      <c r="B76" s="58" t="s">
        <v>335</v>
      </c>
      <c r="C76" s="59" t="s">
        <v>164</v>
      </c>
      <c r="D76" s="85"/>
      <c r="E76" s="86"/>
      <c r="F76" s="86"/>
      <c r="G76" s="86"/>
      <c r="H76" s="86"/>
      <c r="I76" s="86"/>
      <c r="J76" s="86"/>
      <c r="K76" s="86"/>
      <c r="L76" s="86"/>
      <c r="M76" s="86"/>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8"/>
      <c r="HZ76" s="18"/>
      <c r="IA76" s="18">
        <v>1.63</v>
      </c>
      <c r="IB76" s="18" t="s">
        <v>335</v>
      </c>
      <c r="IC76" s="18" t="s">
        <v>164</v>
      </c>
      <c r="ID76" s="18"/>
    </row>
    <row r="77" spans="1:239" s="17" customFormat="1" ht="31.5">
      <c r="A77" s="57">
        <v>1.64</v>
      </c>
      <c r="B77" s="58" t="s">
        <v>336</v>
      </c>
      <c r="C77" s="59" t="s">
        <v>165</v>
      </c>
      <c r="D77" s="60">
        <v>70</v>
      </c>
      <c r="E77" s="61" t="s">
        <v>208</v>
      </c>
      <c r="F77" s="62">
        <v>367.25</v>
      </c>
      <c r="G77" s="63"/>
      <c r="H77" s="64"/>
      <c r="I77" s="65" t="s">
        <v>34</v>
      </c>
      <c r="J77" s="66">
        <f t="shared" si="0"/>
        <v>1</v>
      </c>
      <c r="K77" s="64" t="s">
        <v>35</v>
      </c>
      <c r="L77" s="64" t="s">
        <v>4</v>
      </c>
      <c r="M77" s="48"/>
      <c r="N77" s="47"/>
      <c r="O77" s="47"/>
      <c r="P77" s="49"/>
      <c r="Q77" s="47"/>
      <c r="R77" s="47"/>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50"/>
      <c r="BA77" s="51">
        <f t="shared" si="1"/>
        <v>25708</v>
      </c>
      <c r="BB77" s="52">
        <f t="shared" si="2"/>
        <v>25708</v>
      </c>
      <c r="BC77" s="53" t="str">
        <f t="shared" si="3"/>
        <v>INR  Twenty Five Thousand Seven Hundred &amp; Eight  Only</v>
      </c>
      <c r="HZ77" s="18"/>
      <c r="IA77" s="18">
        <v>1.64</v>
      </c>
      <c r="IB77" s="18" t="s">
        <v>336</v>
      </c>
      <c r="IC77" s="18" t="s">
        <v>165</v>
      </c>
      <c r="ID77" s="18">
        <v>70</v>
      </c>
      <c r="IE77" s="17" t="s">
        <v>208</v>
      </c>
    </row>
    <row r="78" spans="1:239" s="17" customFormat="1" ht="78.75">
      <c r="A78" s="57">
        <v>1.65</v>
      </c>
      <c r="B78" s="58" t="s">
        <v>337</v>
      </c>
      <c r="C78" s="59" t="s">
        <v>166</v>
      </c>
      <c r="D78" s="60">
        <v>10</v>
      </c>
      <c r="E78" s="61" t="s">
        <v>210</v>
      </c>
      <c r="F78" s="62">
        <v>708.59</v>
      </c>
      <c r="G78" s="63"/>
      <c r="H78" s="64"/>
      <c r="I78" s="65" t="s">
        <v>34</v>
      </c>
      <c r="J78" s="66">
        <f t="shared" si="0"/>
        <v>1</v>
      </c>
      <c r="K78" s="64" t="s">
        <v>35</v>
      </c>
      <c r="L78" s="64" t="s">
        <v>4</v>
      </c>
      <c r="M78" s="48"/>
      <c r="N78" s="47"/>
      <c r="O78" s="47"/>
      <c r="P78" s="49"/>
      <c r="Q78" s="47"/>
      <c r="R78" s="47"/>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50"/>
      <c r="BA78" s="51">
        <f t="shared" si="1"/>
        <v>7086</v>
      </c>
      <c r="BB78" s="52">
        <f t="shared" si="2"/>
        <v>7086</v>
      </c>
      <c r="BC78" s="53" t="str">
        <f t="shared" si="3"/>
        <v>INR  Seven Thousand  &amp;Eighty Six  Only</v>
      </c>
      <c r="HZ78" s="18"/>
      <c r="IA78" s="18">
        <v>1.65</v>
      </c>
      <c r="IB78" s="18" t="s">
        <v>337</v>
      </c>
      <c r="IC78" s="18" t="s">
        <v>166</v>
      </c>
      <c r="ID78" s="18">
        <v>10</v>
      </c>
      <c r="IE78" s="17" t="s">
        <v>210</v>
      </c>
    </row>
    <row r="79" spans="1:239" s="17" customFormat="1" ht="126">
      <c r="A79" s="57">
        <v>1.66</v>
      </c>
      <c r="B79" s="58" t="s">
        <v>177</v>
      </c>
      <c r="C79" s="59" t="s">
        <v>167</v>
      </c>
      <c r="D79" s="60">
        <v>430</v>
      </c>
      <c r="E79" s="61" t="s">
        <v>207</v>
      </c>
      <c r="F79" s="62">
        <v>932.44</v>
      </c>
      <c r="G79" s="63"/>
      <c r="H79" s="64"/>
      <c r="I79" s="65" t="s">
        <v>34</v>
      </c>
      <c r="J79" s="66">
        <f t="shared" si="0"/>
        <v>1</v>
      </c>
      <c r="K79" s="64" t="s">
        <v>35</v>
      </c>
      <c r="L79" s="64" t="s">
        <v>4</v>
      </c>
      <c r="M79" s="48"/>
      <c r="N79" s="47"/>
      <c r="O79" s="47"/>
      <c r="P79" s="49"/>
      <c r="Q79" s="47"/>
      <c r="R79" s="47"/>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50"/>
      <c r="BA79" s="51">
        <f t="shared" si="1"/>
        <v>400949</v>
      </c>
      <c r="BB79" s="52">
        <f t="shared" si="2"/>
        <v>400949</v>
      </c>
      <c r="BC79" s="53" t="str">
        <f t="shared" si="3"/>
        <v>INR  Four Lakh Nine Hundred &amp; Forty Nine  Only</v>
      </c>
      <c r="HZ79" s="18"/>
      <c r="IA79" s="18">
        <v>1.66</v>
      </c>
      <c r="IB79" s="18" t="s">
        <v>177</v>
      </c>
      <c r="IC79" s="18" t="s">
        <v>167</v>
      </c>
      <c r="ID79" s="18">
        <v>430</v>
      </c>
      <c r="IE79" s="17" t="s">
        <v>207</v>
      </c>
    </row>
    <row r="80" spans="1:238" s="17" customFormat="1" ht="15.75">
      <c r="A80" s="57">
        <v>1.67</v>
      </c>
      <c r="B80" s="58" t="s">
        <v>131</v>
      </c>
      <c r="C80" s="59" t="s">
        <v>168</v>
      </c>
      <c r="D80" s="85"/>
      <c r="E80" s="86"/>
      <c r="F80" s="86"/>
      <c r="G80" s="86"/>
      <c r="H80" s="86"/>
      <c r="I80" s="86"/>
      <c r="J80" s="86"/>
      <c r="K80" s="86"/>
      <c r="L80" s="86"/>
      <c r="M80" s="86"/>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8"/>
      <c r="HZ80" s="18"/>
      <c r="IA80" s="18">
        <v>1.67</v>
      </c>
      <c r="IB80" s="18" t="s">
        <v>131</v>
      </c>
      <c r="IC80" s="18" t="s">
        <v>168</v>
      </c>
      <c r="ID80" s="18"/>
    </row>
    <row r="81" spans="1:238" s="17" customFormat="1" ht="78.75">
      <c r="A81" s="57">
        <v>1.68</v>
      </c>
      <c r="B81" s="58" t="s">
        <v>400</v>
      </c>
      <c r="C81" s="59" t="s">
        <v>169</v>
      </c>
      <c r="D81" s="85"/>
      <c r="E81" s="86"/>
      <c r="F81" s="86"/>
      <c r="G81" s="86"/>
      <c r="H81" s="86"/>
      <c r="I81" s="86"/>
      <c r="J81" s="86"/>
      <c r="K81" s="86"/>
      <c r="L81" s="86"/>
      <c r="M81" s="86"/>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8"/>
      <c r="HZ81" s="18"/>
      <c r="IA81" s="18">
        <v>1.68</v>
      </c>
      <c r="IB81" s="18" t="s">
        <v>400</v>
      </c>
      <c r="IC81" s="18" t="s">
        <v>169</v>
      </c>
      <c r="ID81" s="18"/>
    </row>
    <row r="82" spans="1:239" s="17" customFormat="1" ht="31.5">
      <c r="A82" s="57">
        <v>1.69</v>
      </c>
      <c r="B82" s="58" t="s">
        <v>457</v>
      </c>
      <c r="C82" s="59" t="s">
        <v>170</v>
      </c>
      <c r="D82" s="60">
        <v>20</v>
      </c>
      <c r="E82" s="61" t="s">
        <v>207</v>
      </c>
      <c r="F82" s="62">
        <v>1604.56</v>
      </c>
      <c r="G82" s="63"/>
      <c r="H82" s="64"/>
      <c r="I82" s="65" t="s">
        <v>34</v>
      </c>
      <c r="J82" s="66">
        <f aca="true" t="shared" si="4" ref="J82:J142">IF(I82="Less(-)",-1,1)</f>
        <v>1</v>
      </c>
      <c r="K82" s="64" t="s">
        <v>35</v>
      </c>
      <c r="L82" s="64" t="s">
        <v>4</v>
      </c>
      <c r="M82" s="48"/>
      <c r="N82" s="47"/>
      <c r="O82" s="47"/>
      <c r="P82" s="49"/>
      <c r="Q82" s="47"/>
      <c r="R82" s="47"/>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50"/>
      <c r="BA82" s="51">
        <f aca="true" t="shared" si="5" ref="BA82:BA142">ROUND(total_amount_ba($B$2,$D$2,D82,F82,J82,K82,M82),0)</f>
        <v>32091</v>
      </c>
      <c r="BB82" s="52">
        <f aca="true" t="shared" si="6" ref="BB82:BB142">BA82+SUM(N82:AZ82)</f>
        <v>32091</v>
      </c>
      <c r="BC82" s="53" t="str">
        <f aca="true" t="shared" si="7" ref="BC82:BC142">SpellNumber(L82,BB82)</f>
        <v>INR  Thirty Two Thousand  &amp;Ninety One  Only</v>
      </c>
      <c r="HZ82" s="18"/>
      <c r="IA82" s="18">
        <v>1.69</v>
      </c>
      <c r="IB82" s="18" t="s">
        <v>457</v>
      </c>
      <c r="IC82" s="18" t="s">
        <v>170</v>
      </c>
      <c r="ID82" s="18">
        <v>20</v>
      </c>
      <c r="IE82" s="17" t="s">
        <v>207</v>
      </c>
    </row>
    <row r="83" spans="1:239" s="17" customFormat="1" ht="47.25">
      <c r="A83" s="57">
        <v>1.7</v>
      </c>
      <c r="B83" s="58" t="s">
        <v>458</v>
      </c>
      <c r="C83" s="59" t="s">
        <v>211</v>
      </c>
      <c r="D83" s="60">
        <v>50</v>
      </c>
      <c r="E83" s="61" t="s">
        <v>207</v>
      </c>
      <c r="F83" s="62">
        <v>351.95</v>
      </c>
      <c r="G83" s="63"/>
      <c r="H83" s="64"/>
      <c r="I83" s="65" t="s">
        <v>34</v>
      </c>
      <c r="J83" s="66">
        <f t="shared" si="4"/>
        <v>1</v>
      </c>
      <c r="K83" s="64" t="s">
        <v>35</v>
      </c>
      <c r="L83" s="64" t="s">
        <v>4</v>
      </c>
      <c r="M83" s="48"/>
      <c r="N83" s="47"/>
      <c r="O83" s="47"/>
      <c r="P83" s="49"/>
      <c r="Q83" s="47"/>
      <c r="R83" s="47"/>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50"/>
      <c r="BA83" s="51">
        <f t="shared" si="5"/>
        <v>17598</v>
      </c>
      <c r="BB83" s="52">
        <f t="shared" si="6"/>
        <v>17598</v>
      </c>
      <c r="BC83" s="53" t="str">
        <f t="shared" si="7"/>
        <v>INR  Seventeen Thousand Five Hundred &amp; Ninety Eight  Only</v>
      </c>
      <c r="HZ83" s="18"/>
      <c r="IA83" s="18">
        <v>1.7</v>
      </c>
      <c r="IB83" s="18" t="s">
        <v>458</v>
      </c>
      <c r="IC83" s="18" t="s">
        <v>211</v>
      </c>
      <c r="ID83" s="18">
        <v>50</v>
      </c>
      <c r="IE83" s="17" t="s">
        <v>207</v>
      </c>
    </row>
    <row r="84" spans="1:238" s="17" customFormat="1" ht="47.25">
      <c r="A84" s="57">
        <v>1.71</v>
      </c>
      <c r="B84" s="58" t="s">
        <v>459</v>
      </c>
      <c r="C84" s="59" t="s">
        <v>212</v>
      </c>
      <c r="D84" s="85"/>
      <c r="E84" s="86"/>
      <c r="F84" s="86"/>
      <c r="G84" s="86"/>
      <c r="H84" s="86"/>
      <c r="I84" s="86"/>
      <c r="J84" s="86"/>
      <c r="K84" s="86"/>
      <c r="L84" s="86"/>
      <c r="M84" s="86"/>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8"/>
      <c r="HZ84" s="18"/>
      <c r="IA84" s="18">
        <v>1.71</v>
      </c>
      <c r="IB84" s="18" t="s">
        <v>459</v>
      </c>
      <c r="IC84" s="18" t="s">
        <v>212</v>
      </c>
      <c r="ID84" s="18"/>
    </row>
    <row r="85" spans="1:239" s="17" customFormat="1" ht="31.5">
      <c r="A85" s="57">
        <v>1.72</v>
      </c>
      <c r="B85" s="58" t="s">
        <v>460</v>
      </c>
      <c r="C85" s="59" t="s">
        <v>213</v>
      </c>
      <c r="D85" s="60">
        <v>50</v>
      </c>
      <c r="E85" s="61" t="s">
        <v>207</v>
      </c>
      <c r="F85" s="62">
        <v>152.52</v>
      </c>
      <c r="G85" s="63"/>
      <c r="H85" s="64"/>
      <c r="I85" s="65" t="s">
        <v>34</v>
      </c>
      <c r="J85" s="66">
        <f t="shared" si="4"/>
        <v>1</v>
      </c>
      <c r="K85" s="64" t="s">
        <v>35</v>
      </c>
      <c r="L85" s="64" t="s">
        <v>4</v>
      </c>
      <c r="M85" s="48"/>
      <c r="N85" s="47"/>
      <c r="O85" s="47"/>
      <c r="P85" s="49"/>
      <c r="Q85" s="47"/>
      <c r="R85" s="47"/>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50"/>
      <c r="BA85" s="51">
        <f t="shared" si="5"/>
        <v>7626</v>
      </c>
      <c r="BB85" s="52">
        <f t="shared" si="6"/>
        <v>7626</v>
      </c>
      <c r="BC85" s="53" t="str">
        <f t="shared" si="7"/>
        <v>INR  Seven Thousand Six Hundred &amp; Twenty Six  Only</v>
      </c>
      <c r="HZ85" s="18"/>
      <c r="IA85" s="18">
        <v>1.72</v>
      </c>
      <c r="IB85" s="18" t="s">
        <v>460</v>
      </c>
      <c r="IC85" s="18" t="s">
        <v>213</v>
      </c>
      <c r="ID85" s="18">
        <v>50</v>
      </c>
      <c r="IE85" s="17" t="s">
        <v>207</v>
      </c>
    </row>
    <row r="86" spans="1:239" s="17" customFormat="1" ht="63">
      <c r="A86" s="57">
        <v>1.73</v>
      </c>
      <c r="B86" s="58" t="s">
        <v>401</v>
      </c>
      <c r="C86" s="59" t="s">
        <v>214</v>
      </c>
      <c r="D86" s="60">
        <v>17</v>
      </c>
      <c r="E86" s="61" t="s">
        <v>210</v>
      </c>
      <c r="F86" s="62">
        <v>899.3</v>
      </c>
      <c r="G86" s="63"/>
      <c r="H86" s="64"/>
      <c r="I86" s="65" t="s">
        <v>34</v>
      </c>
      <c r="J86" s="66">
        <f t="shared" si="4"/>
        <v>1</v>
      </c>
      <c r="K86" s="64" t="s">
        <v>35</v>
      </c>
      <c r="L86" s="64" t="s">
        <v>4</v>
      </c>
      <c r="M86" s="48"/>
      <c r="N86" s="47"/>
      <c r="O86" s="47"/>
      <c r="P86" s="49"/>
      <c r="Q86" s="47"/>
      <c r="R86" s="47"/>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50"/>
      <c r="BA86" s="51">
        <f t="shared" si="5"/>
        <v>15288</v>
      </c>
      <c r="BB86" s="52">
        <f t="shared" si="6"/>
        <v>15288</v>
      </c>
      <c r="BC86" s="53" t="str">
        <f t="shared" si="7"/>
        <v>INR  Fifteen Thousand Two Hundred &amp; Eighty Eight  Only</v>
      </c>
      <c r="HZ86" s="18"/>
      <c r="IA86" s="18">
        <v>1.73</v>
      </c>
      <c r="IB86" s="18" t="s">
        <v>401</v>
      </c>
      <c r="IC86" s="18" t="s">
        <v>214</v>
      </c>
      <c r="ID86" s="18">
        <v>17</v>
      </c>
      <c r="IE86" s="17" t="s">
        <v>210</v>
      </c>
    </row>
    <row r="87" spans="1:238" s="17" customFormat="1" ht="63">
      <c r="A87" s="57">
        <v>1.74</v>
      </c>
      <c r="B87" s="58" t="s">
        <v>196</v>
      </c>
      <c r="C87" s="59" t="s">
        <v>215</v>
      </c>
      <c r="D87" s="85"/>
      <c r="E87" s="86"/>
      <c r="F87" s="86"/>
      <c r="G87" s="86"/>
      <c r="H87" s="86"/>
      <c r="I87" s="86"/>
      <c r="J87" s="86"/>
      <c r="K87" s="86"/>
      <c r="L87" s="86"/>
      <c r="M87" s="86"/>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8"/>
      <c r="HZ87" s="18"/>
      <c r="IA87" s="18">
        <v>1.74</v>
      </c>
      <c r="IB87" s="18" t="s">
        <v>196</v>
      </c>
      <c r="IC87" s="18" t="s">
        <v>215</v>
      </c>
      <c r="ID87" s="18"/>
    </row>
    <row r="88" spans="1:239" s="17" customFormat="1" ht="15.75">
      <c r="A88" s="57">
        <v>1.75</v>
      </c>
      <c r="B88" s="58" t="s">
        <v>461</v>
      </c>
      <c r="C88" s="59" t="s">
        <v>216</v>
      </c>
      <c r="D88" s="60">
        <v>34</v>
      </c>
      <c r="E88" s="61" t="s">
        <v>210</v>
      </c>
      <c r="F88" s="62">
        <v>228.23</v>
      </c>
      <c r="G88" s="63"/>
      <c r="H88" s="64"/>
      <c r="I88" s="65" t="s">
        <v>34</v>
      </c>
      <c r="J88" s="66">
        <f t="shared" si="4"/>
        <v>1</v>
      </c>
      <c r="K88" s="64" t="s">
        <v>35</v>
      </c>
      <c r="L88" s="64" t="s">
        <v>4</v>
      </c>
      <c r="M88" s="48"/>
      <c r="N88" s="47"/>
      <c r="O88" s="47"/>
      <c r="P88" s="49"/>
      <c r="Q88" s="47"/>
      <c r="R88" s="47"/>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50"/>
      <c r="BA88" s="51">
        <f t="shared" si="5"/>
        <v>7760</v>
      </c>
      <c r="BB88" s="52">
        <f t="shared" si="6"/>
        <v>7760</v>
      </c>
      <c r="BC88" s="53" t="str">
        <f t="shared" si="7"/>
        <v>INR  Seven Thousand Seven Hundred &amp; Sixty  Only</v>
      </c>
      <c r="HZ88" s="18"/>
      <c r="IA88" s="18">
        <v>1.75</v>
      </c>
      <c r="IB88" s="18" t="s">
        <v>461</v>
      </c>
      <c r="IC88" s="18" t="s">
        <v>216</v>
      </c>
      <c r="ID88" s="18">
        <v>34</v>
      </c>
      <c r="IE88" s="17" t="s">
        <v>210</v>
      </c>
    </row>
    <row r="89" spans="1:238" s="17" customFormat="1" ht="63">
      <c r="A89" s="57">
        <v>1.76</v>
      </c>
      <c r="B89" s="58" t="s">
        <v>132</v>
      </c>
      <c r="C89" s="59" t="s">
        <v>217</v>
      </c>
      <c r="D89" s="85"/>
      <c r="E89" s="86"/>
      <c r="F89" s="86"/>
      <c r="G89" s="86"/>
      <c r="H89" s="86"/>
      <c r="I89" s="86"/>
      <c r="J89" s="86"/>
      <c r="K89" s="86"/>
      <c r="L89" s="86"/>
      <c r="M89" s="86"/>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8"/>
      <c r="HZ89" s="18"/>
      <c r="IA89" s="18">
        <v>1.76</v>
      </c>
      <c r="IB89" s="18" t="s">
        <v>132</v>
      </c>
      <c r="IC89" s="18" t="s">
        <v>217</v>
      </c>
      <c r="ID89" s="18"/>
    </row>
    <row r="90" spans="1:239" s="17" customFormat="1" ht="31.5">
      <c r="A90" s="57">
        <v>1.77</v>
      </c>
      <c r="B90" s="58" t="s">
        <v>462</v>
      </c>
      <c r="C90" s="59" t="s">
        <v>218</v>
      </c>
      <c r="D90" s="60">
        <v>17</v>
      </c>
      <c r="E90" s="61" t="s">
        <v>210</v>
      </c>
      <c r="F90" s="62">
        <v>79.61</v>
      </c>
      <c r="G90" s="63"/>
      <c r="H90" s="64"/>
      <c r="I90" s="65" t="s">
        <v>34</v>
      </c>
      <c r="J90" s="66">
        <f t="shared" si="4"/>
        <v>1</v>
      </c>
      <c r="K90" s="64" t="s">
        <v>35</v>
      </c>
      <c r="L90" s="64" t="s">
        <v>4</v>
      </c>
      <c r="M90" s="48"/>
      <c r="N90" s="47"/>
      <c r="O90" s="47"/>
      <c r="P90" s="49"/>
      <c r="Q90" s="47"/>
      <c r="R90" s="47"/>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50"/>
      <c r="BA90" s="51">
        <f t="shared" si="5"/>
        <v>1353</v>
      </c>
      <c r="BB90" s="52">
        <f t="shared" si="6"/>
        <v>1353</v>
      </c>
      <c r="BC90" s="53" t="str">
        <f t="shared" si="7"/>
        <v>INR  One Thousand Three Hundred &amp; Fifty Three  Only</v>
      </c>
      <c r="HZ90" s="18"/>
      <c r="IA90" s="18">
        <v>1.77</v>
      </c>
      <c r="IB90" s="18" t="s">
        <v>462</v>
      </c>
      <c r="IC90" s="18" t="s">
        <v>218</v>
      </c>
      <c r="ID90" s="18">
        <v>17</v>
      </c>
      <c r="IE90" s="17" t="s">
        <v>210</v>
      </c>
    </row>
    <row r="91" spans="1:239" s="17" customFormat="1" ht="15.75">
      <c r="A91" s="57">
        <v>1.78</v>
      </c>
      <c r="B91" s="58" t="s">
        <v>197</v>
      </c>
      <c r="C91" s="59" t="s">
        <v>219</v>
      </c>
      <c r="D91" s="60">
        <v>17</v>
      </c>
      <c r="E91" s="61" t="s">
        <v>210</v>
      </c>
      <c r="F91" s="62">
        <v>66.24</v>
      </c>
      <c r="G91" s="63"/>
      <c r="H91" s="64"/>
      <c r="I91" s="65" t="s">
        <v>34</v>
      </c>
      <c r="J91" s="66">
        <f t="shared" si="4"/>
        <v>1</v>
      </c>
      <c r="K91" s="64" t="s">
        <v>35</v>
      </c>
      <c r="L91" s="64" t="s">
        <v>4</v>
      </c>
      <c r="M91" s="48"/>
      <c r="N91" s="47"/>
      <c r="O91" s="47"/>
      <c r="P91" s="49"/>
      <c r="Q91" s="47"/>
      <c r="R91" s="47"/>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50"/>
      <c r="BA91" s="51">
        <f t="shared" si="5"/>
        <v>1126</v>
      </c>
      <c r="BB91" s="52">
        <f t="shared" si="6"/>
        <v>1126</v>
      </c>
      <c r="BC91" s="53" t="str">
        <f t="shared" si="7"/>
        <v>INR  One Thousand One Hundred &amp; Twenty Six  Only</v>
      </c>
      <c r="HZ91" s="18"/>
      <c r="IA91" s="18">
        <v>1.78</v>
      </c>
      <c r="IB91" s="18" t="s">
        <v>197</v>
      </c>
      <c r="IC91" s="18" t="s">
        <v>219</v>
      </c>
      <c r="ID91" s="18">
        <v>17</v>
      </c>
      <c r="IE91" s="17" t="s">
        <v>210</v>
      </c>
    </row>
    <row r="92" spans="1:238" s="17" customFormat="1" ht="47.25">
      <c r="A92" s="57">
        <v>1.79</v>
      </c>
      <c r="B92" s="58" t="s">
        <v>133</v>
      </c>
      <c r="C92" s="59" t="s">
        <v>220</v>
      </c>
      <c r="D92" s="85"/>
      <c r="E92" s="86"/>
      <c r="F92" s="86"/>
      <c r="G92" s="86"/>
      <c r="H92" s="86"/>
      <c r="I92" s="86"/>
      <c r="J92" s="86"/>
      <c r="K92" s="86"/>
      <c r="L92" s="86"/>
      <c r="M92" s="86"/>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8"/>
      <c r="HZ92" s="18"/>
      <c r="IA92" s="18">
        <v>1.79</v>
      </c>
      <c r="IB92" s="18" t="s">
        <v>133</v>
      </c>
      <c r="IC92" s="18" t="s">
        <v>220</v>
      </c>
      <c r="ID92" s="18"/>
    </row>
    <row r="93" spans="1:239" s="17" customFormat="1" ht="15.75">
      <c r="A93" s="57">
        <v>1.8</v>
      </c>
      <c r="B93" s="58" t="s">
        <v>134</v>
      </c>
      <c r="C93" s="59" t="s">
        <v>221</v>
      </c>
      <c r="D93" s="60">
        <v>34</v>
      </c>
      <c r="E93" s="61" t="s">
        <v>210</v>
      </c>
      <c r="F93" s="62">
        <v>52.65</v>
      </c>
      <c r="G93" s="63"/>
      <c r="H93" s="64"/>
      <c r="I93" s="65" t="s">
        <v>34</v>
      </c>
      <c r="J93" s="66">
        <f t="shared" si="4"/>
        <v>1</v>
      </c>
      <c r="K93" s="64" t="s">
        <v>35</v>
      </c>
      <c r="L93" s="64" t="s">
        <v>4</v>
      </c>
      <c r="M93" s="48"/>
      <c r="N93" s="47"/>
      <c r="O93" s="47"/>
      <c r="P93" s="49"/>
      <c r="Q93" s="47"/>
      <c r="R93" s="47"/>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50"/>
      <c r="BA93" s="51">
        <f t="shared" si="5"/>
        <v>1790</v>
      </c>
      <c r="BB93" s="52">
        <f t="shared" si="6"/>
        <v>1790</v>
      </c>
      <c r="BC93" s="53" t="str">
        <f t="shared" si="7"/>
        <v>INR  One Thousand Seven Hundred &amp; Ninety  Only</v>
      </c>
      <c r="HZ93" s="18"/>
      <c r="IA93" s="18">
        <v>1.8</v>
      </c>
      <c r="IB93" s="18" t="s">
        <v>134</v>
      </c>
      <c r="IC93" s="18" t="s">
        <v>221</v>
      </c>
      <c r="ID93" s="18">
        <v>34</v>
      </c>
      <c r="IE93" s="17" t="s">
        <v>210</v>
      </c>
    </row>
    <row r="94" spans="1:238" s="17" customFormat="1" ht="63">
      <c r="A94" s="57">
        <v>1.81</v>
      </c>
      <c r="B94" s="58" t="s">
        <v>198</v>
      </c>
      <c r="C94" s="59" t="s">
        <v>222</v>
      </c>
      <c r="D94" s="85"/>
      <c r="E94" s="86"/>
      <c r="F94" s="86"/>
      <c r="G94" s="86"/>
      <c r="H94" s="86"/>
      <c r="I94" s="86"/>
      <c r="J94" s="86"/>
      <c r="K94" s="86"/>
      <c r="L94" s="86"/>
      <c r="M94" s="86"/>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8"/>
      <c r="HZ94" s="18"/>
      <c r="IA94" s="18">
        <v>1.81</v>
      </c>
      <c r="IB94" s="18" t="s">
        <v>198</v>
      </c>
      <c r="IC94" s="18" t="s">
        <v>222</v>
      </c>
      <c r="ID94" s="18"/>
    </row>
    <row r="95" spans="1:239" s="17" customFormat="1" ht="15.75">
      <c r="A95" s="57">
        <v>1.82</v>
      </c>
      <c r="B95" s="58" t="s">
        <v>199</v>
      </c>
      <c r="C95" s="59" t="s">
        <v>223</v>
      </c>
      <c r="D95" s="60">
        <v>17</v>
      </c>
      <c r="E95" s="61" t="s">
        <v>210</v>
      </c>
      <c r="F95" s="62">
        <v>54.58</v>
      </c>
      <c r="G95" s="63"/>
      <c r="H95" s="64"/>
      <c r="I95" s="65" t="s">
        <v>34</v>
      </c>
      <c r="J95" s="66">
        <f t="shared" si="4"/>
        <v>1</v>
      </c>
      <c r="K95" s="64" t="s">
        <v>35</v>
      </c>
      <c r="L95" s="64" t="s">
        <v>4</v>
      </c>
      <c r="M95" s="48"/>
      <c r="N95" s="47"/>
      <c r="O95" s="47"/>
      <c r="P95" s="49"/>
      <c r="Q95" s="47"/>
      <c r="R95" s="47"/>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50"/>
      <c r="BA95" s="51">
        <f t="shared" si="5"/>
        <v>928</v>
      </c>
      <c r="BB95" s="52">
        <f t="shared" si="6"/>
        <v>928</v>
      </c>
      <c r="BC95" s="53" t="str">
        <f t="shared" si="7"/>
        <v>INR  Nine Hundred &amp; Twenty Eight  Only</v>
      </c>
      <c r="HZ95" s="18"/>
      <c r="IA95" s="18">
        <v>1.82</v>
      </c>
      <c r="IB95" s="18" t="s">
        <v>199</v>
      </c>
      <c r="IC95" s="18" t="s">
        <v>223</v>
      </c>
      <c r="ID95" s="18">
        <v>17</v>
      </c>
      <c r="IE95" s="17" t="s">
        <v>210</v>
      </c>
    </row>
    <row r="96" spans="1:239" s="17" customFormat="1" ht="63">
      <c r="A96" s="57">
        <v>1.83</v>
      </c>
      <c r="B96" s="58" t="s">
        <v>463</v>
      </c>
      <c r="C96" s="59" t="s">
        <v>224</v>
      </c>
      <c r="D96" s="60">
        <v>10</v>
      </c>
      <c r="E96" s="61" t="s">
        <v>210</v>
      </c>
      <c r="F96" s="62">
        <v>648.66</v>
      </c>
      <c r="G96" s="63"/>
      <c r="H96" s="64"/>
      <c r="I96" s="65" t="s">
        <v>34</v>
      </c>
      <c r="J96" s="66">
        <f t="shared" si="4"/>
        <v>1</v>
      </c>
      <c r="K96" s="64" t="s">
        <v>35</v>
      </c>
      <c r="L96" s="64" t="s">
        <v>4</v>
      </c>
      <c r="M96" s="48"/>
      <c r="N96" s="47"/>
      <c r="O96" s="47"/>
      <c r="P96" s="49"/>
      <c r="Q96" s="47"/>
      <c r="R96" s="47"/>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50"/>
      <c r="BA96" s="51">
        <f t="shared" si="5"/>
        <v>6487</v>
      </c>
      <c r="BB96" s="52">
        <f t="shared" si="6"/>
        <v>6487</v>
      </c>
      <c r="BC96" s="53" t="str">
        <f t="shared" si="7"/>
        <v>INR  Six Thousand Four Hundred &amp; Eighty Seven  Only</v>
      </c>
      <c r="HZ96" s="18"/>
      <c r="IA96" s="18">
        <v>1.83</v>
      </c>
      <c r="IB96" s="18" t="s">
        <v>463</v>
      </c>
      <c r="IC96" s="18" t="s">
        <v>224</v>
      </c>
      <c r="ID96" s="18">
        <v>10</v>
      </c>
      <c r="IE96" s="17" t="s">
        <v>210</v>
      </c>
    </row>
    <row r="97" spans="1:238" s="17" customFormat="1" ht="63">
      <c r="A97" s="57">
        <v>1.84</v>
      </c>
      <c r="B97" s="58" t="s">
        <v>464</v>
      </c>
      <c r="C97" s="59" t="s">
        <v>225</v>
      </c>
      <c r="D97" s="85"/>
      <c r="E97" s="86"/>
      <c r="F97" s="86"/>
      <c r="G97" s="86"/>
      <c r="H97" s="86"/>
      <c r="I97" s="86"/>
      <c r="J97" s="86"/>
      <c r="K97" s="86"/>
      <c r="L97" s="86"/>
      <c r="M97" s="86"/>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8"/>
      <c r="HZ97" s="18"/>
      <c r="IA97" s="18">
        <v>1.84</v>
      </c>
      <c r="IB97" s="18" t="s">
        <v>464</v>
      </c>
      <c r="IC97" s="18" t="s">
        <v>225</v>
      </c>
      <c r="ID97" s="18"/>
    </row>
    <row r="98" spans="1:239" s="17" customFormat="1" ht="31.5">
      <c r="A98" s="57">
        <v>1.85</v>
      </c>
      <c r="B98" s="58" t="s">
        <v>465</v>
      </c>
      <c r="C98" s="59" t="s">
        <v>226</v>
      </c>
      <c r="D98" s="60">
        <v>100</v>
      </c>
      <c r="E98" s="61" t="s">
        <v>207</v>
      </c>
      <c r="F98" s="62">
        <v>669.88</v>
      </c>
      <c r="G98" s="63"/>
      <c r="H98" s="64"/>
      <c r="I98" s="65" t="s">
        <v>34</v>
      </c>
      <c r="J98" s="66">
        <f t="shared" si="4"/>
        <v>1</v>
      </c>
      <c r="K98" s="64" t="s">
        <v>35</v>
      </c>
      <c r="L98" s="64" t="s">
        <v>4</v>
      </c>
      <c r="M98" s="48"/>
      <c r="N98" s="47"/>
      <c r="O98" s="47"/>
      <c r="P98" s="49"/>
      <c r="Q98" s="47"/>
      <c r="R98" s="47"/>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50"/>
      <c r="BA98" s="51">
        <f t="shared" si="5"/>
        <v>66988</v>
      </c>
      <c r="BB98" s="52">
        <f t="shared" si="6"/>
        <v>66988</v>
      </c>
      <c r="BC98" s="53" t="str">
        <f t="shared" si="7"/>
        <v>INR  Sixty Six Thousand Nine Hundred &amp; Eighty Eight  Only</v>
      </c>
      <c r="HZ98" s="18"/>
      <c r="IA98" s="18">
        <v>1.85</v>
      </c>
      <c r="IB98" s="18" t="s">
        <v>465</v>
      </c>
      <c r="IC98" s="18" t="s">
        <v>226</v>
      </c>
      <c r="ID98" s="18">
        <v>100</v>
      </c>
      <c r="IE98" s="17" t="s">
        <v>207</v>
      </c>
    </row>
    <row r="99" spans="1:238" s="17" customFormat="1" ht="283.5">
      <c r="A99" s="57">
        <v>1.86</v>
      </c>
      <c r="B99" s="58" t="s">
        <v>466</v>
      </c>
      <c r="C99" s="59" t="s">
        <v>227</v>
      </c>
      <c r="D99" s="85"/>
      <c r="E99" s="86"/>
      <c r="F99" s="86"/>
      <c r="G99" s="86"/>
      <c r="H99" s="86"/>
      <c r="I99" s="86"/>
      <c r="J99" s="86"/>
      <c r="K99" s="86"/>
      <c r="L99" s="86"/>
      <c r="M99" s="86"/>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8"/>
      <c r="HZ99" s="18"/>
      <c r="IA99" s="18">
        <v>1.86</v>
      </c>
      <c r="IB99" s="18" t="s">
        <v>466</v>
      </c>
      <c r="IC99" s="18" t="s">
        <v>227</v>
      </c>
      <c r="ID99" s="18"/>
    </row>
    <row r="100" spans="1:239" s="17" customFormat="1" ht="47.25">
      <c r="A100" s="57">
        <v>1.87</v>
      </c>
      <c r="B100" s="58" t="s">
        <v>467</v>
      </c>
      <c r="C100" s="59" t="s">
        <v>228</v>
      </c>
      <c r="D100" s="60">
        <v>5</v>
      </c>
      <c r="E100" s="61" t="s">
        <v>207</v>
      </c>
      <c r="F100" s="62">
        <v>6356.77</v>
      </c>
      <c r="G100" s="63"/>
      <c r="H100" s="64"/>
      <c r="I100" s="65" t="s">
        <v>34</v>
      </c>
      <c r="J100" s="66">
        <f t="shared" si="4"/>
        <v>1</v>
      </c>
      <c r="K100" s="64" t="s">
        <v>35</v>
      </c>
      <c r="L100" s="64" t="s">
        <v>4</v>
      </c>
      <c r="M100" s="48"/>
      <c r="N100" s="47"/>
      <c r="O100" s="47"/>
      <c r="P100" s="49"/>
      <c r="Q100" s="47"/>
      <c r="R100" s="47"/>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50"/>
      <c r="BA100" s="51">
        <f t="shared" si="5"/>
        <v>31784</v>
      </c>
      <c r="BB100" s="52">
        <f t="shared" si="6"/>
        <v>31784</v>
      </c>
      <c r="BC100" s="53" t="str">
        <f t="shared" si="7"/>
        <v>INR  Thirty One Thousand Seven Hundred &amp; Eighty Four  Only</v>
      </c>
      <c r="HZ100" s="18"/>
      <c r="IA100" s="18">
        <v>1.87</v>
      </c>
      <c r="IB100" s="18" t="s">
        <v>467</v>
      </c>
      <c r="IC100" s="18" t="s">
        <v>228</v>
      </c>
      <c r="ID100" s="18">
        <v>5</v>
      </c>
      <c r="IE100" s="17" t="s">
        <v>207</v>
      </c>
    </row>
    <row r="101" spans="1:238" s="17" customFormat="1" ht="299.25">
      <c r="A101" s="57">
        <v>1.88</v>
      </c>
      <c r="B101" s="58" t="s">
        <v>468</v>
      </c>
      <c r="C101" s="59" t="s">
        <v>229</v>
      </c>
      <c r="D101" s="85"/>
      <c r="E101" s="86"/>
      <c r="F101" s="86"/>
      <c r="G101" s="86"/>
      <c r="H101" s="86"/>
      <c r="I101" s="86"/>
      <c r="J101" s="86"/>
      <c r="K101" s="86"/>
      <c r="L101" s="86"/>
      <c r="M101" s="86"/>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8"/>
      <c r="HZ101" s="18"/>
      <c r="IA101" s="18">
        <v>1.88</v>
      </c>
      <c r="IB101" s="18" t="s">
        <v>468</v>
      </c>
      <c r="IC101" s="18" t="s">
        <v>229</v>
      </c>
      <c r="ID101" s="18"/>
    </row>
    <row r="102" spans="1:239" s="17" customFormat="1" ht="78.75">
      <c r="A102" s="57">
        <v>1.89</v>
      </c>
      <c r="B102" s="58" t="s">
        <v>469</v>
      </c>
      <c r="C102" s="59" t="s">
        <v>230</v>
      </c>
      <c r="D102" s="60">
        <v>72</v>
      </c>
      <c r="E102" s="61" t="s">
        <v>207</v>
      </c>
      <c r="F102" s="62">
        <v>8454.71</v>
      </c>
      <c r="G102" s="63"/>
      <c r="H102" s="64"/>
      <c r="I102" s="65" t="s">
        <v>34</v>
      </c>
      <c r="J102" s="66">
        <f t="shared" si="4"/>
        <v>1</v>
      </c>
      <c r="K102" s="64" t="s">
        <v>35</v>
      </c>
      <c r="L102" s="64" t="s">
        <v>4</v>
      </c>
      <c r="M102" s="48"/>
      <c r="N102" s="47"/>
      <c r="O102" s="47"/>
      <c r="P102" s="49"/>
      <c r="Q102" s="47"/>
      <c r="R102" s="47"/>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50"/>
      <c r="BA102" s="51">
        <f t="shared" si="5"/>
        <v>608739</v>
      </c>
      <c r="BB102" s="52">
        <f t="shared" si="6"/>
        <v>608739</v>
      </c>
      <c r="BC102" s="53" t="str">
        <f t="shared" si="7"/>
        <v>INR  Six Lakh Eight Thousand Seven Hundred &amp; Thirty Nine  Only</v>
      </c>
      <c r="HZ102" s="18"/>
      <c r="IA102" s="18">
        <v>1.89</v>
      </c>
      <c r="IB102" s="18" t="s">
        <v>469</v>
      </c>
      <c r="IC102" s="18" t="s">
        <v>230</v>
      </c>
      <c r="ID102" s="18">
        <v>72</v>
      </c>
      <c r="IE102" s="17" t="s">
        <v>207</v>
      </c>
    </row>
    <row r="103" spans="1:238" s="17" customFormat="1" ht="15.75">
      <c r="A103" s="57">
        <v>1.9</v>
      </c>
      <c r="B103" s="58" t="s">
        <v>135</v>
      </c>
      <c r="C103" s="59" t="s">
        <v>231</v>
      </c>
      <c r="D103" s="85"/>
      <c r="E103" s="86"/>
      <c r="F103" s="86"/>
      <c r="G103" s="86"/>
      <c r="H103" s="86"/>
      <c r="I103" s="86"/>
      <c r="J103" s="86"/>
      <c r="K103" s="86"/>
      <c r="L103" s="86"/>
      <c r="M103" s="86"/>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8"/>
      <c r="HZ103" s="18"/>
      <c r="IA103" s="18">
        <v>1.9</v>
      </c>
      <c r="IB103" s="18" t="s">
        <v>135</v>
      </c>
      <c r="IC103" s="18" t="s">
        <v>231</v>
      </c>
      <c r="ID103" s="18"/>
    </row>
    <row r="104" spans="1:239" s="17" customFormat="1" ht="47.25">
      <c r="A104" s="57">
        <v>1.91</v>
      </c>
      <c r="B104" s="58" t="s">
        <v>470</v>
      </c>
      <c r="C104" s="59" t="s">
        <v>232</v>
      </c>
      <c r="D104" s="60">
        <v>200</v>
      </c>
      <c r="E104" s="61" t="s">
        <v>209</v>
      </c>
      <c r="F104" s="62">
        <v>68.57</v>
      </c>
      <c r="G104" s="63"/>
      <c r="H104" s="64"/>
      <c r="I104" s="65" t="s">
        <v>34</v>
      </c>
      <c r="J104" s="66">
        <f t="shared" si="4"/>
        <v>1</v>
      </c>
      <c r="K104" s="64" t="s">
        <v>35</v>
      </c>
      <c r="L104" s="64" t="s">
        <v>4</v>
      </c>
      <c r="M104" s="48"/>
      <c r="N104" s="47"/>
      <c r="O104" s="47"/>
      <c r="P104" s="49"/>
      <c r="Q104" s="47"/>
      <c r="R104" s="47"/>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50"/>
      <c r="BA104" s="51">
        <f t="shared" si="5"/>
        <v>13714</v>
      </c>
      <c r="BB104" s="52">
        <f t="shared" si="6"/>
        <v>13714</v>
      </c>
      <c r="BC104" s="53" t="str">
        <f t="shared" si="7"/>
        <v>INR  Thirteen Thousand Seven Hundred &amp; Fourteen  Only</v>
      </c>
      <c r="HZ104" s="18"/>
      <c r="IA104" s="18">
        <v>1.91</v>
      </c>
      <c r="IB104" s="18" t="s">
        <v>470</v>
      </c>
      <c r="IC104" s="18" t="s">
        <v>232</v>
      </c>
      <c r="ID104" s="18">
        <v>200</v>
      </c>
      <c r="IE104" s="17" t="s">
        <v>209</v>
      </c>
    </row>
    <row r="105" spans="1:238" s="17" customFormat="1" ht="15.75">
      <c r="A105" s="57">
        <v>1.92</v>
      </c>
      <c r="B105" s="58" t="s">
        <v>178</v>
      </c>
      <c r="C105" s="59" t="s">
        <v>233</v>
      </c>
      <c r="D105" s="85"/>
      <c r="E105" s="86"/>
      <c r="F105" s="86"/>
      <c r="G105" s="86"/>
      <c r="H105" s="86"/>
      <c r="I105" s="86"/>
      <c r="J105" s="86"/>
      <c r="K105" s="86"/>
      <c r="L105" s="86"/>
      <c r="M105" s="86"/>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8"/>
      <c r="HZ105" s="18"/>
      <c r="IA105" s="18">
        <v>1.92</v>
      </c>
      <c r="IB105" s="18" t="s">
        <v>178</v>
      </c>
      <c r="IC105" s="18" t="s">
        <v>233</v>
      </c>
      <c r="ID105" s="18"/>
    </row>
    <row r="106" spans="1:238" s="17" customFormat="1" ht="63">
      <c r="A106" s="57">
        <v>1.93</v>
      </c>
      <c r="B106" s="58" t="s">
        <v>471</v>
      </c>
      <c r="C106" s="59" t="s">
        <v>234</v>
      </c>
      <c r="D106" s="85"/>
      <c r="E106" s="86"/>
      <c r="F106" s="86"/>
      <c r="G106" s="86"/>
      <c r="H106" s="86"/>
      <c r="I106" s="86"/>
      <c r="J106" s="86"/>
      <c r="K106" s="86"/>
      <c r="L106" s="86"/>
      <c r="M106" s="86"/>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8"/>
      <c r="HZ106" s="18"/>
      <c r="IA106" s="18">
        <v>1.93</v>
      </c>
      <c r="IB106" s="18" t="s">
        <v>471</v>
      </c>
      <c r="IC106" s="18" t="s">
        <v>234</v>
      </c>
      <c r="ID106" s="18"/>
    </row>
    <row r="107" spans="1:239" s="17" customFormat="1" ht="31.5">
      <c r="A107" s="57">
        <v>1.94</v>
      </c>
      <c r="B107" s="58" t="s">
        <v>472</v>
      </c>
      <c r="C107" s="59" t="s">
        <v>235</v>
      </c>
      <c r="D107" s="60">
        <v>1150</v>
      </c>
      <c r="E107" s="61" t="s">
        <v>207</v>
      </c>
      <c r="F107" s="62">
        <v>1496.35</v>
      </c>
      <c r="G107" s="63"/>
      <c r="H107" s="64"/>
      <c r="I107" s="65" t="s">
        <v>34</v>
      </c>
      <c r="J107" s="66">
        <f t="shared" si="4"/>
        <v>1</v>
      </c>
      <c r="K107" s="64" t="s">
        <v>35</v>
      </c>
      <c r="L107" s="64" t="s">
        <v>4</v>
      </c>
      <c r="M107" s="48"/>
      <c r="N107" s="47"/>
      <c r="O107" s="47"/>
      <c r="P107" s="49"/>
      <c r="Q107" s="47"/>
      <c r="R107" s="47"/>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50"/>
      <c r="BA107" s="51">
        <f t="shared" si="5"/>
        <v>1720803</v>
      </c>
      <c r="BB107" s="52">
        <f t="shared" si="6"/>
        <v>1720803</v>
      </c>
      <c r="BC107" s="53" t="str">
        <f t="shared" si="7"/>
        <v>INR  Seventeen Lakh Twenty Thousand Eight Hundred &amp; Three  Only</v>
      </c>
      <c r="HZ107" s="18"/>
      <c r="IA107" s="18">
        <v>1.94</v>
      </c>
      <c r="IB107" s="18" t="s">
        <v>472</v>
      </c>
      <c r="IC107" s="18" t="s">
        <v>235</v>
      </c>
      <c r="ID107" s="18">
        <v>1150</v>
      </c>
      <c r="IE107" s="17" t="s">
        <v>207</v>
      </c>
    </row>
    <row r="108" spans="1:239" s="17" customFormat="1" ht="63">
      <c r="A108" s="57">
        <v>1.95</v>
      </c>
      <c r="B108" s="58" t="s">
        <v>473</v>
      </c>
      <c r="C108" s="59" t="s">
        <v>236</v>
      </c>
      <c r="D108" s="60">
        <v>50</v>
      </c>
      <c r="E108" s="61" t="s">
        <v>207</v>
      </c>
      <c r="F108" s="62">
        <v>1787.42</v>
      </c>
      <c r="G108" s="63"/>
      <c r="H108" s="64"/>
      <c r="I108" s="65" t="s">
        <v>34</v>
      </c>
      <c r="J108" s="66">
        <f t="shared" si="4"/>
        <v>1</v>
      </c>
      <c r="K108" s="64" t="s">
        <v>35</v>
      </c>
      <c r="L108" s="64" t="s">
        <v>4</v>
      </c>
      <c r="M108" s="48"/>
      <c r="N108" s="47"/>
      <c r="O108" s="47"/>
      <c r="P108" s="49"/>
      <c r="Q108" s="47"/>
      <c r="R108" s="47"/>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50"/>
      <c r="BA108" s="51">
        <f t="shared" si="5"/>
        <v>89371</v>
      </c>
      <c r="BB108" s="52">
        <f t="shared" si="6"/>
        <v>89371</v>
      </c>
      <c r="BC108" s="53" t="str">
        <f t="shared" si="7"/>
        <v>INR  Eighty Nine Thousand Three Hundred &amp; Seventy One  Only</v>
      </c>
      <c r="HZ108" s="18"/>
      <c r="IA108" s="18">
        <v>1.95</v>
      </c>
      <c r="IB108" s="18" t="s">
        <v>473</v>
      </c>
      <c r="IC108" s="18" t="s">
        <v>236</v>
      </c>
      <c r="ID108" s="18">
        <v>50</v>
      </c>
      <c r="IE108" s="17" t="s">
        <v>207</v>
      </c>
    </row>
    <row r="109" spans="1:239" s="17" customFormat="1" ht="31.5">
      <c r="A109" s="57">
        <v>1.96</v>
      </c>
      <c r="B109" s="58" t="s">
        <v>474</v>
      </c>
      <c r="C109" s="59" t="s">
        <v>237</v>
      </c>
      <c r="D109" s="60">
        <v>100</v>
      </c>
      <c r="E109" s="61" t="s">
        <v>208</v>
      </c>
      <c r="F109" s="62">
        <v>137.97</v>
      </c>
      <c r="G109" s="63"/>
      <c r="H109" s="64"/>
      <c r="I109" s="65" t="s">
        <v>34</v>
      </c>
      <c r="J109" s="66">
        <f t="shared" si="4"/>
        <v>1</v>
      </c>
      <c r="K109" s="64" t="s">
        <v>35</v>
      </c>
      <c r="L109" s="64" t="s">
        <v>4</v>
      </c>
      <c r="M109" s="48"/>
      <c r="N109" s="47"/>
      <c r="O109" s="47"/>
      <c r="P109" s="49"/>
      <c r="Q109" s="47"/>
      <c r="R109" s="47"/>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50"/>
      <c r="BA109" s="51">
        <f t="shared" si="5"/>
        <v>13797</v>
      </c>
      <c r="BB109" s="52">
        <f t="shared" si="6"/>
        <v>13797</v>
      </c>
      <c r="BC109" s="53" t="str">
        <f t="shared" si="7"/>
        <v>INR  Thirteen Thousand Seven Hundred &amp; Ninety Seven  Only</v>
      </c>
      <c r="HZ109" s="18"/>
      <c r="IA109" s="18">
        <v>1.96</v>
      </c>
      <c r="IB109" s="18" t="s">
        <v>474</v>
      </c>
      <c r="IC109" s="18" t="s">
        <v>237</v>
      </c>
      <c r="ID109" s="18">
        <v>100</v>
      </c>
      <c r="IE109" s="17" t="s">
        <v>208</v>
      </c>
    </row>
    <row r="110" spans="1:239" s="17" customFormat="1" ht="31.5">
      <c r="A110" s="57">
        <v>1.97</v>
      </c>
      <c r="B110" s="58" t="s">
        <v>475</v>
      </c>
      <c r="C110" s="59" t="s">
        <v>238</v>
      </c>
      <c r="D110" s="60">
        <v>50</v>
      </c>
      <c r="E110" s="61" t="s">
        <v>207</v>
      </c>
      <c r="F110" s="62">
        <v>31.87</v>
      </c>
      <c r="G110" s="63"/>
      <c r="H110" s="64"/>
      <c r="I110" s="65" t="s">
        <v>34</v>
      </c>
      <c r="J110" s="66">
        <f t="shared" si="4"/>
        <v>1</v>
      </c>
      <c r="K110" s="64" t="s">
        <v>35</v>
      </c>
      <c r="L110" s="64" t="s">
        <v>4</v>
      </c>
      <c r="M110" s="48"/>
      <c r="N110" s="47"/>
      <c r="O110" s="47"/>
      <c r="P110" s="49"/>
      <c r="Q110" s="47"/>
      <c r="R110" s="47"/>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50"/>
      <c r="BA110" s="51">
        <f t="shared" si="5"/>
        <v>1594</v>
      </c>
      <c r="BB110" s="52">
        <f t="shared" si="6"/>
        <v>1594</v>
      </c>
      <c r="BC110" s="53" t="str">
        <f t="shared" si="7"/>
        <v>INR  One Thousand Five Hundred &amp; Ninety Four  Only</v>
      </c>
      <c r="HZ110" s="18"/>
      <c r="IA110" s="18">
        <v>1.97</v>
      </c>
      <c r="IB110" s="18" t="s">
        <v>475</v>
      </c>
      <c r="IC110" s="18" t="s">
        <v>238</v>
      </c>
      <c r="ID110" s="18">
        <v>50</v>
      </c>
      <c r="IE110" s="17" t="s">
        <v>207</v>
      </c>
    </row>
    <row r="111" spans="1:239" s="17" customFormat="1" ht="110.25">
      <c r="A111" s="57">
        <v>1.98</v>
      </c>
      <c r="B111" s="58" t="s">
        <v>338</v>
      </c>
      <c r="C111" s="59" t="s">
        <v>239</v>
      </c>
      <c r="D111" s="60">
        <v>136</v>
      </c>
      <c r="E111" s="61" t="s">
        <v>207</v>
      </c>
      <c r="F111" s="62">
        <v>820.34</v>
      </c>
      <c r="G111" s="63"/>
      <c r="H111" s="64"/>
      <c r="I111" s="65" t="s">
        <v>34</v>
      </c>
      <c r="J111" s="66">
        <f t="shared" si="4"/>
        <v>1</v>
      </c>
      <c r="K111" s="64" t="s">
        <v>35</v>
      </c>
      <c r="L111" s="64" t="s">
        <v>4</v>
      </c>
      <c r="M111" s="48"/>
      <c r="N111" s="47"/>
      <c r="O111" s="47"/>
      <c r="P111" s="49"/>
      <c r="Q111" s="47"/>
      <c r="R111" s="47"/>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50"/>
      <c r="BA111" s="51">
        <f t="shared" si="5"/>
        <v>111566</v>
      </c>
      <c r="BB111" s="52">
        <f t="shared" si="6"/>
        <v>111566</v>
      </c>
      <c r="BC111" s="53" t="str">
        <f t="shared" si="7"/>
        <v>INR  One Lakh Eleven Thousand Five Hundred &amp; Sixty Six  Only</v>
      </c>
      <c r="HZ111" s="18"/>
      <c r="IA111" s="18">
        <v>1.98</v>
      </c>
      <c r="IB111" s="18" t="s">
        <v>338</v>
      </c>
      <c r="IC111" s="18" t="s">
        <v>239</v>
      </c>
      <c r="ID111" s="18">
        <v>136</v>
      </c>
      <c r="IE111" s="17" t="s">
        <v>207</v>
      </c>
    </row>
    <row r="112" spans="1:239" s="17" customFormat="1" ht="126">
      <c r="A112" s="57">
        <v>1.99</v>
      </c>
      <c r="B112" s="58" t="s">
        <v>476</v>
      </c>
      <c r="C112" s="59" t="s">
        <v>240</v>
      </c>
      <c r="D112" s="60">
        <v>10</v>
      </c>
      <c r="E112" s="61" t="s">
        <v>207</v>
      </c>
      <c r="F112" s="62">
        <v>822.88</v>
      </c>
      <c r="G112" s="63"/>
      <c r="H112" s="64"/>
      <c r="I112" s="65" t="s">
        <v>34</v>
      </c>
      <c r="J112" s="66">
        <f t="shared" si="4"/>
        <v>1</v>
      </c>
      <c r="K112" s="64" t="s">
        <v>35</v>
      </c>
      <c r="L112" s="64" t="s">
        <v>4</v>
      </c>
      <c r="M112" s="48"/>
      <c r="N112" s="47"/>
      <c r="O112" s="47"/>
      <c r="P112" s="49"/>
      <c r="Q112" s="47"/>
      <c r="R112" s="47"/>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50"/>
      <c r="BA112" s="51">
        <f t="shared" si="5"/>
        <v>8229</v>
      </c>
      <c r="BB112" s="52">
        <f t="shared" si="6"/>
        <v>8229</v>
      </c>
      <c r="BC112" s="53" t="str">
        <f t="shared" si="7"/>
        <v>INR  Eight Thousand Two Hundred &amp; Twenty Nine  Only</v>
      </c>
      <c r="HZ112" s="18"/>
      <c r="IA112" s="18">
        <v>1.99</v>
      </c>
      <c r="IB112" s="18" t="s">
        <v>476</v>
      </c>
      <c r="IC112" s="18" t="s">
        <v>240</v>
      </c>
      <c r="ID112" s="18">
        <v>10</v>
      </c>
      <c r="IE112" s="17" t="s">
        <v>207</v>
      </c>
    </row>
    <row r="113" spans="1:239" s="17" customFormat="1" ht="31.5">
      <c r="A113" s="57">
        <v>2</v>
      </c>
      <c r="B113" s="58" t="s">
        <v>477</v>
      </c>
      <c r="C113" s="59" t="s">
        <v>241</v>
      </c>
      <c r="D113" s="60">
        <v>430</v>
      </c>
      <c r="E113" s="61" t="s">
        <v>393</v>
      </c>
      <c r="F113" s="62">
        <v>155.81</v>
      </c>
      <c r="G113" s="63"/>
      <c r="H113" s="64"/>
      <c r="I113" s="65" t="s">
        <v>34</v>
      </c>
      <c r="J113" s="66">
        <f t="shared" si="4"/>
        <v>1</v>
      </c>
      <c r="K113" s="64" t="s">
        <v>35</v>
      </c>
      <c r="L113" s="64" t="s">
        <v>4</v>
      </c>
      <c r="M113" s="48"/>
      <c r="N113" s="47"/>
      <c r="O113" s="47"/>
      <c r="P113" s="49"/>
      <c r="Q113" s="47"/>
      <c r="R113" s="47"/>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c r="AW113" s="49"/>
      <c r="AX113" s="49"/>
      <c r="AY113" s="49"/>
      <c r="AZ113" s="50"/>
      <c r="BA113" s="51">
        <f t="shared" si="5"/>
        <v>66998</v>
      </c>
      <c r="BB113" s="52">
        <f t="shared" si="6"/>
        <v>66998</v>
      </c>
      <c r="BC113" s="53" t="str">
        <f t="shared" si="7"/>
        <v>INR  Sixty Six Thousand Nine Hundred &amp; Ninety Eight  Only</v>
      </c>
      <c r="HZ113" s="18"/>
      <c r="IA113" s="18">
        <v>2</v>
      </c>
      <c r="IB113" s="18" t="s">
        <v>477</v>
      </c>
      <c r="IC113" s="18" t="s">
        <v>241</v>
      </c>
      <c r="ID113" s="18">
        <v>430</v>
      </c>
      <c r="IE113" s="17" t="s">
        <v>393</v>
      </c>
    </row>
    <row r="114" spans="1:238" s="17" customFormat="1" ht="15.75">
      <c r="A114" s="57">
        <v>2.01</v>
      </c>
      <c r="B114" s="58" t="s">
        <v>200</v>
      </c>
      <c r="C114" s="59" t="s">
        <v>242</v>
      </c>
      <c r="D114" s="85"/>
      <c r="E114" s="86"/>
      <c r="F114" s="86"/>
      <c r="G114" s="86"/>
      <c r="H114" s="86"/>
      <c r="I114" s="86"/>
      <c r="J114" s="86"/>
      <c r="K114" s="86"/>
      <c r="L114" s="86"/>
      <c r="M114" s="86"/>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8"/>
      <c r="HZ114" s="18"/>
      <c r="IA114" s="18">
        <v>2.01</v>
      </c>
      <c r="IB114" s="18" t="s">
        <v>200</v>
      </c>
      <c r="IC114" s="18" t="s">
        <v>242</v>
      </c>
      <c r="ID114" s="18"/>
    </row>
    <row r="115" spans="1:238" s="17" customFormat="1" ht="63">
      <c r="A115" s="57">
        <v>2.02</v>
      </c>
      <c r="B115" s="58" t="s">
        <v>478</v>
      </c>
      <c r="C115" s="59" t="s">
        <v>243</v>
      </c>
      <c r="D115" s="85"/>
      <c r="E115" s="86"/>
      <c r="F115" s="86"/>
      <c r="G115" s="86"/>
      <c r="H115" s="86"/>
      <c r="I115" s="86"/>
      <c r="J115" s="86"/>
      <c r="K115" s="86"/>
      <c r="L115" s="86"/>
      <c r="M115" s="86"/>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8"/>
      <c r="HZ115" s="18"/>
      <c r="IA115" s="18">
        <v>2.02</v>
      </c>
      <c r="IB115" s="18" t="s">
        <v>478</v>
      </c>
      <c r="IC115" s="18" t="s">
        <v>243</v>
      </c>
      <c r="ID115" s="18"/>
    </row>
    <row r="116" spans="1:239" s="17" customFormat="1" ht="15.75">
      <c r="A116" s="57">
        <v>2.03</v>
      </c>
      <c r="B116" s="58" t="s">
        <v>479</v>
      </c>
      <c r="C116" s="59" t="s">
        <v>244</v>
      </c>
      <c r="D116" s="60">
        <v>50</v>
      </c>
      <c r="E116" s="61" t="s">
        <v>208</v>
      </c>
      <c r="F116" s="62">
        <v>228.15</v>
      </c>
      <c r="G116" s="63"/>
      <c r="H116" s="64"/>
      <c r="I116" s="65" t="s">
        <v>34</v>
      </c>
      <c r="J116" s="66">
        <f t="shared" si="4"/>
        <v>1</v>
      </c>
      <c r="K116" s="64" t="s">
        <v>35</v>
      </c>
      <c r="L116" s="64" t="s">
        <v>4</v>
      </c>
      <c r="M116" s="48"/>
      <c r="N116" s="47"/>
      <c r="O116" s="47"/>
      <c r="P116" s="49"/>
      <c r="Q116" s="47"/>
      <c r="R116" s="47"/>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50"/>
      <c r="BA116" s="51">
        <f t="shared" si="5"/>
        <v>11408</v>
      </c>
      <c r="BB116" s="52">
        <f t="shared" si="6"/>
        <v>11408</v>
      </c>
      <c r="BC116" s="53" t="str">
        <f t="shared" si="7"/>
        <v>INR  Eleven Thousand Four Hundred &amp; Eight  Only</v>
      </c>
      <c r="HZ116" s="18"/>
      <c r="IA116" s="18">
        <v>2.03</v>
      </c>
      <c r="IB116" s="18" t="s">
        <v>479</v>
      </c>
      <c r="IC116" s="18" t="s">
        <v>244</v>
      </c>
      <c r="ID116" s="18">
        <v>50</v>
      </c>
      <c r="IE116" s="17" t="s">
        <v>208</v>
      </c>
    </row>
    <row r="117" spans="1:239" s="17" customFormat="1" ht="94.5">
      <c r="A117" s="57">
        <v>2.04</v>
      </c>
      <c r="B117" s="58" t="s">
        <v>201</v>
      </c>
      <c r="C117" s="59" t="s">
        <v>245</v>
      </c>
      <c r="D117" s="60">
        <v>6</v>
      </c>
      <c r="E117" s="61" t="s">
        <v>210</v>
      </c>
      <c r="F117" s="62">
        <v>233.76</v>
      </c>
      <c r="G117" s="63"/>
      <c r="H117" s="64"/>
      <c r="I117" s="65" t="s">
        <v>34</v>
      </c>
      <c r="J117" s="66">
        <f t="shared" si="4"/>
        <v>1</v>
      </c>
      <c r="K117" s="64" t="s">
        <v>35</v>
      </c>
      <c r="L117" s="64" t="s">
        <v>4</v>
      </c>
      <c r="M117" s="48"/>
      <c r="N117" s="47"/>
      <c r="O117" s="47"/>
      <c r="P117" s="49"/>
      <c r="Q117" s="47"/>
      <c r="R117" s="47"/>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50"/>
      <c r="BA117" s="51">
        <f t="shared" si="5"/>
        <v>1403</v>
      </c>
      <c r="BB117" s="52">
        <f t="shared" si="6"/>
        <v>1403</v>
      </c>
      <c r="BC117" s="53" t="str">
        <f t="shared" si="7"/>
        <v>INR  One Thousand Four Hundred &amp; Three  Only</v>
      </c>
      <c r="HZ117" s="18"/>
      <c r="IA117" s="18">
        <v>2.04</v>
      </c>
      <c r="IB117" s="18" t="s">
        <v>201</v>
      </c>
      <c r="IC117" s="18" t="s">
        <v>245</v>
      </c>
      <c r="ID117" s="18">
        <v>6</v>
      </c>
      <c r="IE117" s="17" t="s">
        <v>210</v>
      </c>
    </row>
    <row r="118" spans="1:238" s="17" customFormat="1" ht="63">
      <c r="A118" s="57">
        <v>2.05</v>
      </c>
      <c r="B118" s="58" t="s">
        <v>202</v>
      </c>
      <c r="C118" s="59" t="s">
        <v>246</v>
      </c>
      <c r="D118" s="85"/>
      <c r="E118" s="86"/>
      <c r="F118" s="86"/>
      <c r="G118" s="86"/>
      <c r="H118" s="86"/>
      <c r="I118" s="86"/>
      <c r="J118" s="86"/>
      <c r="K118" s="86"/>
      <c r="L118" s="86"/>
      <c r="M118" s="86"/>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8"/>
      <c r="HZ118" s="18"/>
      <c r="IA118" s="18">
        <v>2.05</v>
      </c>
      <c r="IB118" s="18" t="s">
        <v>202</v>
      </c>
      <c r="IC118" s="18" t="s">
        <v>246</v>
      </c>
      <c r="ID118" s="18"/>
    </row>
    <row r="119" spans="1:239" s="17" customFormat="1" ht="15.75">
      <c r="A119" s="57">
        <v>2.06</v>
      </c>
      <c r="B119" s="58" t="s">
        <v>203</v>
      </c>
      <c r="C119" s="59" t="s">
        <v>247</v>
      </c>
      <c r="D119" s="60">
        <v>27</v>
      </c>
      <c r="E119" s="61" t="s">
        <v>208</v>
      </c>
      <c r="F119" s="62">
        <v>280.36</v>
      </c>
      <c r="G119" s="63"/>
      <c r="H119" s="64"/>
      <c r="I119" s="65" t="s">
        <v>34</v>
      </c>
      <c r="J119" s="66">
        <f t="shared" si="4"/>
        <v>1</v>
      </c>
      <c r="K119" s="64" t="s">
        <v>35</v>
      </c>
      <c r="L119" s="64" t="s">
        <v>4</v>
      </c>
      <c r="M119" s="48"/>
      <c r="N119" s="47"/>
      <c r="O119" s="47"/>
      <c r="P119" s="49"/>
      <c r="Q119" s="47"/>
      <c r="R119" s="47"/>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49"/>
      <c r="AY119" s="49"/>
      <c r="AZ119" s="50"/>
      <c r="BA119" s="51">
        <f t="shared" si="5"/>
        <v>7570</v>
      </c>
      <c r="BB119" s="52">
        <f t="shared" si="6"/>
        <v>7570</v>
      </c>
      <c r="BC119" s="53" t="str">
        <f t="shared" si="7"/>
        <v>INR  Seven Thousand Five Hundred &amp; Seventy  Only</v>
      </c>
      <c r="HZ119" s="18"/>
      <c r="IA119" s="18">
        <v>2.06</v>
      </c>
      <c r="IB119" s="18" t="s">
        <v>203</v>
      </c>
      <c r="IC119" s="18" t="s">
        <v>247</v>
      </c>
      <c r="ID119" s="18">
        <v>27</v>
      </c>
      <c r="IE119" s="17" t="s">
        <v>208</v>
      </c>
    </row>
    <row r="120" spans="1:238" s="17" customFormat="1" ht="63">
      <c r="A120" s="57">
        <v>2.07</v>
      </c>
      <c r="B120" s="58" t="s">
        <v>402</v>
      </c>
      <c r="C120" s="59" t="s">
        <v>248</v>
      </c>
      <c r="D120" s="85"/>
      <c r="E120" s="86"/>
      <c r="F120" s="86"/>
      <c r="G120" s="86"/>
      <c r="H120" s="86"/>
      <c r="I120" s="86"/>
      <c r="J120" s="86"/>
      <c r="K120" s="86"/>
      <c r="L120" s="86"/>
      <c r="M120" s="86"/>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8"/>
      <c r="HZ120" s="18"/>
      <c r="IA120" s="18">
        <v>2.07</v>
      </c>
      <c r="IB120" s="18" t="s">
        <v>402</v>
      </c>
      <c r="IC120" s="18" t="s">
        <v>248</v>
      </c>
      <c r="ID120" s="18"/>
    </row>
    <row r="121" spans="1:238" s="17" customFormat="1" ht="15.75">
      <c r="A121" s="57">
        <v>2.08</v>
      </c>
      <c r="B121" s="58" t="s">
        <v>480</v>
      </c>
      <c r="C121" s="59" t="s">
        <v>249</v>
      </c>
      <c r="D121" s="85"/>
      <c r="E121" s="86"/>
      <c r="F121" s="86"/>
      <c r="G121" s="86"/>
      <c r="H121" s="86"/>
      <c r="I121" s="86"/>
      <c r="J121" s="86"/>
      <c r="K121" s="86"/>
      <c r="L121" s="86"/>
      <c r="M121" s="86"/>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8"/>
      <c r="HZ121" s="18"/>
      <c r="IA121" s="18">
        <v>2.08</v>
      </c>
      <c r="IB121" s="18" t="s">
        <v>480</v>
      </c>
      <c r="IC121" s="18" t="s">
        <v>249</v>
      </c>
      <c r="ID121" s="18"/>
    </row>
    <row r="122" spans="1:239" s="17" customFormat="1" ht="15.75">
      <c r="A122" s="57">
        <v>2.09</v>
      </c>
      <c r="B122" s="58" t="s">
        <v>481</v>
      </c>
      <c r="C122" s="59" t="s">
        <v>250</v>
      </c>
      <c r="D122" s="60">
        <v>6</v>
      </c>
      <c r="E122" s="61" t="s">
        <v>210</v>
      </c>
      <c r="F122" s="62">
        <v>167.25</v>
      </c>
      <c r="G122" s="63"/>
      <c r="H122" s="64"/>
      <c r="I122" s="65" t="s">
        <v>34</v>
      </c>
      <c r="J122" s="66">
        <f t="shared" si="4"/>
        <v>1</v>
      </c>
      <c r="K122" s="64" t="s">
        <v>35</v>
      </c>
      <c r="L122" s="64" t="s">
        <v>4</v>
      </c>
      <c r="M122" s="48"/>
      <c r="N122" s="47"/>
      <c r="O122" s="47"/>
      <c r="P122" s="49"/>
      <c r="Q122" s="47"/>
      <c r="R122" s="47"/>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50"/>
      <c r="BA122" s="51">
        <f t="shared" si="5"/>
        <v>1004</v>
      </c>
      <c r="BB122" s="52">
        <f t="shared" si="6"/>
        <v>1004</v>
      </c>
      <c r="BC122" s="53" t="str">
        <f t="shared" si="7"/>
        <v>INR  One Thousand  &amp;Four  Only</v>
      </c>
      <c r="HZ122" s="18"/>
      <c r="IA122" s="18">
        <v>2.09</v>
      </c>
      <c r="IB122" s="18" t="s">
        <v>481</v>
      </c>
      <c r="IC122" s="18" t="s">
        <v>250</v>
      </c>
      <c r="ID122" s="18">
        <v>6</v>
      </c>
      <c r="IE122" s="17" t="s">
        <v>210</v>
      </c>
    </row>
    <row r="123" spans="1:238" s="17" customFormat="1" ht="15.75">
      <c r="A123" s="57">
        <v>2.1</v>
      </c>
      <c r="B123" s="58" t="s">
        <v>403</v>
      </c>
      <c r="C123" s="59" t="s">
        <v>251</v>
      </c>
      <c r="D123" s="85"/>
      <c r="E123" s="86"/>
      <c r="F123" s="86"/>
      <c r="G123" s="86"/>
      <c r="H123" s="86"/>
      <c r="I123" s="86"/>
      <c r="J123" s="86"/>
      <c r="K123" s="86"/>
      <c r="L123" s="86"/>
      <c r="M123" s="86"/>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8"/>
      <c r="HZ123" s="18"/>
      <c r="IA123" s="18">
        <v>2.1</v>
      </c>
      <c r="IB123" s="18" t="s">
        <v>403</v>
      </c>
      <c r="IC123" s="18" t="s">
        <v>251</v>
      </c>
      <c r="ID123" s="18"/>
    </row>
    <row r="124" spans="1:239" s="17" customFormat="1" ht="15.75">
      <c r="A124" s="57">
        <v>2.11</v>
      </c>
      <c r="B124" s="58" t="s">
        <v>404</v>
      </c>
      <c r="C124" s="59" t="s">
        <v>252</v>
      </c>
      <c r="D124" s="60">
        <v>6</v>
      </c>
      <c r="E124" s="61" t="s">
        <v>210</v>
      </c>
      <c r="F124" s="62">
        <v>115.74</v>
      </c>
      <c r="G124" s="63"/>
      <c r="H124" s="64"/>
      <c r="I124" s="65" t="s">
        <v>34</v>
      </c>
      <c r="J124" s="66">
        <f t="shared" si="4"/>
        <v>1</v>
      </c>
      <c r="K124" s="64" t="s">
        <v>35</v>
      </c>
      <c r="L124" s="64" t="s">
        <v>4</v>
      </c>
      <c r="M124" s="48"/>
      <c r="N124" s="47"/>
      <c r="O124" s="47"/>
      <c r="P124" s="49"/>
      <c r="Q124" s="47"/>
      <c r="R124" s="47"/>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49"/>
      <c r="AW124" s="49"/>
      <c r="AX124" s="49"/>
      <c r="AY124" s="49"/>
      <c r="AZ124" s="50"/>
      <c r="BA124" s="51">
        <f t="shared" si="5"/>
        <v>694</v>
      </c>
      <c r="BB124" s="52">
        <f t="shared" si="6"/>
        <v>694</v>
      </c>
      <c r="BC124" s="53" t="str">
        <f t="shared" si="7"/>
        <v>INR  Six Hundred &amp; Ninety Four  Only</v>
      </c>
      <c r="HZ124" s="18"/>
      <c r="IA124" s="18">
        <v>2.11</v>
      </c>
      <c r="IB124" s="18" t="s">
        <v>404</v>
      </c>
      <c r="IC124" s="18" t="s">
        <v>252</v>
      </c>
      <c r="ID124" s="18">
        <v>6</v>
      </c>
      <c r="IE124" s="17" t="s">
        <v>210</v>
      </c>
    </row>
    <row r="125" spans="1:238" s="17" customFormat="1" ht="15.75">
      <c r="A125" s="57">
        <v>2.12</v>
      </c>
      <c r="B125" s="58" t="s">
        <v>405</v>
      </c>
      <c r="C125" s="59" t="s">
        <v>253</v>
      </c>
      <c r="D125" s="85"/>
      <c r="E125" s="86"/>
      <c r="F125" s="86"/>
      <c r="G125" s="86"/>
      <c r="H125" s="86"/>
      <c r="I125" s="86"/>
      <c r="J125" s="86"/>
      <c r="K125" s="86"/>
      <c r="L125" s="86"/>
      <c r="M125" s="86"/>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8"/>
      <c r="HZ125" s="18"/>
      <c r="IA125" s="18">
        <v>2.12</v>
      </c>
      <c r="IB125" s="18" t="s">
        <v>405</v>
      </c>
      <c r="IC125" s="18" t="s">
        <v>253</v>
      </c>
      <c r="ID125" s="18"/>
    </row>
    <row r="126" spans="1:239" s="17" customFormat="1" ht="15.75">
      <c r="A126" s="57">
        <v>2.13</v>
      </c>
      <c r="B126" s="58" t="s">
        <v>406</v>
      </c>
      <c r="C126" s="59" t="s">
        <v>254</v>
      </c>
      <c r="D126" s="60">
        <v>6</v>
      </c>
      <c r="E126" s="61" t="s">
        <v>210</v>
      </c>
      <c r="F126" s="62">
        <v>101.67</v>
      </c>
      <c r="G126" s="63"/>
      <c r="H126" s="64"/>
      <c r="I126" s="65" t="s">
        <v>34</v>
      </c>
      <c r="J126" s="66">
        <f t="shared" si="4"/>
        <v>1</v>
      </c>
      <c r="K126" s="64" t="s">
        <v>35</v>
      </c>
      <c r="L126" s="64" t="s">
        <v>4</v>
      </c>
      <c r="M126" s="48"/>
      <c r="N126" s="47"/>
      <c r="O126" s="47"/>
      <c r="P126" s="49"/>
      <c r="Q126" s="47"/>
      <c r="R126" s="47"/>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50"/>
      <c r="BA126" s="51">
        <f t="shared" si="5"/>
        <v>610</v>
      </c>
      <c r="BB126" s="52">
        <f t="shared" si="6"/>
        <v>610</v>
      </c>
      <c r="BC126" s="53" t="str">
        <f t="shared" si="7"/>
        <v>INR  Six Hundred &amp; Ten  Only</v>
      </c>
      <c r="HZ126" s="18"/>
      <c r="IA126" s="18">
        <v>2.13</v>
      </c>
      <c r="IB126" s="18" t="s">
        <v>406</v>
      </c>
      <c r="IC126" s="18" t="s">
        <v>254</v>
      </c>
      <c r="ID126" s="18">
        <v>6</v>
      </c>
      <c r="IE126" s="17" t="s">
        <v>210</v>
      </c>
    </row>
    <row r="127" spans="1:238" s="17" customFormat="1" ht="78.75">
      <c r="A127" s="57">
        <v>2.14</v>
      </c>
      <c r="B127" s="58" t="s">
        <v>407</v>
      </c>
      <c r="C127" s="59" t="s">
        <v>255</v>
      </c>
      <c r="D127" s="85"/>
      <c r="E127" s="86"/>
      <c r="F127" s="86"/>
      <c r="G127" s="86"/>
      <c r="H127" s="86"/>
      <c r="I127" s="86"/>
      <c r="J127" s="86"/>
      <c r="K127" s="86"/>
      <c r="L127" s="86"/>
      <c r="M127" s="86"/>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8"/>
      <c r="HZ127" s="18"/>
      <c r="IA127" s="18">
        <v>2.14</v>
      </c>
      <c r="IB127" s="18" t="s">
        <v>407</v>
      </c>
      <c r="IC127" s="18" t="s">
        <v>255</v>
      </c>
      <c r="ID127" s="18"/>
    </row>
    <row r="128" spans="1:239" s="17" customFormat="1" ht="31.5">
      <c r="A128" s="57">
        <v>2.15</v>
      </c>
      <c r="B128" s="58" t="s">
        <v>408</v>
      </c>
      <c r="C128" s="59" t="s">
        <v>256</v>
      </c>
      <c r="D128" s="60">
        <v>18</v>
      </c>
      <c r="E128" s="61" t="s">
        <v>210</v>
      </c>
      <c r="F128" s="62">
        <v>271.37</v>
      </c>
      <c r="G128" s="63"/>
      <c r="H128" s="64"/>
      <c r="I128" s="65" t="s">
        <v>34</v>
      </c>
      <c r="J128" s="66">
        <f t="shared" si="4"/>
        <v>1</v>
      </c>
      <c r="K128" s="64" t="s">
        <v>35</v>
      </c>
      <c r="L128" s="64" t="s">
        <v>4</v>
      </c>
      <c r="M128" s="48"/>
      <c r="N128" s="47"/>
      <c r="O128" s="47"/>
      <c r="P128" s="49"/>
      <c r="Q128" s="47"/>
      <c r="R128" s="47"/>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c r="AY128" s="49"/>
      <c r="AZ128" s="50"/>
      <c r="BA128" s="51">
        <f t="shared" si="5"/>
        <v>4885</v>
      </c>
      <c r="BB128" s="52">
        <f t="shared" si="6"/>
        <v>4885</v>
      </c>
      <c r="BC128" s="53" t="str">
        <f t="shared" si="7"/>
        <v>INR  Four Thousand Eight Hundred &amp; Eighty Five  Only</v>
      </c>
      <c r="HZ128" s="18"/>
      <c r="IA128" s="18">
        <v>2.15</v>
      </c>
      <c r="IB128" s="18" t="s">
        <v>408</v>
      </c>
      <c r="IC128" s="18" t="s">
        <v>256</v>
      </c>
      <c r="ID128" s="18">
        <v>18</v>
      </c>
      <c r="IE128" s="17" t="s">
        <v>210</v>
      </c>
    </row>
    <row r="129" spans="1:238" s="17" customFormat="1" ht="15.75">
      <c r="A129" s="57">
        <v>2.16</v>
      </c>
      <c r="B129" s="58" t="s">
        <v>136</v>
      </c>
      <c r="C129" s="59" t="s">
        <v>257</v>
      </c>
      <c r="D129" s="85"/>
      <c r="E129" s="86"/>
      <c r="F129" s="86"/>
      <c r="G129" s="86"/>
      <c r="H129" s="86"/>
      <c r="I129" s="86"/>
      <c r="J129" s="86"/>
      <c r="K129" s="86"/>
      <c r="L129" s="86"/>
      <c r="M129" s="86"/>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8"/>
      <c r="HZ129" s="18"/>
      <c r="IA129" s="18">
        <v>2.16</v>
      </c>
      <c r="IB129" s="18" t="s">
        <v>136</v>
      </c>
      <c r="IC129" s="18" t="s">
        <v>257</v>
      </c>
      <c r="ID129" s="18"/>
    </row>
    <row r="130" spans="1:238" s="17" customFormat="1" ht="15.75">
      <c r="A130" s="57">
        <v>2.17</v>
      </c>
      <c r="B130" s="58" t="s">
        <v>204</v>
      </c>
      <c r="C130" s="59" t="s">
        <v>258</v>
      </c>
      <c r="D130" s="85"/>
      <c r="E130" s="86"/>
      <c r="F130" s="86"/>
      <c r="G130" s="86"/>
      <c r="H130" s="86"/>
      <c r="I130" s="86"/>
      <c r="J130" s="86"/>
      <c r="K130" s="86"/>
      <c r="L130" s="86"/>
      <c r="M130" s="86"/>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8"/>
      <c r="HZ130" s="18"/>
      <c r="IA130" s="18">
        <v>2.17</v>
      </c>
      <c r="IB130" s="18" t="s">
        <v>204</v>
      </c>
      <c r="IC130" s="18" t="s">
        <v>258</v>
      </c>
      <c r="ID130" s="18"/>
    </row>
    <row r="131" spans="1:239" s="17" customFormat="1" ht="31.5">
      <c r="A131" s="57">
        <v>2.18</v>
      </c>
      <c r="B131" s="58" t="s">
        <v>180</v>
      </c>
      <c r="C131" s="59" t="s">
        <v>259</v>
      </c>
      <c r="D131" s="60">
        <v>1200</v>
      </c>
      <c r="E131" s="61" t="s">
        <v>207</v>
      </c>
      <c r="F131" s="62">
        <v>258.08</v>
      </c>
      <c r="G131" s="63"/>
      <c r="H131" s="64"/>
      <c r="I131" s="65" t="s">
        <v>34</v>
      </c>
      <c r="J131" s="66">
        <f t="shared" si="4"/>
        <v>1</v>
      </c>
      <c r="K131" s="64" t="s">
        <v>35</v>
      </c>
      <c r="L131" s="64" t="s">
        <v>4</v>
      </c>
      <c r="M131" s="48"/>
      <c r="N131" s="47"/>
      <c r="O131" s="47"/>
      <c r="P131" s="49"/>
      <c r="Q131" s="47"/>
      <c r="R131" s="47"/>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50"/>
      <c r="BA131" s="51">
        <f t="shared" si="5"/>
        <v>309696</v>
      </c>
      <c r="BB131" s="52">
        <f t="shared" si="6"/>
        <v>309696</v>
      </c>
      <c r="BC131" s="53" t="str">
        <f t="shared" si="7"/>
        <v>INR  Three Lakh Nine Thousand Six Hundred &amp; Ninety Six  Only</v>
      </c>
      <c r="HZ131" s="18"/>
      <c r="IA131" s="18">
        <v>2.18</v>
      </c>
      <c r="IB131" s="18" t="s">
        <v>180</v>
      </c>
      <c r="IC131" s="18" t="s">
        <v>259</v>
      </c>
      <c r="ID131" s="18">
        <v>1200</v>
      </c>
      <c r="IE131" s="17" t="s">
        <v>207</v>
      </c>
    </row>
    <row r="132" spans="1:238" s="17" customFormat="1" ht="15.75">
      <c r="A132" s="57">
        <v>2.19</v>
      </c>
      <c r="B132" s="58" t="s">
        <v>179</v>
      </c>
      <c r="C132" s="59" t="s">
        <v>260</v>
      </c>
      <c r="D132" s="85"/>
      <c r="E132" s="86"/>
      <c r="F132" s="86"/>
      <c r="G132" s="86"/>
      <c r="H132" s="86"/>
      <c r="I132" s="86"/>
      <c r="J132" s="86"/>
      <c r="K132" s="86"/>
      <c r="L132" s="86"/>
      <c r="M132" s="86"/>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c r="AU132" s="87"/>
      <c r="AV132" s="87"/>
      <c r="AW132" s="87"/>
      <c r="AX132" s="87"/>
      <c r="AY132" s="87"/>
      <c r="AZ132" s="87"/>
      <c r="BA132" s="87"/>
      <c r="BB132" s="87"/>
      <c r="BC132" s="88"/>
      <c r="HZ132" s="18"/>
      <c r="IA132" s="18">
        <v>2.19</v>
      </c>
      <c r="IB132" s="18" t="s">
        <v>179</v>
      </c>
      <c r="IC132" s="18" t="s">
        <v>260</v>
      </c>
      <c r="ID132" s="18"/>
    </row>
    <row r="133" spans="1:239" s="17" customFormat="1" ht="31.5">
      <c r="A133" s="57">
        <v>2.2</v>
      </c>
      <c r="B133" s="58" t="s">
        <v>180</v>
      </c>
      <c r="C133" s="59" t="s">
        <v>261</v>
      </c>
      <c r="D133" s="60">
        <v>1200</v>
      </c>
      <c r="E133" s="61" t="s">
        <v>207</v>
      </c>
      <c r="F133" s="62">
        <v>297.33</v>
      </c>
      <c r="G133" s="63"/>
      <c r="H133" s="64"/>
      <c r="I133" s="65" t="s">
        <v>34</v>
      </c>
      <c r="J133" s="66">
        <f t="shared" si="4"/>
        <v>1</v>
      </c>
      <c r="K133" s="64" t="s">
        <v>35</v>
      </c>
      <c r="L133" s="64" t="s">
        <v>4</v>
      </c>
      <c r="M133" s="48"/>
      <c r="N133" s="47"/>
      <c r="O133" s="47"/>
      <c r="P133" s="49"/>
      <c r="Q133" s="47"/>
      <c r="R133" s="47"/>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49"/>
      <c r="AW133" s="49"/>
      <c r="AX133" s="49"/>
      <c r="AY133" s="49"/>
      <c r="AZ133" s="50"/>
      <c r="BA133" s="51">
        <f t="shared" si="5"/>
        <v>356796</v>
      </c>
      <c r="BB133" s="52">
        <f t="shared" si="6"/>
        <v>356796</v>
      </c>
      <c r="BC133" s="53" t="str">
        <f t="shared" si="7"/>
        <v>INR  Three Lakh Fifty Six Thousand Seven Hundred &amp; Ninety Six  Only</v>
      </c>
      <c r="HZ133" s="18"/>
      <c r="IA133" s="18">
        <v>2.2</v>
      </c>
      <c r="IB133" s="18" t="s">
        <v>180</v>
      </c>
      <c r="IC133" s="18" t="s">
        <v>261</v>
      </c>
      <c r="ID133" s="18">
        <v>1200</v>
      </c>
      <c r="IE133" s="17" t="s">
        <v>207</v>
      </c>
    </row>
    <row r="134" spans="1:239" s="17" customFormat="1" ht="63">
      <c r="A134" s="57">
        <v>2.21</v>
      </c>
      <c r="B134" s="58" t="s">
        <v>482</v>
      </c>
      <c r="C134" s="59" t="s">
        <v>262</v>
      </c>
      <c r="D134" s="60">
        <v>350</v>
      </c>
      <c r="E134" s="61" t="s">
        <v>647</v>
      </c>
      <c r="F134" s="62">
        <v>53.09</v>
      </c>
      <c r="G134" s="63"/>
      <c r="H134" s="64"/>
      <c r="I134" s="65" t="s">
        <v>34</v>
      </c>
      <c r="J134" s="66">
        <f t="shared" si="4"/>
        <v>1</v>
      </c>
      <c r="K134" s="64" t="s">
        <v>35</v>
      </c>
      <c r="L134" s="64" t="s">
        <v>4</v>
      </c>
      <c r="M134" s="48"/>
      <c r="N134" s="47"/>
      <c r="O134" s="47"/>
      <c r="P134" s="49"/>
      <c r="Q134" s="47"/>
      <c r="R134" s="47"/>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c r="AW134" s="49"/>
      <c r="AX134" s="49"/>
      <c r="AY134" s="49"/>
      <c r="AZ134" s="50"/>
      <c r="BA134" s="51">
        <f t="shared" si="5"/>
        <v>18582</v>
      </c>
      <c r="BB134" s="52">
        <f t="shared" si="6"/>
        <v>18582</v>
      </c>
      <c r="BC134" s="53" t="str">
        <f t="shared" si="7"/>
        <v>INR  Eighteen Thousand Five Hundred &amp; Eighty Two  Only</v>
      </c>
      <c r="HZ134" s="18"/>
      <c r="IA134" s="18">
        <v>2.21</v>
      </c>
      <c r="IB134" s="18" t="s">
        <v>482</v>
      </c>
      <c r="IC134" s="18" t="s">
        <v>262</v>
      </c>
      <c r="ID134" s="18">
        <v>350</v>
      </c>
      <c r="IE134" s="17" t="s">
        <v>647</v>
      </c>
    </row>
    <row r="135" spans="1:238" s="17" customFormat="1" ht="63">
      <c r="A135" s="57">
        <v>2.22</v>
      </c>
      <c r="B135" s="58" t="s">
        <v>137</v>
      </c>
      <c r="C135" s="59" t="s">
        <v>263</v>
      </c>
      <c r="D135" s="85"/>
      <c r="E135" s="86"/>
      <c r="F135" s="86"/>
      <c r="G135" s="86"/>
      <c r="H135" s="86"/>
      <c r="I135" s="86"/>
      <c r="J135" s="86"/>
      <c r="K135" s="86"/>
      <c r="L135" s="86"/>
      <c r="M135" s="86"/>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c r="AU135" s="87"/>
      <c r="AV135" s="87"/>
      <c r="AW135" s="87"/>
      <c r="AX135" s="87"/>
      <c r="AY135" s="87"/>
      <c r="AZ135" s="87"/>
      <c r="BA135" s="87"/>
      <c r="BB135" s="87"/>
      <c r="BC135" s="88"/>
      <c r="HZ135" s="18"/>
      <c r="IA135" s="18">
        <v>2.22</v>
      </c>
      <c r="IB135" s="18" t="s">
        <v>137</v>
      </c>
      <c r="IC135" s="18" t="s">
        <v>263</v>
      </c>
      <c r="ID135" s="18"/>
    </row>
    <row r="136" spans="1:239" s="17" customFormat="1" ht="31.5">
      <c r="A136" s="57">
        <v>2.23</v>
      </c>
      <c r="B136" s="58" t="s">
        <v>138</v>
      </c>
      <c r="C136" s="59" t="s">
        <v>264</v>
      </c>
      <c r="D136" s="60">
        <v>2300</v>
      </c>
      <c r="E136" s="61" t="s">
        <v>207</v>
      </c>
      <c r="F136" s="62">
        <v>81.31</v>
      </c>
      <c r="G136" s="63"/>
      <c r="H136" s="64"/>
      <c r="I136" s="65" t="s">
        <v>34</v>
      </c>
      <c r="J136" s="66">
        <f t="shared" si="4"/>
        <v>1</v>
      </c>
      <c r="K136" s="64" t="s">
        <v>35</v>
      </c>
      <c r="L136" s="64" t="s">
        <v>4</v>
      </c>
      <c r="M136" s="48"/>
      <c r="N136" s="47"/>
      <c r="O136" s="47"/>
      <c r="P136" s="49"/>
      <c r="Q136" s="47"/>
      <c r="R136" s="47"/>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50"/>
      <c r="BA136" s="51">
        <f t="shared" si="5"/>
        <v>187013</v>
      </c>
      <c r="BB136" s="52">
        <f t="shared" si="6"/>
        <v>187013</v>
      </c>
      <c r="BC136" s="53" t="str">
        <f t="shared" si="7"/>
        <v>INR  One Lakh Eighty Seven Thousand  &amp;Thirteen  Only</v>
      </c>
      <c r="HZ136" s="18"/>
      <c r="IA136" s="18">
        <v>2.23</v>
      </c>
      <c r="IB136" s="18" t="s">
        <v>138</v>
      </c>
      <c r="IC136" s="18" t="s">
        <v>264</v>
      </c>
      <c r="ID136" s="18">
        <v>2300</v>
      </c>
      <c r="IE136" s="17" t="s">
        <v>207</v>
      </c>
    </row>
    <row r="137" spans="1:238" s="17" customFormat="1" ht="31.5">
      <c r="A137" s="57">
        <v>2.24</v>
      </c>
      <c r="B137" s="58" t="s">
        <v>181</v>
      </c>
      <c r="C137" s="59" t="s">
        <v>265</v>
      </c>
      <c r="D137" s="85"/>
      <c r="E137" s="86"/>
      <c r="F137" s="86"/>
      <c r="G137" s="86"/>
      <c r="H137" s="86"/>
      <c r="I137" s="86"/>
      <c r="J137" s="86"/>
      <c r="K137" s="86"/>
      <c r="L137" s="86"/>
      <c r="M137" s="86"/>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c r="AU137" s="87"/>
      <c r="AV137" s="87"/>
      <c r="AW137" s="87"/>
      <c r="AX137" s="87"/>
      <c r="AY137" s="87"/>
      <c r="AZ137" s="87"/>
      <c r="BA137" s="87"/>
      <c r="BB137" s="87"/>
      <c r="BC137" s="88"/>
      <c r="HZ137" s="18"/>
      <c r="IA137" s="18">
        <v>2.24</v>
      </c>
      <c r="IB137" s="18" t="s">
        <v>181</v>
      </c>
      <c r="IC137" s="18" t="s">
        <v>265</v>
      </c>
      <c r="ID137" s="18"/>
    </row>
    <row r="138" spans="1:239" s="17" customFormat="1" ht="31.5">
      <c r="A138" s="57">
        <v>2.25</v>
      </c>
      <c r="B138" s="58" t="s">
        <v>182</v>
      </c>
      <c r="C138" s="59" t="s">
        <v>266</v>
      </c>
      <c r="D138" s="60">
        <v>613</v>
      </c>
      <c r="E138" s="61" t="s">
        <v>207</v>
      </c>
      <c r="F138" s="62">
        <v>142.35</v>
      </c>
      <c r="G138" s="63"/>
      <c r="H138" s="64"/>
      <c r="I138" s="65" t="s">
        <v>34</v>
      </c>
      <c r="J138" s="66">
        <f t="shared" si="4"/>
        <v>1</v>
      </c>
      <c r="K138" s="64" t="s">
        <v>35</v>
      </c>
      <c r="L138" s="64" t="s">
        <v>4</v>
      </c>
      <c r="M138" s="48"/>
      <c r="N138" s="47"/>
      <c r="O138" s="47"/>
      <c r="P138" s="49"/>
      <c r="Q138" s="47"/>
      <c r="R138" s="47"/>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49"/>
      <c r="AZ138" s="50"/>
      <c r="BA138" s="51">
        <f t="shared" si="5"/>
        <v>87261</v>
      </c>
      <c r="BB138" s="52">
        <f t="shared" si="6"/>
        <v>87261</v>
      </c>
      <c r="BC138" s="53" t="str">
        <f t="shared" si="7"/>
        <v>INR  Eighty Seven Thousand Two Hundred &amp; Sixty One  Only</v>
      </c>
      <c r="HZ138" s="18"/>
      <c r="IA138" s="18">
        <v>2.25</v>
      </c>
      <c r="IB138" s="18" t="s">
        <v>182</v>
      </c>
      <c r="IC138" s="18" t="s">
        <v>266</v>
      </c>
      <c r="ID138" s="18">
        <v>613</v>
      </c>
      <c r="IE138" s="17" t="s">
        <v>207</v>
      </c>
    </row>
    <row r="139" spans="1:238" s="17" customFormat="1" ht="31.5">
      <c r="A139" s="57">
        <v>2.26</v>
      </c>
      <c r="B139" s="58" t="s">
        <v>483</v>
      </c>
      <c r="C139" s="59" t="s">
        <v>267</v>
      </c>
      <c r="D139" s="85"/>
      <c r="E139" s="86"/>
      <c r="F139" s="86"/>
      <c r="G139" s="86"/>
      <c r="H139" s="86"/>
      <c r="I139" s="86"/>
      <c r="J139" s="86"/>
      <c r="K139" s="86"/>
      <c r="L139" s="86"/>
      <c r="M139" s="86"/>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c r="AU139" s="87"/>
      <c r="AV139" s="87"/>
      <c r="AW139" s="87"/>
      <c r="AX139" s="87"/>
      <c r="AY139" s="87"/>
      <c r="AZ139" s="87"/>
      <c r="BA139" s="87"/>
      <c r="BB139" s="87"/>
      <c r="BC139" s="88"/>
      <c r="HZ139" s="18"/>
      <c r="IA139" s="18">
        <v>2.26</v>
      </c>
      <c r="IB139" s="18" t="s">
        <v>483</v>
      </c>
      <c r="IC139" s="18" t="s">
        <v>267</v>
      </c>
      <c r="ID139" s="18"/>
    </row>
    <row r="140" spans="1:239" s="17" customFormat="1" ht="31.5">
      <c r="A140" s="57">
        <v>2.27</v>
      </c>
      <c r="B140" s="58" t="s">
        <v>138</v>
      </c>
      <c r="C140" s="59" t="s">
        <v>268</v>
      </c>
      <c r="D140" s="60">
        <v>1000</v>
      </c>
      <c r="E140" s="61" t="s">
        <v>207</v>
      </c>
      <c r="F140" s="62">
        <v>115.25</v>
      </c>
      <c r="G140" s="63"/>
      <c r="H140" s="64"/>
      <c r="I140" s="65" t="s">
        <v>34</v>
      </c>
      <c r="J140" s="66">
        <f t="shared" si="4"/>
        <v>1</v>
      </c>
      <c r="K140" s="64" t="s">
        <v>35</v>
      </c>
      <c r="L140" s="64" t="s">
        <v>4</v>
      </c>
      <c r="M140" s="48"/>
      <c r="N140" s="47"/>
      <c r="O140" s="47"/>
      <c r="P140" s="49"/>
      <c r="Q140" s="47"/>
      <c r="R140" s="47"/>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c r="AY140" s="49"/>
      <c r="AZ140" s="50"/>
      <c r="BA140" s="51">
        <f t="shared" si="5"/>
        <v>115250</v>
      </c>
      <c r="BB140" s="52">
        <f t="shared" si="6"/>
        <v>115250</v>
      </c>
      <c r="BC140" s="53" t="str">
        <f t="shared" si="7"/>
        <v>INR  One Lakh Fifteen Thousand Two Hundred &amp; Fifty  Only</v>
      </c>
      <c r="HZ140" s="18"/>
      <c r="IA140" s="18">
        <v>2.27</v>
      </c>
      <c r="IB140" s="18" t="s">
        <v>138</v>
      </c>
      <c r="IC140" s="18" t="s">
        <v>268</v>
      </c>
      <c r="ID140" s="18">
        <v>1000</v>
      </c>
      <c r="IE140" s="17" t="s">
        <v>207</v>
      </c>
    </row>
    <row r="141" spans="1:239" s="17" customFormat="1" ht="78.75">
      <c r="A141" s="57">
        <v>2.28</v>
      </c>
      <c r="B141" s="58" t="s">
        <v>484</v>
      </c>
      <c r="C141" s="59" t="s">
        <v>269</v>
      </c>
      <c r="D141" s="60">
        <v>613</v>
      </c>
      <c r="E141" s="61" t="s">
        <v>648</v>
      </c>
      <c r="F141" s="62">
        <v>60.11</v>
      </c>
      <c r="G141" s="63"/>
      <c r="H141" s="64"/>
      <c r="I141" s="65" t="s">
        <v>34</v>
      </c>
      <c r="J141" s="66">
        <f t="shared" si="4"/>
        <v>1</v>
      </c>
      <c r="K141" s="64" t="s">
        <v>35</v>
      </c>
      <c r="L141" s="64" t="s">
        <v>4</v>
      </c>
      <c r="M141" s="48"/>
      <c r="N141" s="47"/>
      <c r="O141" s="47"/>
      <c r="P141" s="49"/>
      <c r="Q141" s="47"/>
      <c r="R141" s="47"/>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9"/>
      <c r="AZ141" s="50"/>
      <c r="BA141" s="51">
        <f t="shared" si="5"/>
        <v>36847</v>
      </c>
      <c r="BB141" s="52">
        <f t="shared" si="6"/>
        <v>36847</v>
      </c>
      <c r="BC141" s="53" t="str">
        <f t="shared" si="7"/>
        <v>INR  Thirty Six Thousand Eight Hundred &amp; Forty Seven  Only</v>
      </c>
      <c r="HZ141" s="18"/>
      <c r="IA141" s="18">
        <v>2.28</v>
      </c>
      <c r="IB141" s="18" t="s">
        <v>484</v>
      </c>
      <c r="IC141" s="18" t="s">
        <v>269</v>
      </c>
      <c r="ID141" s="18">
        <v>613</v>
      </c>
      <c r="IE141" s="17" t="s">
        <v>648</v>
      </c>
    </row>
    <row r="142" spans="1:239" s="17" customFormat="1" ht="47.25">
      <c r="A142" s="57">
        <v>2.29</v>
      </c>
      <c r="B142" s="58" t="s">
        <v>139</v>
      </c>
      <c r="C142" s="59" t="s">
        <v>270</v>
      </c>
      <c r="D142" s="60">
        <v>2300</v>
      </c>
      <c r="E142" s="61" t="s">
        <v>207</v>
      </c>
      <c r="F142" s="62">
        <v>108.59</v>
      </c>
      <c r="G142" s="63"/>
      <c r="H142" s="64"/>
      <c r="I142" s="65" t="s">
        <v>34</v>
      </c>
      <c r="J142" s="66">
        <f t="shared" si="4"/>
        <v>1</v>
      </c>
      <c r="K142" s="64" t="s">
        <v>35</v>
      </c>
      <c r="L142" s="64" t="s">
        <v>4</v>
      </c>
      <c r="M142" s="48"/>
      <c r="N142" s="47"/>
      <c r="O142" s="47"/>
      <c r="P142" s="49"/>
      <c r="Q142" s="47"/>
      <c r="R142" s="47"/>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c r="AY142" s="49"/>
      <c r="AZ142" s="50"/>
      <c r="BA142" s="51">
        <f t="shared" si="5"/>
        <v>249757</v>
      </c>
      <c r="BB142" s="52">
        <f t="shared" si="6"/>
        <v>249757</v>
      </c>
      <c r="BC142" s="53" t="str">
        <f t="shared" si="7"/>
        <v>INR  Two Lakh Forty Nine Thousand Seven Hundred &amp; Fifty Seven  Only</v>
      </c>
      <c r="HZ142" s="18"/>
      <c r="IA142" s="18">
        <v>2.29</v>
      </c>
      <c r="IB142" s="18" t="s">
        <v>139</v>
      </c>
      <c r="IC142" s="18" t="s">
        <v>270</v>
      </c>
      <c r="ID142" s="18">
        <v>2300</v>
      </c>
      <c r="IE142" s="17" t="s">
        <v>207</v>
      </c>
    </row>
    <row r="143" spans="1:238" s="17" customFormat="1" ht="15.75">
      <c r="A143" s="57">
        <v>2.3</v>
      </c>
      <c r="B143" s="58" t="s">
        <v>140</v>
      </c>
      <c r="C143" s="59" t="s">
        <v>271</v>
      </c>
      <c r="D143" s="85"/>
      <c r="E143" s="86"/>
      <c r="F143" s="86"/>
      <c r="G143" s="86"/>
      <c r="H143" s="86"/>
      <c r="I143" s="86"/>
      <c r="J143" s="86"/>
      <c r="K143" s="86"/>
      <c r="L143" s="86"/>
      <c r="M143" s="86"/>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8"/>
      <c r="HZ143" s="18"/>
      <c r="IA143" s="18">
        <v>2.3</v>
      </c>
      <c r="IB143" s="18" t="s">
        <v>140</v>
      </c>
      <c r="IC143" s="18" t="s">
        <v>271</v>
      </c>
      <c r="ID143" s="18"/>
    </row>
    <row r="144" spans="1:238" s="17" customFormat="1" ht="47.25">
      <c r="A144" s="57">
        <v>2.31</v>
      </c>
      <c r="B144" s="58" t="s">
        <v>485</v>
      </c>
      <c r="C144" s="59" t="s">
        <v>272</v>
      </c>
      <c r="D144" s="85"/>
      <c r="E144" s="86"/>
      <c r="F144" s="86"/>
      <c r="G144" s="86"/>
      <c r="H144" s="86"/>
      <c r="I144" s="86"/>
      <c r="J144" s="86"/>
      <c r="K144" s="86"/>
      <c r="L144" s="86"/>
      <c r="M144" s="86"/>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8"/>
      <c r="HZ144" s="18"/>
      <c r="IA144" s="18">
        <v>2.31</v>
      </c>
      <c r="IB144" s="18" t="s">
        <v>485</v>
      </c>
      <c r="IC144" s="18" t="s">
        <v>272</v>
      </c>
      <c r="ID144" s="18"/>
    </row>
    <row r="145" spans="1:239" s="17" customFormat="1" ht="31.5">
      <c r="A145" s="57">
        <v>2.32</v>
      </c>
      <c r="B145" s="58" t="s">
        <v>486</v>
      </c>
      <c r="C145" s="59" t="s">
        <v>273</v>
      </c>
      <c r="D145" s="60">
        <v>2</v>
      </c>
      <c r="E145" s="61" t="s">
        <v>187</v>
      </c>
      <c r="F145" s="62">
        <v>1086.89</v>
      </c>
      <c r="G145" s="63"/>
      <c r="H145" s="64"/>
      <c r="I145" s="65" t="s">
        <v>34</v>
      </c>
      <c r="J145" s="66">
        <f aca="true" t="shared" si="8" ref="J145:J206">IF(I145="Less(-)",-1,1)</f>
        <v>1</v>
      </c>
      <c r="K145" s="64" t="s">
        <v>35</v>
      </c>
      <c r="L145" s="64" t="s">
        <v>4</v>
      </c>
      <c r="M145" s="48"/>
      <c r="N145" s="47"/>
      <c r="O145" s="47"/>
      <c r="P145" s="49"/>
      <c r="Q145" s="47"/>
      <c r="R145" s="47"/>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50"/>
      <c r="BA145" s="51">
        <f aca="true" t="shared" si="9" ref="BA145:BA206">ROUND(total_amount_ba($B$2,$D$2,D145,F145,J145,K145,M145),0)</f>
        <v>2174</v>
      </c>
      <c r="BB145" s="52">
        <f aca="true" t="shared" si="10" ref="BB145:BB206">BA145+SUM(N145:AZ145)</f>
        <v>2174</v>
      </c>
      <c r="BC145" s="53" t="str">
        <f aca="true" t="shared" si="11" ref="BC145:BC206">SpellNumber(L145,BB145)</f>
        <v>INR  Two Thousand One Hundred &amp; Seventy Four  Only</v>
      </c>
      <c r="HZ145" s="18"/>
      <c r="IA145" s="18">
        <v>2.32</v>
      </c>
      <c r="IB145" s="18" t="s">
        <v>486</v>
      </c>
      <c r="IC145" s="18" t="s">
        <v>273</v>
      </c>
      <c r="ID145" s="18">
        <v>2</v>
      </c>
      <c r="IE145" s="17" t="s">
        <v>187</v>
      </c>
    </row>
    <row r="146" spans="1:238" s="17" customFormat="1" ht="47.25">
      <c r="A146" s="57">
        <v>2.33</v>
      </c>
      <c r="B146" s="58" t="s">
        <v>339</v>
      </c>
      <c r="C146" s="59" t="s">
        <v>274</v>
      </c>
      <c r="D146" s="85"/>
      <c r="E146" s="86"/>
      <c r="F146" s="86"/>
      <c r="G146" s="86"/>
      <c r="H146" s="86"/>
      <c r="I146" s="86"/>
      <c r="J146" s="86"/>
      <c r="K146" s="86"/>
      <c r="L146" s="86"/>
      <c r="M146" s="86"/>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c r="AU146" s="87"/>
      <c r="AV146" s="87"/>
      <c r="AW146" s="87"/>
      <c r="AX146" s="87"/>
      <c r="AY146" s="87"/>
      <c r="AZ146" s="87"/>
      <c r="BA146" s="87"/>
      <c r="BB146" s="87"/>
      <c r="BC146" s="88"/>
      <c r="HZ146" s="18"/>
      <c r="IA146" s="18">
        <v>2.33</v>
      </c>
      <c r="IB146" s="18" t="s">
        <v>339</v>
      </c>
      <c r="IC146" s="18" t="s">
        <v>274</v>
      </c>
      <c r="ID146" s="18"/>
    </row>
    <row r="147" spans="1:239" s="17" customFormat="1" ht="15.75">
      <c r="A147" s="57">
        <v>2.34</v>
      </c>
      <c r="B147" s="58" t="s">
        <v>340</v>
      </c>
      <c r="C147" s="59" t="s">
        <v>275</v>
      </c>
      <c r="D147" s="60">
        <v>5</v>
      </c>
      <c r="E147" s="61" t="s">
        <v>187</v>
      </c>
      <c r="F147" s="62">
        <v>1489.22</v>
      </c>
      <c r="G147" s="63"/>
      <c r="H147" s="64"/>
      <c r="I147" s="65" t="s">
        <v>34</v>
      </c>
      <c r="J147" s="66">
        <f t="shared" si="8"/>
        <v>1</v>
      </c>
      <c r="K147" s="64" t="s">
        <v>35</v>
      </c>
      <c r="L147" s="64" t="s">
        <v>4</v>
      </c>
      <c r="M147" s="48"/>
      <c r="N147" s="47"/>
      <c r="O147" s="47"/>
      <c r="P147" s="49"/>
      <c r="Q147" s="47"/>
      <c r="R147" s="47"/>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9"/>
      <c r="AZ147" s="50"/>
      <c r="BA147" s="51">
        <f t="shared" si="9"/>
        <v>7446</v>
      </c>
      <c r="BB147" s="52">
        <f t="shared" si="10"/>
        <v>7446</v>
      </c>
      <c r="BC147" s="53" t="str">
        <f t="shared" si="11"/>
        <v>INR  Seven Thousand Four Hundred &amp; Forty Six  Only</v>
      </c>
      <c r="HZ147" s="18"/>
      <c r="IA147" s="18">
        <v>2.34</v>
      </c>
      <c r="IB147" s="18" t="s">
        <v>340</v>
      </c>
      <c r="IC147" s="18" t="s">
        <v>275</v>
      </c>
      <c r="ID147" s="18">
        <v>5</v>
      </c>
      <c r="IE147" s="17" t="s">
        <v>187</v>
      </c>
    </row>
    <row r="148" spans="1:239" s="17" customFormat="1" ht="47.25">
      <c r="A148" s="57">
        <v>2.35</v>
      </c>
      <c r="B148" s="58" t="s">
        <v>487</v>
      </c>
      <c r="C148" s="59" t="s">
        <v>276</v>
      </c>
      <c r="D148" s="60">
        <v>100</v>
      </c>
      <c r="E148" s="61" t="s">
        <v>209</v>
      </c>
      <c r="F148" s="62">
        <v>4.08</v>
      </c>
      <c r="G148" s="63"/>
      <c r="H148" s="64"/>
      <c r="I148" s="65" t="s">
        <v>34</v>
      </c>
      <c r="J148" s="66">
        <f t="shared" si="8"/>
        <v>1</v>
      </c>
      <c r="K148" s="64" t="s">
        <v>35</v>
      </c>
      <c r="L148" s="64" t="s">
        <v>4</v>
      </c>
      <c r="M148" s="48"/>
      <c r="N148" s="47"/>
      <c r="O148" s="47"/>
      <c r="P148" s="49"/>
      <c r="Q148" s="47"/>
      <c r="R148" s="47"/>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c r="AY148" s="49"/>
      <c r="AZ148" s="50"/>
      <c r="BA148" s="51">
        <f t="shared" si="9"/>
        <v>408</v>
      </c>
      <c r="BB148" s="52">
        <f t="shared" si="10"/>
        <v>408</v>
      </c>
      <c r="BC148" s="53" t="str">
        <f t="shared" si="11"/>
        <v>INR  Four Hundred &amp; Eight  Only</v>
      </c>
      <c r="HZ148" s="18"/>
      <c r="IA148" s="18">
        <v>2.35</v>
      </c>
      <c r="IB148" s="18" t="s">
        <v>487</v>
      </c>
      <c r="IC148" s="18" t="s">
        <v>276</v>
      </c>
      <c r="ID148" s="18">
        <v>100</v>
      </c>
      <c r="IE148" s="17" t="s">
        <v>209</v>
      </c>
    </row>
    <row r="149" spans="1:239" s="17" customFormat="1" ht="78.75">
      <c r="A149" s="57">
        <v>2.36</v>
      </c>
      <c r="B149" s="58" t="s">
        <v>183</v>
      </c>
      <c r="C149" s="59" t="s">
        <v>277</v>
      </c>
      <c r="D149" s="60">
        <v>10</v>
      </c>
      <c r="E149" s="61" t="s">
        <v>187</v>
      </c>
      <c r="F149" s="62">
        <v>192.33</v>
      </c>
      <c r="G149" s="63"/>
      <c r="H149" s="64"/>
      <c r="I149" s="65" t="s">
        <v>34</v>
      </c>
      <c r="J149" s="66">
        <f t="shared" si="8"/>
        <v>1</v>
      </c>
      <c r="K149" s="64" t="s">
        <v>35</v>
      </c>
      <c r="L149" s="64" t="s">
        <v>4</v>
      </c>
      <c r="M149" s="48"/>
      <c r="N149" s="47"/>
      <c r="O149" s="47"/>
      <c r="P149" s="49"/>
      <c r="Q149" s="47"/>
      <c r="R149" s="47"/>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49"/>
      <c r="AX149" s="49"/>
      <c r="AY149" s="49"/>
      <c r="AZ149" s="50"/>
      <c r="BA149" s="51">
        <f t="shared" si="9"/>
        <v>1923</v>
      </c>
      <c r="BB149" s="52">
        <f t="shared" si="10"/>
        <v>1923</v>
      </c>
      <c r="BC149" s="53" t="str">
        <f t="shared" si="11"/>
        <v>INR  One Thousand Nine Hundred &amp; Twenty Three  Only</v>
      </c>
      <c r="HZ149" s="18"/>
      <c r="IA149" s="18">
        <v>2.36</v>
      </c>
      <c r="IB149" s="18" t="s">
        <v>183</v>
      </c>
      <c r="IC149" s="18" t="s">
        <v>277</v>
      </c>
      <c r="ID149" s="18">
        <v>10</v>
      </c>
      <c r="IE149" s="17" t="s">
        <v>187</v>
      </c>
    </row>
    <row r="150" spans="1:238" s="17" customFormat="1" ht="15.75">
      <c r="A150" s="57">
        <v>2.37</v>
      </c>
      <c r="B150" s="58" t="s">
        <v>488</v>
      </c>
      <c r="C150" s="59" t="s">
        <v>278</v>
      </c>
      <c r="D150" s="85"/>
      <c r="E150" s="86"/>
      <c r="F150" s="86"/>
      <c r="G150" s="86"/>
      <c r="H150" s="86"/>
      <c r="I150" s="86"/>
      <c r="J150" s="86"/>
      <c r="K150" s="86"/>
      <c r="L150" s="86"/>
      <c r="M150" s="86"/>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c r="AU150" s="87"/>
      <c r="AV150" s="87"/>
      <c r="AW150" s="87"/>
      <c r="AX150" s="87"/>
      <c r="AY150" s="87"/>
      <c r="AZ150" s="87"/>
      <c r="BA150" s="87"/>
      <c r="BB150" s="87"/>
      <c r="BC150" s="88"/>
      <c r="HZ150" s="18"/>
      <c r="IA150" s="18">
        <v>2.37</v>
      </c>
      <c r="IB150" s="18" t="s">
        <v>488</v>
      </c>
      <c r="IC150" s="18" t="s">
        <v>278</v>
      </c>
      <c r="ID150" s="18"/>
    </row>
    <row r="151" spans="1:239" s="17" customFormat="1" ht="63">
      <c r="A151" s="57">
        <v>2.38</v>
      </c>
      <c r="B151" s="58" t="s">
        <v>489</v>
      </c>
      <c r="C151" s="59" t="s">
        <v>279</v>
      </c>
      <c r="D151" s="60">
        <v>20</v>
      </c>
      <c r="E151" s="61" t="s">
        <v>187</v>
      </c>
      <c r="F151" s="62">
        <v>6487.68</v>
      </c>
      <c r="G151" s="63"/>
      <c r="H151" s="64"/>
      <c r="I151" s="65" t="s">
        <v>34</v>
      </c>
      <c r="J151" s="66">
        <f t="shared" si="8"/>
        <v>1</v>
      </c>
      <c r="K151" s="64" t="s">
        <v>35</v>
      </c>
      <c r="L151" s="64" t="s">
        <v>4</v>
      </c>
      <c r="M151" s="48"/>
      <c r="N151" s="47"/>
      <c r="O151" s="47"/>
      <c r="P151" s="49"/>
      <c r="Q151" s="47"/>
      <c r="R151" s="47"/>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49"/>
      <c r="AX151" s="49"/>
      <c r="AY151" s="49"/>
      <c r="AZ151" s="50"/>
      <c r="BA151" s="51">
        <f t="shared" si="9"/>
        <v>129754</v>
      </c>
      <c r="BB151" s="52">
        <f t="shared" si="10"/>
        <v>129754</v>
      </c>
      <c r="BC151" s="53" t="str">
        <f t="shared" si="11"/>
        <v>INR  One Lakh Twenty Nine Thousand Seven Hundred &amp; Fifty Four  Only</v>
      </c>
      <c r="HZ151" s="18"/>
      <c r="IA151" s="18">
        <v>2.38</v>
      </c>
      <c r="IB151" s="18" t="s">
        <v>489</v>
      </c>
      <c r="IC151" s="18" t="s">
        <v>279</v>
      </c>
      <c r="ID151" s="18">
        <v>20</v>
      </c>
      <c r="IE151" s="17" t="s">
        <v>187</v>
      </c>
    </row>
    <row r="152" spans="1:238" s="17" customFormat="1" ht="15.75">
      <c r="A152" s="57">
        <v>2.39</v>
      </c>
      <c r="B152" s="58" t="s">
        <v>341</v>
      </c>
      <c r="C152" s="59" t="s">
        <v>280</v>
      </c>
      <c r="D152" s="85"/>
      <c r="E152" s="86"/>
      <c r="F152" s="86"/>
      <c r="G152" s="86"/>
      <c r="H152" s="86"/>
      <c r="I152" s="86"/>
      <c r="J152" s="86"/>
      <c r="K152" s="86"/>
      <c r="L152" s="86"/>
      <c r="M152" s="86"/>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c r="AU152" s="87"/>
      <c r="AV152" s="87"/>
      <c r="AW152" s="87"/>
      <c r="AX152" s="87"/>
      <c r="AY152" s="87"/>
      <c r="AZ152" s="87"/>
      <c r="BA152" s="87"/>
      <c r="BB152" s="87"/>
      <c r="BC152" s="88"/>
      <c r="HZ152" s="18"/>
      <c r="IA152" s="18">
        <v>2.39</v>
      </c>
      <c r="IB152" s="18" t="s">
        <v>341</v>
      </c>
      <c r="IC152" s="18" t="s">
        <v>280</v>
      </c>
      <c r="ID152" s="18"/>
    </row>
    <row r="153" spans="1:238" s="17" customFormat="1" ht="94.5">
      <c r="A153" s="57">
        <v>2.4</v>
      </c>
      <c r="B153" s="58" t="s">
        <v>490</v>
      </c>
      <c r="C153" s="59" t="s">
        <v>281</v>
      </c>
      <c r="D153" s="85"/>
      <c r="E153" s="86"/>
      <c r="F153" s="86"/>
      <c r="G153" s="86"/>
      <c r="H153" s="86"/>
      <c r="I153" s="86"/>
      <c r="J153" s="86"/>
      <c r="K153" s="86"/>
      <c r="L153" s="86"/>
      <c r="M153" s="86"/>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c r="AU153" s="87"/>
      <c r="AV153" s="87"/>
      <c r="AW153" s="87"/>
      <c r="AX153" s="87"/>
      <c r="AY153" s="87"/>
      <c r="AZ153" s="87"/>
      <c r="BA153" s="87"/>
      <c r="BB153" s="87"/>
      <c r="BC153" s="88"/>
      <c r="HZ153" s="18"/>
      <c r="IA153" s="18">
        <v>2.4</v>
      </c>
      <c r="IB153" s="18" t="s">
        <v>490</v>
      </c>
      <c r="IC153" s="18" t="s">
        <v>281</v>
      </c>
      <c r="ID153" s="18"/>
    </row>
    <row r="154" spans="1:239" s="17" customFormat="1" ht="31.5">
      <c r="A154" s="57">
        <v>2.41</v>
      </c>
      <c r="B154" s="58" t="s">
        <v>491</v>
      </c>
      <c r="C154" s="59" t="s">
        <v>282</v>
      </c>
      <c r="D154" s="60">
        <v>4</v>
      </c>
      <c r="E154" s="61" t="s">
        <v>210</v>
      </c>
      <c r="F154" s="62">
        <v>5069.14</v>
      </c>
      <c r="G154" s="63"/>
      <c r="H154" s="64"/>
      <c r="I154" s="65" t="s">
        <v>34</v>
      </c>
      <c r="J154" s="66">
        <f t="shared" si="8"/>
        <v>1</v>
      </c>
      <c r="K154" s="64" t="s">
        <v>35</v>
      </c>
      <c r="L154" s="64" t="s">
        <v>4</v>
      </c>
      <c r="M154" s="48"/>
      <c r="N154" s="47"/>
      <c r="O154" s="47"/>
      <c r="P154" s="49"/>
      <c r="Q154" s="47"/>
      <c r="R154" s="47"/>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c r="AY154" s="49"/>
      <c r="AZ154" s="50"/>
      <c r="BA154" s="51">
        <f t="shared" si="9"/>
        <v>20277</v>
      </c>
      <c r="BB154" s="52">
        <f t="shared" si="10"/>
        <v>20277</v>
      </c>
      <c r="BC154" s="53" t="str">
        <f t="shared" si="11"/>
        <v>INR  Twenty Thousand Two Hundred &amp; Seventy Seven  Only</v>
      </c>
      <c r="HZ154" s="18"/>
      <c r="IA154" s="18">
        <v>2.41</v>
      </c>
      <c r="IB154" s="18" t="s">
        <v>491</v>
      </c>
      <c r="IC154" s="18" t="s">
        <v>282</v>
      </c>
      <c r="ID154" s="18">
        <v>4</v>
      </c>
      <c r="IE154" s="17" t="s">
        <v>210</v>
      </c>
    </row>
    <row r="155" spans="1:238" s="17" customFormat="1" ht="94.5">
      <c r="A155" s="57">
        <v>2.42</v>
      </c>
      <c r="B155" s="58" t="s">
        <v>342</v>
      </c>
      <c r="C155" s="59" t="s">
        <v>283</v>
      </c>
      <c r="D155" s="85"/>
      <c r="E155" s="86"/>
      <c r="F155" s="86"/>
      <c r="G155" s="86"/>
      <c r="H155" s="86"/>
      <c r="I155" s="86"/>
      <c r="J155" s="86"/>
      <c r="K155" s="86"/>
      <c r="L155" s="86"/>
      <c r="M155" s="86"/>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c r="AU155" s="87"/>
      <c r="AV155" s="87"/>
      <c r="AW155" s="87"/>
      <c r="AX155" s="87"/>
      <c r="AY155" s="87"/>
      <c r="AZ155" s="87"/>
      <c r="BA155" s="87"/>
      <c r="BB155" s="87"/>
      <c r="BC155" s="88"/>
      <c r="HZ155" s="18"/>
      <c r="IA155" s="18">
        <v>2.42</v>
      </c>
      <c r="IB155" s="18" t="s">
        <v>342</v>
      </c>
      <c r="IC155" s="18" t="s">
        <v>283</v>
      </c>
      <c r="ID155" s="18"/>
    </row>
    <row r="156" spans="1:239" s="17" customFormat="1" ht="31.5">
      <c r="A156" s="57">
        <v>2.43</v>
      </c>
      <c r="B156" s="58" t="s">
        <v>409</v>
      </c>
      <c r="C156" s="59" t="s">
        <v>284</v>
      </c>
      <c r="D156" s="60">
        <v>3</v>
      </c>
      <c r="E156" s="61" t="s">
        <v>210</v>
      </c>
      <c r="F156" s="62">
        <v>4858</v>
      </c>
      <c r="G156" s="63"/>
      <c r="H156" s="64"/>
      <c r="I156" s="65" t="s">
        <v>34</v>
      </c>
      <c r="J156" s="66">
        <f t="shared" si="8"/>
        <v>1</v>
      </c>
      <c r="K156" s="64" t="s">
        <v>35</v>
      </c>
      <c r="L156" s="64" t="s">
        <v>4</v>
      </c>
      <c r="M156" s="48"/>
      <c r="N156" s="47"/>
      <c r="O156" s="47"/>
      <c r="P156" s="49"/>
      <c r="Q156" s="47"/>
      <c r="R156" s="47"/>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9"/>
      <c r="AZ156" s="50"/>
      <c r="BA156" s="51">
        <f t="shared" si="9"/>
        <v>14574</v>
      </c>
      <c r="BB156" s="52">
        <f t="shared" si="10"/>
        <v>14574</v>
      </c>
      <c r="BC156" s="53" t="str">
        <f t="shared" si="11"/>
        <v>INR  Fourteen Thousand Five Hundred &amp; Seventy Four  Only</v>
      </c>
      <c r="HZ156" s="18"/>
      <c r="IA156" s="18">
        <v>2.43</v>
      </c>
      <c r="IB156" s="18" t="s">
        <v>409</v>
      </c>
      <c r="IC156" s="18" t="s">
        <v>284</v>
      </c>
      <c r="ID156" s="18">
        <v>3</v>
      </c>
      <c r="IE156" s="17" t="s">
        <v>210</v>
      </c>
    </row>
    <row r="157" spans="1:238" s="17" customFormat="1" ht="63">
      <c r="A157" s="57">
        <v>2.44</v>
      </c>
      <c r="B157" s="58" t="s">
        <v>343</v>
      </c>
      <c r="C157" s="59" t="s">
        <v>285</v>
      </c>
      <c r="D157" s="85"/>
      <c r="E157" s="86"/>
      <c r="F157" s="86"/>
      <c r="G157" s="86"/>
      <c r="H157" s="86"/>
      <c r="I157" s="86"/>
      <c r="J157" s="86"/>
      <c r="K157" s="86"/>
      <c r="L157" s="86"/>
      <c r="M157" s="86"/>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c r="AU157" s="87"/>
      <c r="AV157" s="87"/>
      <c r="AW157" s="87"/>
      <c r="AX157" s="87"/>
      <c r="AY157" s="87"/>
      <c r="AZ157" s="87"/>
      <c r="BA157" s="87"/>
      <c r="BB157" s="87"/>
      <c r="BC157" s="88"/>
      <c r="HZ157" s="18"/>
      <c r="IA157" s="18">
        <v>2.44</v>
      </c>
      <c r="IB157" s="18" t="s">
        <v>343</v>
      </c>
      <c r="IC157" s="18" t="s">
        <v>285</v>
      </c>
      <c r="ID157" s="18"/>
    </row>
    <row r="158" spans="1:239" s="17" customFormat="1" ht="31.5">
      <c r="A158" s="57">
        <v>2.45</v>
      </c>
      <c r="B158" s="58" t="s">
        <v>344</v>
      </c>
      <c r="C158" s="59" t="s">
        <v>286</v>
      </c>
      <c r="D158" s="60">
        <v>2</v>
      </c>
      <c r="E158" s="61" t="s">
        <v>210</v>
      </c>
      <c r="F158" s="62">
        <v>2394.96</v>
      </c>
      <c r="G158" s="63"/>
      <c r="H158" s="64"/>
      <c r="I158" s="65" t="s">
        <v>34</v>
      </c>
      <c r="J158" s="66">
        <f t="shared" si="8"/>
        <v>1</v>
      </c>
      <c r="K158" s="64" t="s">
        <v>35</v>
      </c>
      <c r="L158" s="64" t="s">
        <v>4</v>
      </c>
      <c r="M158" s="48"/>
      <c r="N158" s="47"/>
      <c r="O158" s="47"/>
      <c r="P158" s="49"/>
      <c r="Q158" s="47"/>
      <c r="R158" s="47"/>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50"/>
      <c r="BA158" s="51">
        <f t="shared" si="9"/>
        <v>4790</v>
      </c>
      <c r="BB158" s="52">
        <f t="shared" si="10"/>
        <v>4790</v>
      </c>
      <c r="BC158" s="53" t="str">
        <f t="shared" si="11"/>
        <v>INR  Four Thousand Seven Hundred &amp; Ninety  Only</v>
      </c>
      <c r="HZ158" s="18"/>
      <c r="IA158" s="18">
        <v>2.45</v>
      </c>
      <c r="IB158" s="18" t="s">
        <v>344</v>
      </c>
      <c r="IC158" s="18" t="s">
        <v>286</v>
      </c>
      <c r="ID158" s="18">
        <v>2</v>
      </c>
      <c r="IE158" s="17" t="s">
        <v>210</v>
      </c>
    </row>
    <row r="159" spans="1:238" s="17" customFormat="1" ht="63">
      <c r="A159" s="57">
        <v>2.46</v>
      </c>
      <c r="B159" s="58" t="s">
        <v>492</v>
      </c>
      <c r="C159" s="59" t="s">
        <v>287</v>
      </c>
      <c r="D159" s="85"/>
      <c r="E159" s="86"/>
      <c r="F159" s="86"/>
      <c r="G159" s="86"/>
      <c r="H159" s="86"/>
      <c r="I159" s="86"/>
      <c r="J159" s="86"/>
      <c r="K159" s="86"/>
      <c r="L159" s="86"/>
      <c r="M159" s="86"/>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c r="AU159" s="87"/>
      <c r="AV159" s="87"/>
      <c r="AW159" s="87"/>
      <c r="AX159" s="87"/>
      <c r="AY159" s="87"/>
      <c r="AZ159" s="87"/>
      <c r="BA159" s="87"/>
      <c r="BB159" s="87"/>
      <c r="BC159" s="88"/>
      <c r="HZ159" s="18"/>
      <c r="IA159" s="18">
        <v>2.46</v>
      </c>
      <c r="IB159" s="18" t="s">
        <v>492</v>
      </c>
      <c r="IC159" s="18" t="s">
        <v>287</v>
      </c>
      <c r="ID159" s="18"/>
    </row>
    <row r="160" spans="1:238" s="17" customFormat="1" ht="15.75">
      <c r="A160" s="57">
        <v>2.47</v>
      </c>
      <c r="B160" s="58" t="s">
        <v>493</v>
      </c>
      <c r="C160" s="59" t="s">
        <v>288</v>
      </c>
      <c r="D160" s="85"/>
      <c r="E160" s="86"/>
      <c r="F160" s="86"/>
      <c r="G160" s="86"/>
      <c r="H160" s="86"/>
      <c r="I160" s="86"/>
      <c r="J160" s="86"/>
      <c r="K160" s="86"/>
      <c r="L160" s="86"/>
      <c r="M160" s="86"/>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c r="AU160" s="87"/>
      <c r="AV160" s="87"/>
      <c r="AW160" s="87"/>
      <c r="AX160" s="87"/>
      <c r="AY160" s="87"/>
      <c r="AZ160" s="87"/>
      <c r="BA160" s="87"/>
      <c r="BB160" s="87"/>
      <c r="BC160" s="88"/>
      <c r="HZ160" s="18"/>
      <c r="IA160" s="18">
        <v>2.47</v>
      </c>
      <c r="IB160" s="18" t="s">
        <v>493</v>
      </c>
      <c r="IC160" s="18" t="s">
        <v>288</v>
      </c>
      <c r="ID160" s="18"/>
    </row>
    <row r="161" spans="1:239" s="17" customFormat="1" ht="31.5">
      <c r="A161" s="57">
        <v>2.48</v>
      </c>
      <c r="B161" s="58" t="s">
        <v>494</v>
      </c>
      <c r="C161" s="59" t="s">
        <v>289</v>
      </c>
      <c r="D161" s="60">
        <v>5</v>
      </c>
      <c r="E161" s="61" t="s">
        <v>210</v>
      </c>
      <c r="F161" s="62">
        <v>5268.26</v>
      </c>
      <c r="G161" s="63"/>
      <c r="H161" s="64"/>
      <c r="I161" s="65" t="s">
        <v>34</v>
      </c>
      <c r="J161" s="66">
        <f t="shared" si="8"/>
        <v>1</v>
      </c>
      <c r="K161" s="64" t="s">
        <v>35</v>
      </c>
      <c r="L161" s="64" t="s">
        <v>4</v>
      </c>
      <c r="M161" s="48"/>
      <c r="N161" s="47"/>
      <c r="O161" s="47"/>
      <c r="P161" s="49"/>
      <c r="Q161" s="47"/>
      <c r="R161" s="47"/>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50"/>
      <c r="BA161" s="51">
        <f t="shared" si="9"/>
        <v>26341</v>
      </c>
      <c r="BB161" s="52">
        <f t="shared" si="10"/>
        <v>26341</v>
      </c>
      <c r="BC161" s="53" t="str">
        <f t="shared" si="11"/>
        <v>INR  Twenty Six Thousand Three Hundred &amp; Forty One  Only</v>
      </c>
      <c r="HZ161" s="18"/>
      <c r="IA161" s="18">
        <v>2.48</v>
      </c>
      <c r="IB161" s="18" t="s">
        <v>494</v>
      </c>
      <c r="IC161" s="18" t="s">
        <v>289</v>
      </c>
      <c r="ID161" s="18">
        <v>5</v>
      </c>
      <c r="IE161" s="17" t="s">
        <v>210</v>
      </c>
    </row>
    <row r="162" spans="1:239" s="17" customFormat="1" ht="47.25">
      <c r="A162" s="57">
        <v>2.49</v>
      </c>
      <c r="B162" s="58" t="s">
        <v>345</v>
      </c>
      <c r="C162" s="59" t="s">
        <v>290</v>
      </c>
      <c r="D162" s="60">
        <v>3</v>
      </c>
      <c r="E162" s="61" t="s">
        <v>210</v>
      </c>
      <c r="F162" s="62">
        <v>262.47</v>
      </c>
      <c r="G162" s="63"/>
      <c r="H162" s="64"/>
      <c r="I162" s="65" t="s">
        <v>34</v>
      </c>
      <c r="J162" s="66">
        <f t="shared" si="8"/>
        <v>1</v>
      </c>
      <c r="K162" s="64" t="s">
        <v>35</v>
      </c>
      <c r="L162" s="64" t="s">
        <v>4</v>
      </c>
      <c r="M162" s="48"/>
      <c r="N162" s="47"/>
      <c r="O162" s="47"/>
      <c r="P162" s="49"/>
      <c r="Q162" s="47"/>
      <c r="R162" s="47"/>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50"/>
      <c r="BA162" s="51">
        <f t="shared" si="9"/>
        <v>787</v>
      </c>
      <c r="BB162" s="52">
        <f t="shared" si="10"/>
        <v>787</v>
      </c>
      <c r="BC162" s="53" t="str">
        <f t="shared" si="11"/>
        <v>INR  Seven Hundred &amp; Eighty Seven  Only</v>
      </c>
      <c r="HZ162" s="18"/>
      <c r="IA162" s="18">
        <v>2.49</v>
      </c>
      <c r="IB162" s="18" t="s">
        <v>345</v>
      </c>
      <c r="IC162" s="18" t="s">
        <v>290</v>
      </c>
      <c r="ID162" s="18">
        <v>3</v>
      </c>
      <c r="IE162" s="17" t="s">
        <v>210</v>
      </c>
    </row>
    <row r="163" spans="1:239" s="17" customFormat="1" ht="31.5">
      <c r="A163" s="57">
        <v>2.5</v>
      </c>
      <c r="B163" s="58" t="s">
        <v>495</v>
      </c>
      <c r="C163" s="59" t="s">
        <v>291</v>
      </c>
      <c r="D163" s="60">
        <v>6</v>
      </c>
      <c r="E163" s="61" t="s">
        <v>210</v>
      </c>
      <c r="F163" s="62">
        <v>777.07</v>
      </c>
      <c r="G163" s="63"/>
      <c r="H163" s="64"/>
      <c r="I163" s="65" t="s">
        <v>34</v>
      </c>
      <c r="J163" s="66">
        <f t="shared" si="8"/>
        <v>1</v>
      </c>
      <c r="K163" s="64" t="s">
        <v>35</v>
      </c>
      <c r="L163" s="64" t="s">
        <v>4</v>
      </c>
      <c r="M163" s="48"/>
      <c r="N163" s="47"/>
      <c r="O163" s="47"/>
      <c r="P163" s="49"/>
      <c r="Q163" s="47"/>
      <c r="R163" s="47"/>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c r="AT163" s="49"/>
      <c r="AU163" s="49"/>
      <c r="AV163" s="49"/>
      <c r="AW163" s="49"/>
      <c r="AX163" s="49"/>
      <c r="AY163" s="49"/>
      <c r="AZ163" s="50"/>
      <c r="BA163" s="51">
        <f t="shared" si="9"/>
        <v>4662</v>
      </c>
      <c r="BB163" s="52">
        <f t="shared" si="10"/>
        <v>4662</v>
      </c>
      <c r="BC163" s="53" t="str">
        <f t="shared" si="11"/>
        <v>INR  Four Thousand Six Hundred &amp; Sixty Two  Only</v>
      </c>
      <c r="HZ163" s="18"/>
      <c r="IA163" s="18">
        <v>2.5</v>
      </c>
      <c r="IB163" s="18" t="s">
        <v>495</v>
      </c>
      <c r="IC163" s="18" t="s">
        <v>291</v>
      </c>
      <c r="ID163" s="18">
        <v>6</v>
      </c>
      <c r="IE163" s="17" t="s">
        <v>210</v>
      </c>
    </row>
    <row r="164" spans="1:238" s="17" customFormat="1" ht="31.5">
      <c r="A164" s="57">
        <v>2.51</v>
      </c>
      <c r="B164" s="58" t="s">
        <v>496</v>
      </c>
      <c r="C164" s="59" t="s">
        <v>292</v>
      </c>
      <c r="D164" s="85"/>
      <c r="E164" s="86"/>
      <c r="F164" s="86"/>
      <c r="G164" s="86"/>
      <c r="H164" s="86"/>
      <c r="I164" s="86"/>
      <c r="J164" s="86"/>
      <c r="K164" s="86"/>
      <c r="L164" s="86"/>
      <c r="M164" s="86"/>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c r="AU164" s="87"/>
      <c r="AV164" s="87"/>
      <c r="AW164" s="87"/>
      <c r="AX164" s="87"/>
      <c r="AY164" s="87"/>
      <c r="AZ164" s="87"/>
      <c r="BA164" s="87"/>
      <c r="BB164" s="87"/>
      <c r="BC164" s="88"/>
      <c r="HZ164" s="18"/>
      <c r="IA164" s="18">
        <v>2.51</v>
      </c>
      <c r="IB164" s="18" t="s">
        <v>496</v>
      </c>
      <c r="IC164" s="18" t="s">
        <v>292</v>
      </c>
      <c r="ID164" s="18"/>
    </row>
    <row r="165" spans="1:238" s="17" customFormat="1" ht="15.75">
      <c r="A165" s="57">
        <v>2.52</v>
      </c>
      <c r="B165" s="58" t="s">
        <v>497</v>
      </c>
      <c r="C165" s="59" t="s">
        <v>293</v>
      </c>
      <c r="D165" s="85"/>
      <c r="E165" s="86"/>
      <c r="F165" s="86"/>
      <c r="G165" s="86"/>
      <c r="H165" s="86"/>
      <c r="I165" s="86"/>
      <c r="J165" s="86"/>
      <c r="K165" s="86"/>
      <c r="L165" s="86"/>
      <c r="M165" s="86"/>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c r="AU165" s="87"/>
      <c r="AV165" s="87"/>
      <c r="AW165" s="87"/>
      <c r="AX165" s="87"/>
      <c r="AY165" s="87"/>
      <c r="AZ165" s="87"/>
      <c r="BA165" s="87"/>
      <c r="BB165" s="87"/>
      <c r="BC165" s="88"/>
      <c r="HZ165" s="18"/>
      <c r="IA165" s="18">
        <v>2.52</v>
      </c>
      <c r="IB165" s="18" t="s">
        <v>497</v>
      </c>
      <c r="IC165" s="18" t="s">
        <v>293</v>
      </c>
      <c r="ID165" s="18"/>
    </row>
    <row r="166" spans="1:239" s="17" customFormat="1" ht="15.75">
      <c r="A166" s="57">
        <v>2.53</v>
      </c>
      <c r="B166" s="58" t="s">
        <v>498</v>
      </c>
      <c r="C166" s="59" t="s">
        <v>294</v>
      </c>
      <c r="D166" s="60">
        <v>2</v>
      </c>
      <c r="E166" s="61" t="s">
        <v>210</v>
      </c>
      <c r="F166" s="62">
        <v>91.49</v>
      </c>
      <c r="G166" s="63"/>
      <c r="H166" s="64"/>
      <c r="I166" s="65" t="s">
        <v>34</v>
      </c>
      <c r="J166" s="66">
        <f t="shared" si="8"/>
        <v>1</v>
      </c>
      <c r="K166" s="64" t="s">
        <v>35</v>
      </c>
      <c r="L166" s="64" t="s">
        <v>4</v>
      </c>
      <c r="M166" s="48"/>
      <c r="N166" s="47"/>
      <c r="O166" s="47"/>
      <c r="P166" s="49"/>
      <c r="Q166" s="47"/>
      <c r="R166" s="47"/>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c r="AU166" s="49"/>
      <c r="AV166" s="49"/>
      <c r="AW166" s="49"/>
      <c r="AX166" s="49"/>
      <c r="AY166" s="49"/>
      <c r="AZ166" s="50"/>
      <c r="BA166" s="51">
        <f t="shared" si="9"/>
        <v>183</v>
      </c>
      <c r="BB166" s="52">
        <f t="shared" si="10"/>
        <v>183</v>
      </c>
      <c r="BC166" s="53" t="str">
        <f t="shared" si="11"/>
        <v>INR  One Hundred &amp; Eighty Three  Only</v>
      </c>
      <c r="HZ166" s="18"/>
      <c r="IA166" s="18">
        <v>2.53</v>
      </c>
      <c r="IB166" s="18" t="s">
        <v>498</v>
      </c>
      <c r="IC166" s="18" t="s">
        <v>294</v>
      </c>
      <c r="ID166" s="18">
        <v>2</v>
      </c>
      <c r="IE166" s="17" t="s">
        <v>210</v>
      </c>
    </row>
    <row r="167" spans="1:239" s="17" customFormat="1" ht="47.25">
      <c r="A167" s="57">
        <v>2.54</v>
      </c>
      <c r="B167" s="58" t="s">
        <v>346</v>
      </c>
      <c r="C167" s="59" t="s">
        <v>295</v>
      </c>
      <c r="D167" s="60">
        <v>6</v>
      </c>
      <c r="E167" s="61" t="s">
        <v>210</v>
      </c>
      <c r="F167" s="62">
        <v>1237.31</v>
      </c>
      <c r="G167" s="63"/>
      <c r="H167" s="64"/>
      <c r="I167" s="65" t="s">
        <v>34</v>
      </c>
      <c r="J167" s="66">
        <f t="shared" si="8"/>
        <v>1</v>
      </c>
      <c r="K167" s="64" t="s">
        <v>35</v>
      </c>
      <c r="L167" s="64" t="s">
        <v>4</v>
      </c>
      <c r="M167" s="48"/>
      <c r="N167" s="47"/>
      <c r="O167" s="47"/>
      <c r="P167" s="49"/>
      <c r="Q167" s="47"/>
      <c r="R167" s="47"/>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c r="AW167" s="49"/>
      <c r="AX167" s="49"/>
      <c r="AY167" s="49"/>
      <c r="AZ167" s="50"/>
      <c r="BA167" s="51">
        <f t="shared" si="9"/>
        <v>7424</v>
      </c>
      <c r="BB167" s="52">
        <f t="shared" si="10"/>
        <v>7424</v>
      </c>
      <c r="BC167" s="53" t="str">
        <f t="shared" si="11"/>
        <v>INR  Seven Thousand Four Hundred &amp; Twenty Four  Only</v>
      </c>
      <c r="HZ167" s="18"/>
      <c r="IA167" s="18">
        <v>2.54</v>
      </c>
      <c r="IB167" s="18" t="s">
        <v>346</v>
      </c>
      <c r="IC167" s="18" t="s">
        <v>295</v>
      </c>
      <c r="ID167" s="18">
        <v>6</v>
      </c>
      <c r="IE167" s="17" t="s">
        <v>210</v>
      </c>
    </row>
    <row r="168" spans="1:238" s="17" customFormat="1" ht="15.75">
      <c r="A168" s="57">
        <v>2.55</v>
      </c>
      <c r="B168" s="58" t="s">
        <v>347</v>
      </c>
      <c r="C168" s="59" t="s">
        <v>296</v>
      </c>
      <c r="D168" s="85"/>
      <c r="E168" s="86"/>
      <c r="F168" s="86"/>
      <c r="G168" s="86"/>
      <c r="H168" s="86"/>
      <c r="I168" s="86"/>
      <c r="J168" s="86"/>
      <c r="K168" s="86"/>
      <c r="L168" s="86"/>
      <c r="M168" s="86"/>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7"/>
      <c r="AY168" s="87"/>
      <c r="AZ168" s="87"/>
      <c r="BA168" s="87"/>
      <c r="BB168" s="87"/>
      <c r="BC168" s="88"/>
      <c r="HZ168" s="18"/>
      <c r="IA168" s="18">
        <v>2.55</v>
      </c>
      <c r="IB168" s="18" t="s">
        <v>347</v>
      </c>
      <c r="IC168" s="18" t="s">
        <v>296</v>
      </c>
      <c r="ID168" s="18"/>
    </row>
    <row r="169" spans="1:238" s="17" customFormat="1" ht="15.75">
      <c r="A169" s="57">
        <v>2.56</v>
      </c>
      <c r="B169" s="58" t="s">
        <v>348</v>
      </c>
      <c r="C169" s="59" t="s">
        <v>297</v>
      </c>
      <c r="D169" s="85"/>
      <c r="E169" s="86"/>
      <c r="F169" s="86"/>
      <c r="G169" s="86"/>
      <c r="H169" s="86"/>
      <c r="I169" s="86"/>
      <c r="J169" s="86"/>
      <c r="K169" s="86"/>
      <c r="L169" s="86"/>
      <c r="M169" s="86"/>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7"/>
      <c r="AY169" s="87"/>
      <c r="AZ169" s="87"/>
      <c r="BA169" s="87"/>
      <c r="BB169" s="87"/>
      <c r="BC169" s="88"/>
      <c r="HZ169" s="18"/>
      <c r="IA169" s="18">
        <v>2.56</v>
      </c>
      <c r="IB169" s="18" t="s">
        <v>348</v>
      </c>
      <c r="IC169" s="18" t="s">
        <v>297</v>
      </c>
      <c r="ID169" s="18"/>
    </row>
    <row r="170" spans="1:239" s="17" customFormat="1" ht="31.5">
      <c r="A170" s="57">
        <v>2.57</v>
      </c>
      <c r="B170" s="58" t="s">
        <v>499</v>
      </c>
      <c r="C170" s="59" t="s">
        <v>298</v>
      </c>
      <c r="D170" s="60">
        <v>72</v>
      </c>
      <c r="E170" s="61" t="s">
        <v>208</v>
      </c>
      <c r="F170" s="62">
        <v>930.51</v>
      </c>
      <c r="G170" s="63"/>
      <c r="H170" s="64"/>
      <c r="I170" s="65" t="s">
        <v>34</v>
      </c>
      <c r="J170" s="66">
        <f t="shared" si="8"/>
        <v>1</v>
      </c>
      <c r="K170" s="64" t="s">
        <v>35</v>
      </c>
      <c r="L170" s="64" t="s">
        <v>4</v>
      </c>
      <c r="M170" s="48"/>
      <c r="N170" s="47"/>
      <c r="O170" s="47"/>
      <c r="P170" s="49"/>
      <c r="Q170" s="47"/>
      <c r="R170" s="47"/>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49"/>
      <c r="AW170" s="49"/>
      <c r="AX170" s="49"/>
      <c r="AY170" s="49"/>
      <c r="AZ170" s="50"/>
      <c r="BA170" s="51">
        <f t="shared" si="9"/>
        <v>66997</v>
      </c>
      <c r="BB170" s="52">
        <f t="shared" si="10"/>
        <v>66997</v>
      </c>
      <c r="BC170" s="53" t="str">
        <f t="shared" si="11"/>
        <v>INR  Sixty Six Thousand Nine Hundred &amp; Ninety Seven  Only</v>
      </c>
      <c r="HZ170" s="18"/>
      <c r="IA170" s="18">
        <v>2.57</v>
      </c>
      <c r="IB170" s="18" t="s">
        <v>499</v>
      </c>
      <c r="IC170" s="18" t="s">
        <v>298</v>
      </c>
      <c r="ID170" s="18">
        <v>72</v>
      </c>
      <c r="IE170" s="17" t="s">
        <v>208</v>
      </c>
    </row>
    <row r="171" spans="1:238" s="17" customFormat="1" ht="15.75">
      <c r="A171" s="57">
        <v>2.58</v>
      </c>
      <c r="B171" s="58" t="s">
        <v>349</v>
      </c>
      <c r="C171" s="59" t="s">
        <v>299</v>
      </c>
      <c r="D171" s="85"/>
      <c r="E171" s="86"/>
      <c r="F171" s="86"/>
      <c r="G171" s="86"/>
      <c r="H171" s="86"/>
      <c r="I171" s="86"/>
      <c r="J171" s="86"/>
      <c r="K171" s="86"/>
      <c r="L171" s="86"/>
      <c r="M171" s="86"/>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c r="AU171" s="87"/>
      <c r="AV171" s="87"/>
      <c r="AW171" s="87"/>
      <c r="AX171" s="87"/>
      <c r="AY171" s="87"/>
      <c r="AZ171" s="87"/>
      <c r="BA171" s="87"/>
      <c r="BB171" s="87"/>
      <c r="BC171" s="88"/>
      <c r="HZ171" s="18"/>
      <c r="IA171" s="18">
        <v>2.58</v>
      </c>
      <c r="IB171" s="18" t="s">
        <v>349</v>
      </c>
      <c r="IC171" s="18" t="s">
        <v>299</v>
      </c>
      <c r="ID171" s="18"/>
    </row>
    <row r="172" spans="1:239" s="17" customFormat="1" ht="31.5">
      <c r="A172" s="57">
        <v>2.59</v>
      </c>
      <c r="B172" s="58" t="s">
        <v>500</v>
      </c>
      <c r="C172" s="59" t="s">
        <v>300</v>
      </c>
      <c r="D172" s="60">
        <v>15.5</v>
      </c>
      <c r="E172" s="61" t="s">
        <v>208</v>
      </c>
      <c r="F172" s="62">
        <v>760.68</v>
      </c>
      <c r="G172" s="63"/>
      <c r="H172" s="64"/>
      <c r="I172" s="65" t="s">
        <v>34</v>
      </c>
      <c r="J172" s="66">
        <f t="shared" si="8"/>
        <v>1</v>
      </c>
      <c r="K172" s="64" t="s">
        <v>35</v>
      </c>
      <c r="L172" s="64" t="s">
        <v>4</v>
      </c>
      <c r="M172" s="48"/>
      <c r="N172" s="47"/>
      <c r="O172" s="47"/>
      <c r="P172" s="49"/>
      <c r="Q172" s="47"/>
      <c r="R172" s="47"/>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c r="AS172" s="49"/>
      <c r="AT172" s="49"/>
      <c r="AU172" s="49"/>
      <c r="AV172" s="49"/>
      <c r="AW172" s="49"/>
      <c r="AX172" s="49"/>
      <c r="AY172" s="49"/>
      <c r="AZ172" s="50"/>
      <c r="BA172" s="51">
        <f t="shared" si="9"/>
        <v>11791</v>
      </c>
      <c r="BB172" s="52">
        <f t="shared" si="10"/>
        <v>11791</v>
      </c>
      <c r="BC172" s="53" t="str">
        <f t="shared" si="11"/>
        <v>INR  Eleven Thousand Seven Hundred &amp; Ninety One  Only</v>
      </c>
      <c r="HZ172" s="18"/>
      <c r="IA172" s="18">
        <v>2.59</v>
      </c>
      <c r="IB172" s="18" t="s">
        <v>500</v>
      </c>
      <c r="IC172" s="18" t="s">
        <v>300</v>
      </c>
      <c r="ID172" s="18">
        <v>15.5</v>
      </c>
      <c r="IE172" s="17" t="s">
        <v>208</v>
      </c>
    </row>
    <row r="173" spans="1:238" s="17" customFormat="1" ht="31.5">
      <c r="A173" s="57">
        <v>2.6</v>
      </c>
      <c r="B173" s="58" t="s">
        <v>350</v>
      </c>
      <c r="C173" s="59" t="s">
        <v>301</v>
      </c>
      <c r="D173" s="85"/>
      <c r="E173" s="86"/>
      <c r="F173" s="86"/>
      <c r="G173" s="86"/>
      <c r="H173" s="86"/>
      <c r="I173" s="86"/>
      <c r="J173" s="86"/>
      <c r="K173" s="86"/>
      <c r="L173" s="86"/>
      <c r="M173" s="86"/>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c r="AU173" s="87"/>
      <c r="AV173" s="87"/>
      <c r="AW173" s="87"/>
      <c r="AX173" s="87"/>
      <c r="AY173" s="87"/>
      <c r="AZ173" s="87"/>
      <c r="BA173" s="87"/>
      <c r="BB173" s="87"/>
      <c r="BC173" s="88"/>
      <c r="HZ173" s="18"/>
      <c r="IA173" s="18">
        <v>2.6</v>
      </c>
      <c r="IB173" s="18" t="s">
        <v>350</v>
      </c>
      <c r="IC173" s="18" t="s">
        <v>301</v>
      </c>
      <c r="ID173" s="18"/>
    </row>
    <row r="174" spans="1:238" s="17" customFormat="1" ht="15.75">
      <c r="A174" s="57">
        <v>2.61</v>
      </c>
      <c r="B174" s="58" t="s">
        <v>348</v>
      </c>
      <c r="C174" s="59" t="s">
        <v>302</v>
      </c>
      <c r="D174" s="85"/>
      <c r="E174" s="86"/>
      <c r="F174" s="86"/>
      <c r="G174" s="86"/>
      <c r="H174" s="86"/>
      <c r="I174" s="86"/>
      <c r="J174" s="86"/>
      <c r="K174" s="86"/>
      <c r="L174" s="86"/>
      <c r="M174" s="86"/>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7"/>
      <c r="AT174" s="87"/>
      <c r="AU174" s="87"/>
      <c r="AV174" s="87"/>
      <c r="AW174" s="87"/>
      <c r="AX174" s="87"/>
      <c r="AY174" s="87"/>
      <c r="AZ174" s="87"/>
      <c r="BA174" s="87"/>
      <c r="BB174" s="87"/>
      <c r="BC174" s="88"/>
      <c r="HZ174" s="18"/>
      <c r="IA174" s="18">
        <v>2.61</v>
      </c>
      <c r="IB174" s="18" t="s">
        <v>348</v>
      </c>
      <c r="IC174" s="18" t="s">
        <v>302</v>
      </c>
      <c r="ID174" s="18"/>
    </row>
    <row r="175" spans="1:239" s="17" customFormat="1" ht="31.5">
      <c r="A175" s="57">
        <v>2.62</v>
      </c>
      <c r="B175" s="58" t="s">
        <v>501</v>
      </c>
      <c r="C175" s="59" t="s">
        <v>303</v>
      </c>
      <c r="D175" s="60">
        <v>11</v>
      </c>
      <c r="E175" s="61" t="s">
        <v>210</v>
      </c>
      <c r="F175" s="62">
        <v>482.95</v>
      </c>
      <c r="G175" s="63"/>
      <c r="H175" s="64"/>
      <c r="I175" s="65" t="s">
        <v>34</v>
      </c>
      <c r="J175" s="66">
        <f t="shared" si="8"/>
        <v>1</v>
      </c>
      <c r="K175" s="64" t="s">
        <v>35</v>
      </c>
      <c r="L175" s="64" t="s">
        <v>4</v>
      </c>
      <c r="M175" s="48"/>
      <c r="N175" s="47"/>
      <c r="O175" s="47"/>
      <c r="P175" s="49"/>
      <c r="Q175" s="47"/>
      <c r="R175" s="47"/>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50"/>
      <c r="BA175" s="51">
        <f t="shared" si="9"/>
        <v>5312</v>
      </c>
      <c r="BB175" s="52">
        <f t="shared" si="10"/>
        <v>5312</v>
      </c>
      <c r="BC175" s="53" t="str">
        <f t="shared" si="11"/>
        <v>INR  Five Thousand Three Hundred &amp; Twelve  Only</v>
      </c>
      <c r="HZ175" s="18"/>
      <c r="IA175" s="18">
        <v>2.62</v>
      </c>
      <c r="IB175" s="18" t="s">
        <v>501</v>
      </c>
      <c r="IC175" s="18" t="s">
        <v>303</v>
      </c>
      <c r="ID175" s="18">
        <v>11</v>
      </c>
      <c r="IE175" s="17" t="s">
        <v>210</v>
      </c>
    </row>
    <row r="176" spans="1:238" s="17" customFormat="1" ht="15.75">
      <c r="A176" s="57">
        <v>2.63</v>
      </c>
      <c r="B176" s="58" t="s">
        <v>352</v>
      </c>
      <c r="C176" s="59" t="s">
        <v>304</v>
      </c>
      <c r="D176" s="85"/>
      <c r="E176" s="86"/>
      <c r="F176" s="86"/>
      <c r="G176" s="86"/>
      <c r="H176" s="86"/>
      <c r="I176" s="86"/>
      <c r="J176" s="86"/>
      <c r="K176" s="86"/>
      <c r="L176" s="86"/>
      <c r="M176" s="86"/>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c r="AO176" s="87"/>
      <c r="AP176" s="87"/>
      <c r="AQ176" s="87"/>
      <c r="AR176" s="87"/>
      <c r="AS176" s="87"/>
      <c r="AT176" s="87"/>
      <c r="AU176" s="87"/>
      <c r="AV176" s="87"/>
      <c r="AW176" s="87"/>
      <c r="AX176" s="87"/>
      <c r="AY176" s="87"/>
      <c r="AZ176" s="87"/>
      <c r="BA176" s="87"/>
      <c r="BB176" s="87"/>
      <c r="BC176" s="88"/>
      <c r="HZ176" s="18"/>
      <c r="IA176" s="18">
        <v>2.63</v>
      </c>
      <c r="IB176" s="18" t="s">
        <v>352</v>
      </c>
      <c r="IC176" s="18" t="s">
        <v>304</v>
      </c>
      <c r="ID176" s="18"/>
    </row>
    <row r="177" spans="1:238" s="17" customFormat="1" ht="15.75">
      <c r="A177" s="57">
        <v>2.64</v>
      </c>
      <c r="B177" s="58" t="s">
        <v>348</v>
      </c>
      <c r="C177" s="59" t="s">
        <v>305</v>
      </c>
      <c r="D177" s="85"/>
      <c r="E177" s="86"/>
      <c r="F177" s="86"/>
      <c r="G177" s="86"/>
      <c r="H177" s="86"/>
      <c r="I177" s="86"/>
      <c r="J177" s="86"/>
      <c r="K177" s="86"/>
      <c r="L177" s="86"/>
      <c r="M177" s="86"/>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c r="AU177" s="87"/>
      <c r="AV177" s="87"/>
      <c r="AW177" s="87"/>
      <c r="AX177" s="87"/>
      <c r="AY177" s="87"/>
      <c r="AZ177" s="87"/>
      <c r="BA177" s="87"/>
      <c r="BB177" s="87"/>
      <c r="BC177" s="88"/>
      <c r="HZ177" s="18"/>
      <c r="IA177" s="18">
        <v>2.64</v>
      </c>
      <c r="IB177" s="18" t="s">
        <v>348</v>
      </c>
      <c r="IC177" s="18" t="s">
        <v>305</v>
      </c>
      <c r="ID177" s="18"/>
    </row>
    <row r="178" spans="1:239" s="17" customFormat="1" ht="31.5">
      <c r="A178" s="57">
        <v>2.65</v>
      </c>
      <c r="B178" s="58" t="s">
        <v>500</v>
      </c>
      <c r="C178" s="59" t="s">
        <v>306</v>
      </c>
      <c r="D178" s="60">
        <v>14</v>
      </c>
      <c r="E178" s="61" t="s">
        <v>210</v>
      </c>
      <c r="F178" s="62">
        <v>303.42</v>
      </c>
      <c r="G178" s="63"/>
      <c r="H178" s="64"/>
      <c r="I178" s="65" t="s">
        <v>34</v>
      </c>
      <c r="J178" s="66">
        <f t="shared" si="8"/>
        <v>1</v>
      </c>
      <c r="K178" s="64" t="s">
        <v>35</v>
      </c>
      <c r="L178" s="64" t="s">
        <v>4</v>
      </c>
      <c r="M178" s="48"/>
      <c r="N178" s="47"/>
      <c r="O178" s="47"/>
      <c r="P178" s="49"/>
      <c r="Q178" s="47"/>
      <c r="R178" s="47"/>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c r="AP178" s="49"/>
      <c r="AQ178" s="49"/>
      <c r="AR178" s="49"/>
      <c r="AS178" s="49"/>
      <c r="AT178" s="49"/>
      <c r="AU178" s="49"/>
      <c r="AV178" s="49"/>
      <c r="AW178" s="49"/>
      <c r="AX178" s="49"/>
      <c r="AY178" s="49"/>
      <c r="AZ178" s="50"/>
      <c r="BA178" s="51">
        <f t="shared" si="9"/>
        <v>4248</v>
      </c>
      <c r="BB178" s="52">
        <f t="shared" si="10"/>
        <v>4248</v>
      </c>
      <c r="BC178" s="53" t="str">
        <f t="shared" si="11"/>
        <v>INR  Four Thousand Two Hundred &amp; Forty Eight  Only</v>
      </c>
      <c r="HZ178" s="18"/>
      <c r="IA178" s="18">
        <v>2.65</v>
      </c>
      <c r="IB178" s="18" t="s">
        <v>500</v>
      </c>
      <c r="IC178" s="18" t="s">
        <v>306</v>
      </c>
      <c r="ID178" s="18">
        <v>14</v>
      </c>
      <c r="IE178" s="17" t="s">
        <v>210</v>
      </c>
    </row>
    <row r="179" spans="1:238" s="17" customFormat="1" ht="15.75">
      <c r="A179" s="57">
        <v>2.66</v>
      </c>
      <c r="B179" s="58" t="s">
        <v>353</v>
      </c>
      <c r="C179" s="59" t="s">
        <v>307</v>
      </c>
      <c r="D179" s="85"/>
      <c r="E179" s="86"/>
      <c r="F179" s="86"/>
      <c r="G179" s="86"/>
      <c r="H179" s="86"/>
      <c r="I179" s="86"/>
      <c r="J179" s="86"/>
      <c r="K179" s="86"/>
      <c r="L179" s="86"/>
      <c r="M179" s="86"/>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87"/>
      <c r="AO179" s="87"/>
      <c r="AP179" s="87"/>
      <c r="AQ179" s="87"/>
      <c r="AR179" s="87"/>
      <c r="AS179" s="87"/>
      <c r="AT179" s="87"/>
      <c r="AU179" s="87"/>
      <c r="AV179" s="87"/>
      <c r="AW179" s="87"/>
      <c r="AX179" s="87"/>
      <c r="AY179" s="87"/>
      <c r="AZ179" s="87"/>
      <c r="BA179" s="87"/>
      <c r="BB179" s="87"/>
      <c r="BC179" s="88"/>
      <c r="HZ179" s="18"/>
      <c r="IA179" s="18">
        <v>2.66</v>
      </c>
      <c r="IB179" s="18" t="s">
        <v>353</v>
      </c>
      <c r="IC179" s="18" t="s">
        <v>307</v>
      </c>
      <c r="ID179" s="18"/>
    </row>
    <row r="180" spans="1:238" s="17" customFormat="1" ht="15.75">
      <c r="A180" s="57">
        <v>2.67</v>
      </c>
      <c r="B180" s="58" t="s">
        <v>354</v>
      </c>
      <c r="C180" s="59" t="s">
        <v>308</v>
      </c>
      <c r="D180" s="85"/>
      <c r="E180" s="86"/>
      <c r="F180" s="86"/>
      <c r="G180" s="86"/>
      <c r="H180" s="86"/>
      <c r="I180" s="86"/>
      <c r="J180" s="86"/>
      <c r="K180" s="86"/>
      <c r="L180" s="86"/>
      <c r="M180" s="86"/>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87"/>
      <c r="AO180" s="87"/>
      <c r="AP180" s="87"/>
      <c r="AQ180" s="87"/>
      <c r="AR180" s="87"/>
      <c r="AS180" s="87"/>
      <c r="AT180" s="87"/>
      <c r="AU180" s="87"/>
      <c r="AV180" s="87"/>
      <c r="AW180" s="87"/>
      <c r="AX180" s="87"/>
      <c r="AY180" s="87"/>
      <c r="AZ180" s="87"/>
      <c r="BA180" s="87"/>
      <c r="BB180" s="87"/>
      <c r="BC180" s="88"/>
      <c r="HZ180" s="18"/>
      <c r="IA180" s="18">
        <v>2.67</v>
      </c>
      <c r="IB180" s="18" t="s">
        <v>354</v>
      </c>
      <c r="IC180" s="18" t="s">
        <v>308</v>
      </c>
      <c r="ID180" s="18"/>
    </row>
    <row r="181" spans="1:239" s="17" customFormat="1" ht="15.75">
      <c r="A181" s="57">
        <v>2.68</v>
      </c>
      <c r="B181" s="58" t="s">
        <v>351</v>
      </c>
      <c r="C181" s="59" t="s">
        <v>309</v>
      </c>
      <c r="D181" s="60">
        <v>12</v>
      </c>
      <c r="E181" s="61" t="s">
        <v>210</v>
      </c>
      <c r="F181" s="62">
        <v>238.01</v>
      </c>
      <c r="G181" s="63"/>
      <c r="H181" s="64"/>
      <c r="I181" s="65" t="s">
        <v>34</v>
      </c>
      <c r="J181" s="66">
        <f t="shared" si="8"/>
        <v>1</v>
      </c>
      <c r="K181" s="64" t="s">
        <v>35</v>
      </c>
      <c r="L181" s="64" t="s">
        <v>4</v>
      </c>
      <c r="M181" s="48"/>
      <c r="N181" s="47"/>
      <c r="O181" s="47"/>
      <c r="P181" s="49"/>
      <c r="Q181" s="47"/>
      <c r="R181" s="47"/>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c r="AW181" s="49"/>
      <c r="AX181" s="49"/>
      <c r="AY181" s="49"/>
      <c r="AZ181" s="50"/>
      <c r="BA181" s="51">
        <f t="shared" si="9"/>
        <v>2856</v>
      </c>
      <c r="BB181" s="52">
        <f t="shared" si="10"/>
        <v>2856</v>
      </c>
      <c r="BC181" s="53" t="str">
        <f t="shared" si="11"/>
        <v>INR  Two Thousand Eight Hundred &amp; Fifty Six  Only</v>
      </c>
      <c r="HZ181" s="18"/>
      <c r="IA181" s="18">
        <v>2.68</v>
      </c>
      <c r="IB181" s="18" t="s">
        <v>351</v>
      </c>
      <c r="IC181" s="18" t="s">
        <v>309</v>
      </c>
      <c r="ID181" s="18">
        <v>12</v>
      </c>
      <c r="IE181" s="17" t="s">
        <v>210</v>
      </c>
    </row>
    <row r="182" spans="1:238" s="17" customFormat="1" ht="31.5">
      <c r="A182" s="57">
        <v>2.69</v>
      </c>
      <c r="B182" s="58" t="s">
        <v>502</v>
      </c>
      <c r="C182" s="59" t="s">
        <v>310</v>
      </c>
      <c r="D182" s="85"/>
      <c r="E182" s="86"/>
      <c r="F182" s="86"/>
      <c r="G182" s="86"/>
      <c r="H182" s="86"/>
      <c r="I182" s="86"/>
      <c r="J182" s="86"/>
      <c r="K182" s="86"/>
      <c r="L182" s="86"/>
      <c r="M182" s="86"/>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c r="AO182" s="87"/>
      <c r="AP182" s="87"/>
      <c r="AQ182" s="87"/>
      <c r="AR182" s="87"/>
      <c r="AS182" s="87"/>
      <c r="AT182" s="87"/>
      <c r="AU182" s="87"/>
      <c r="AV182" s="87"/>
      <c r="AW182" s="87"/>
      <c r="AX182" s="87"/>
      <c r="AY182" s="87"/>
      <c r="AZ182" s="87"/>
      <c r="BA182" s="87"/>
      <c r="BB182" s="87"/>
      <c r="BC182" s="88"/>
      <c r="HZ182" s="18"/>
      <c r="IA182" s="18">
        <v>2.69</v>
      </c>
      <c r="IB182" s="18" t="s">
        <v>502</v>
      </c>
      <c r="IC182" s="18" t="s">
        <v>310</v>
      </c>
      <c r="ID182" s="18"/>
    </row>
    <row r="183" spans="1:238" s="17" customFormat="1" ht="15.75">
      <c r="A183" s="57">
        <v>2.7</v>
      </c>
      <c r="B183" s="58" t="s">
        <v>348</v>
      </c>
      <c r="C183" s="59" t="s">
        <v>311</v>
      </c>
      <c r="D183" s="85"/>
      <c r="E183" s="86"/>
      <c r="F183" s="86"/>
      <c r="G183" s="86"/>
      <c r="H183" s="86"/>
      <c r="I183" s="86"/>
      <c r="J183" s="86"/>
      <c r="K183" s="86"/>
      <c r="L183" s="86"/>
      <c r="M183" s="86"/>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c r="AO183" s="87"/>
      <c r="AP183" s="87"/>
      <c r="AQ183" s="87"/>
      <c r="AR183" s="87"/>
      <c r="AS183" s="87"/>
      <c r="AT183" s="87"/>
      <c r="AU183" s="87"/>
      <c r="AV183" s="87"/>
      <c r="AW183" s="87"/>
      <c r="AX183" s="87"/>
      <c r="AY183" s="87"/>
      <c r="AZ183" s="87"/>
      <c r="BA183" s="87"/>
      <c r="BB183" s="87"/>
      <c r="BC183" s="88"/>
      <c r="HZ183" s="18"/>
      <c r="IA183" s="18">
        <v>2.7</v>
      </c>
      <c r="IB183" s="18" t="s">
        <v>348</v>
      </c>
      <c r="IC183" s="18" t="s">
        <v>311</v>
      </c>
      <c r="ID183" s="18"/>
    </row>
    <row r="184" spans="1:239" s="17" customFormat="1" ht="15.75">
      <c r="A184" s="57">
        <v>2.71</v>
      </c>
      <c r="B184" s="58" t="s">
        <v>503</v>
      </c>
      <c r="C184" s="59" t="s">
        <v>312</v>
      </c>
      <c r="D184" s="60">
        <v>64</v>
      </c>
      <c r="E184" s="61" t="s">
        <v>210</v>
      </c>
      <c r="F184" s="62">
        <v>356.25</v>
      </c>
      <c r="G184" s="63"/>
      <c r="H184" s="64"/>
      <c r="I184" s="65" t="s">
        <v>34</v>
      </c>
      <c r="J184" s="66">
        <f t="shared" si="8"/>
        <v>1</v>
      </c>
      <c r="K184" s="64" t="s">
        <v>35</v>
      </c>
      <c r="L184" s="64" t="s">
        <v>4</v>
      </c>
      <c r="M184" s="48"/>
      <c r="N184" s="47"/>
      <c r="O184" s="47"/>
      <c r="P184" s="49"/>
      <c r="Q184" s="47"/>
      <c r="R184" s="47"/>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c r="AT184" s="49"/>
      <c r="AU184" s="49"/>
      <c r="AV184" s="49"/>
      <c r="AW184" s="49"/>
      <c r="AX184" s="49"/>
      <c r="AY184" s="49"/>
      <c r="AZ184" s="50"/>
      <c r="BA184" s="51">
        <f t="shared" si="9"/>
        <v>22800</v>
      </c>
      <c r="BB184" s="52">
        <f t="shared" si="10"/>
        <v>22800</v>
      </c>
      <c r="BC184" s="53" t="str">
        <f t="shared" si="11"/>
        <v>INR  Twenty Two Thousand Eight Hundred    Only</v>
      </c>
      <c r="HZ184" s="18"/>
      <c r="IA184" s="18">
        <v>2.71</v>
      </c>
      <c r="IB184" s="18" t="s">
        <v>503</v>
      </c>
      <c r="IC184" s="18" t="s">
        <v>312</v>
      </c>
      <c r="ID184" s="18">
        <v>64</v>
      </c>
      <c r="IE184" s="17" t="s">
        <v>210</v>
      </c>
    </row>
    <row r="185" spans="1:238" s="17" customFormat="1" ht="15.75">
      <c r="A185" s="57">
        <v>2.72</v>
      </c>
      <c r="B185" s="58" t="s">
        <v>410</v>
      </c>
      <c r="C185" s="59" t="s">
        <v>313</v>
      </c>
      <c r="D185" s="85"/>
      <c r="E185" s="86"/>
      <c r="F185" s="86"/>
      <c r="G185" s="86"/>
      <c r="H185" s="86"/>
      <c r="I185" s="86"/>
      <c r="J185" s="86"/>
      <c r="K185" s="86"/>
      <c r="L185" s="86"/>
      <c r="M185" s="86"/>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c r="AO185" s="87"/>
      <c r="AP185" s="87"/>
      <c r="AQ185" s="87"/>
      <c r="AR185" s="87"/>
      <c r="AS185" s="87"/>
      <c r="AT185" s="87"/>
      <c r="AU185" s="87"/>
      <c r="AV185" s="87"/>
      <c r="AW185" s="87"/>
      <c r="AX185" s="87"/>
      <c r="AY185" s="87"/>
      <c r="AZ185" s="87"/>
      <c r="BA185" s="87"/>
      <c r="BB185" s="87"/>
      <c r="BC185" s="88"/>
      <c r="HZ185" s="18"/>
      <c r="IA185" s="18">
        <v>2.72</v>
      </c>
      <c r="IB185" s="18" t="s">
        <v>410</v>
      </c>
      <c r="IC185" s="18" t="s">
        <v>313</v>
      </c>
      <c r="ID185" s="18"/>
    </row>
    <row r="186" spans="1:239" s="17" customFormat="1" ht="15.75">
      <c r="A186" s="57">
        <v>2.73</v>
      </c>
      <c r="B186" s="58" t="s">
        <v>503</v>
      </c>
      <c r="C186" s="59" t="s">
        <v>314</v>
      </c>
      <c r="D186" s="60">
        <v>20</v>
      </c>
      <c r="E186" s="61" t="s">
        <v>210</v>
      </c>
      <c r="F186" s="62">
        <v>320.12</v>
      </c>
      <c r="G186" s="63"/>
      <c r="H186" s="64"/>
      <c r="I186" s="65" t="s">
        <v>34</v>
      </c>
      <c r="J186" s="66">
        <f t="shared" si="8"/>
        <v>1</v>
      </c>
      <c r="K186" s="64" t="s">
        <v>35</v>
      </c>
      <c r="L186" s="64" t="s">
        <v>4</v>
      </c>
      <c r="M186" s="48"/>
      <c r="N186" s="47"/>
      <c r="O186" s="47"/>
      <c r="P186" s="49"/>
      <c r="Q186" s="47"/>
      <c r="R186" s="47"/>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c r="AP186" s="49"/>
      <c r="AQ186" s="49"/>
      <c r="AR186" s="49"/>
      <c r="AS186" s="49"/>
      <c r="AT186" s="49"/>
      <c r="AU186" s="49"/>
      <c r="AV186" s="49"/>
      <c r="AW186" s="49"/>
      <c r="AX186" s="49"/>
      <c r="AY186" s="49"/>
      <c r="AZ186" s="50"/>
      <c r="BA186" s="51">
        <f t="shared" si="9"/>
        <v>6402</v>
      </c>
      <c r="BB186" s="52">
        <f t="shared" si="10"/>
        <v>6402</v>
      </c>
      <c r="BC186" s="53" t="str">
        <f t="shared" si="11"/>
        <v>INR  Six Thousand Four Hundred &amp; Two  Only</v>
      </c>
      <c r="HZ186" s="18"/>
      <c r="IA186" s="18">
        <v>2.73</v>
      </c>
      <c r="IB186" s="18" t="s">
        <v>503</v>
      </c>
      <c r="IC186" s="18" t="s">
        <v>314</v>
      </c>
      <c r="ID186" s="18">
        <v>20</v>
      </c>
      <c r="IE186" s="17" t="s">
        <v>210</v>
      </c>
    </row>
    <row r="187" spans="1:238" s="17" customFormat="1" ht="47.25">
      <c r="A187" s="57">
        <v>2.74</v>
      </c>
      <c r="B187" s="58" t="s">
        <v>355</v>
      </c>
      <c r="C187" s="59" t="s">
        <v>315</v>
      </c>
      <c r="D187" s="85"/>
      <c r="E187" s="86"/>
      <c r="F187" s="86"/>
      <c r="G187" s="86"/>
      <c r="H187" s="86"/>
      <c r="I187" s="86"/>
      <c r="J187" s="86"/>
      <c r="K187" s="86"/>
      <c r="L187" s="86"/>
      <c r="M187" s="86"/>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c r="AS187" s="87"/>
      <c r="AT187" s="87"/>
      <c r="AU187" s="87"/>
      <c r="AV187" s="87"/>
      <c r="AW187" s="87"/>
      <c r="AX187" s="87"/>
      <c r="AY187" s="87"/>
      <c r="AZ187" s="87"/>
      <c r="BA187" s="87"/>
      <c r="BB187" s="87"/>
      <c r="BC187" s="88"/>
      <c r="HZ187" s="18"/>
      <c r="IA187" s="18">
        <v>2.74</v>
      </c>
      <c r="IB187" s="18" t="s">
        <v>355</v>
      </c>
      <c r="IC187" s="18" t="s">
        <v>315</v>
      </c>
      <c r="ID187" s="18"/>
    </row>
    <row r="188" spans="1:238" s="17" customFormat="1" ht="15.75">
      <c r="A188" s="57">
        <v>2.75</v>
      </c>
      <c r="B188" s="58" t="s">
        <v>356</v>
      </c>
      <c r="C188" s="59" t="s">
        <v>316</v>
      </c>
      <c r="D188" s="85"/>
      <c r="E188" s="86"/>
      <c r="F188" s="86"/>
      <c r="G188" s="86"/>
      <c r="H188" s="86"/>
      <c r="I188" s="86"/>
      <c r="J188" s="86"/>
      <c r="K188" s="86"/>
      <c r="L188" s="86"/>
      <c r="M188" s="86"/>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87"/>
      <c r="AY188" s="87"/>
      <c r="AZ188" s="87"/>
      <c r="BA188" s="87"/>
      <c r="BB188" s="87"/>
      <c r="BC188" s="88"/>
      <c r="HZ188" s="18"/>
      <c r="IA188" s="18">
        <v>2.75</v>
      </c>
      <c r="IB188" s="18" t="s">
        <v>356</v>
      </c>
      <c r="IC188" s="18" t="s">
        <v>316</v>
      </c>
      <c r="ID188" s="18"/>
    </row>
    <row r="189" spans="1:239" s="17" customFormat="1" ht="31.5">
      <c r="A189" s="57">
        <v>2.76</v>
      </c>
      <c r="B189" s="58" t="s">
        <v>501</v>
      </c>
      <c r="C189" s="59" t="s">
        <v>317</v>
      </c>
      <c r="D189" s="60">
        <v>9</v>
      </c>
      <c r="E189" s="61" t="s">
        <v>210</v>
      </c>
      <c r="F189" s="62">
        <v>667.12</v>
      </c>
      <c r="G189" s="63"/>
      <c r="H189" s="64"/>
      <c r="I189" s="65" t="s">
        <v>34</v>
      </c>
      <c r="J189" s="66">
        <f t="shared" si="8"/>
        <v>1</v>
      </c>
      <c r="K189" s="64" t="s">
        <v>35</v>
      </c>
      <c r="L189" s="64" t="s">
        <v>4</v>
      </c>
      <c r="M189" s="48"/>
      <c r="N189" s="47"/>
      <c r="O189" s="47"/>
      <c r="P189" s="49"/>
      <c r="Q189" s="47"/>
      <c r="R189" s="47"/>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49"/>
      <c r="AW189" s="49"/>
      <c r="AX189" s="49"/>
      <c r="AY189" s="49"/>
      <c r="AZ189" s="50"/>
      <c r="BA189" s="51">
        <f t="shared" si="9"/>
        <v>6004</v>
      </c>
      <c r="BB189" s="52">
        <f t="shared" si="10"/>
        <v>6004</v>
      </c>
      <c r="BC189" s="53" t="str">
        <f t="shared" si="11"/>
        <v>INR  Six Thousand  &amp;Four  Only</v>
      </c>
      <c r="HZ189" s="18"/>
      <c r="IA189" s="18">
        <v>2.76</v>
      </c>
      <c r="IB189" s="18" t="s">
        <v>501</v>
      </c>
      <c r="IC189" s="18" t="s">
        <v>317</v>
      </c>
      <c r="ID189" s="18">
        <v>9</v>
      </c>
      <c r="IE189" s="17" t="s">
        <v>210</v>
      </c>
    </row>
    <row r="190" spans="1:238" s="17" customFormat="1" ht="15.75">
      <c r="A190" s="57">
        <v>2.77</v>
      </c>
      <c r="B190" s="58" t="s">
        <v>357</v>
      </c>
      <c r="C190" s="59" t="s">
        <v>318</v>
      </c>
      <c r="D190" s="85"/>
      <c r="E190" s="86"/>
      <c r="F190" s="86"/>
      <c r="G190" s="86"/>
      <c r="H190" s="86"/>
      <c r="I190" s="86"/>
      <c r="J190" s="86"/>
      <c r="K190" s="86"/>
      <c r="L190" s="86"/>
      <c r="M190" s="86"/>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c r="AS190" s="87"/>
      <c r="AT190" s="87"/>
      <c r="AU190" s="87"/>
      <c r="AV190" s="87"/>
      <c r="AW190" s="87"/>
      <c r="AX190" s="87"/>
      <c r="AY190" s="87"/>
      <c r="AZ190" s="87"/>
      <c r="BA190" s="87"/>
      <c r="BB190" s="87"/>
      <c r="BC190" s="88"/>
      <c r="HZ190" s="18"/>
      <c r="IA190" s="18">
        <v>2.77</v>
      </c>
      <c r="IB190" s="18" t="s">
        <v>357</v>
      </c>
      <c r="IC190" s="18" t="s">
        <v>318</v>
      </c>
      <c r="ID190" s="18"/>
    </row>
    <row r="191" spans="1:239" s="17" customFormat="1" ht="31.5">
      <c r="A191" s="57">
        <v>2.78</v>
      </c>
      <c r="B191" s="58" t="s">
        <v>501</v>
      </c>
      <c r="C191" s="59" t="s">
        <v>319</v>
      </c>
      <c r="D191" s="60">
        <v>3</v>
      </c>
      <c r="E191" s="61" t="s">
        <v>210</v>
      </c>
      <c r="F191" s="62">
        <v>485.27</v>
      </c>
      <c r="G191" s="63"/>
      <c r="H191" s="64"/>
      <c r="I191" s="65" t="s">
        <v>34</v>
      </c>
      <c r="J191" s="66">
        <f t="shared" si="8"/>
        <v>1</v>
      </c>
      <c r="K191" s="64" t="s">
        <v>35</v>
      </c>
      <c r="L191" s="64" t="s">
        <v>4</v>
      </c>
      <c r="M191" s="48"/>
      <c r="N191" s="47"/>
      <c r="O191" s="47"/>
      <c r="P191" s="49"/>
      <c r="Q191" s="47"/>
      <c r="R191" s="47"/>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c r="AP191" s="49"/>
      <c r="AQ191" s="49"/>
      <c r="AR191" s="49"/>
      <c r="AS191" s="49"/>
      <c r="AT191" s="49"/>
      <c r="AU191" s="49"/>
      <c r="AV191" s="49"/>
      <c r="AW191" s="49"/>
      <c r="AX191" s="49"/>
      <c r="AY191" s="49"/>
      <c r="AZ191" s="50"/>
      <c r="BA191" s="51">
        <f t="shared" si="9"/>
        <v>1456</v>
      </c>
      <c r="BB191" s="52">
        <f t="shared" si="10"/>
        <v>1456</v>
      </c>
      <c r="BC191" s="53" t="str">
        <f t="shared" si="11"/>
        <v>INR  One Thousand Four Hundred &amp; Fifty Six  Only</v>
      </c>
      <c r="HZ191" s="18"/>
      <c r="IA191" s="18">
        <v>2.78</v>
      </c>
      <c r="IB191" s="18" t="s">
        <v>501</v>
      </c>
      <c r="IC191" s="18" t="s">
        <v>319</v>
      </c>
      <c r="ID191" s="18">
        <v>3</v>
      </c>
      <c r="IE191" s="17" t="s">
        <v>210</v>
      </c>
    </row>
    <row r="192" spans="1:238" s="17" customFormat="1" ht="15.75">
      <c r="A192" s="57">
        <v>2.79</v>
      </c>
      <c r="B192" s="58" t="s">
        <v>358</v>
      </c>
      <c r="C192" s="59" t="s">
        <v>320</v>
      </c>
      <c r="D192" s="85"/>
      <c r="E192" s="86"/>
      <c r="F192" s="86"/>
      <c r="G192" s="86"/>
      <c r="H192" s="86"/>
      <c r="I192" s="86"/>
      <c r="J192" s="86"/>
      <c r="K192" s="86"/>
      <c r="L192" s="86"/>
      <c r="M192" s="86"/>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c r="AO192" s="87"/>
      <c r="AP192" s="87"/>
      <c r="AQ192" s="87"/>
      <c r="AR192" s="87"/>
      <c r="AS192" s="87"/>
      <c r="AT192" s="87"/>
      <c r="AU192" s="87"/>
      <c r="AV192" s="87"/>
      <c r="AW192" s="87"/>
      <c r="AX192" s="87"/>
      <c r="AY192" s="87"/>
      <c r="AZ192" s="87"/>
      <c r="BA192" s="87"/>
      <c r="BB192" s="87"/>
      <c r="BC192" s="88"/>
      <c r="HZ192" s="18"/>
      <c r="IA192" s="18">
        <v>2.79</v>
      </c>
      <c r="IB192" s="18" t="s">
        <v>358</v>
      </c>
      <c r="IC192" s="18" t="s">
        <v>320</v>
      </c>
      <c r="ID192" s="18"/>
    </row>
    <row r="193" spans="1:238" s="17" customFormat="1" ht="47.25">
      <c r="A193" s="57">
        <v>2.8</v>
      </c>
      <c r="B193" s="58" t="s">
        <v>359</v>
      </c>
      <c r="C193" s="59" t="s">
        <v>321</v>
      </c>
      <c r="D193" s="85"/>
      <c r="E193" s="86"/>
      <c r="F193" s="86"/>
      <c r="G193" s="86"/>
      <c r="H193" s="86"/>
      <c r="I193" s="86"/>
      <c r="J193" s="86"/>
      <c r="K193" s="86"/>
      <c r="L193" s="86"/>
      <c r="M193" s="86"/>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c r="AS193" s="87"/>
      <c r="AT193" s="87"/>
      <c r="AU193" s="87"/>
      <c r="AV193" s="87"/>
      <c r="AW193" s="87"/>
      <c r="AX193" s="87"/>
      <c r="AY193" s="87"/>
      <c r="AZ193" s="87"/>
      <c r="BA193" s="87"/>
      <c r="BB193" s="87"/>
      <c r="BC193" s="88"/>
      <c r="HZ193" s="18"/>
      <c r="IA193" s="18">
        <v>2.8</v>
      </c>
      <c r="IB193" s="18" t="s">
        <v>359</v>
      </c>
      <c r="IC193" s="18" t="s">
        <v>321</v>
      </c>
      <c r="ID193" s="18"/>
    </row>
    <row r="194" spans="1:239" s="17" customFormat="1" ht="31.5">
      <c r="A194" s="57">
        <v>2.81</v>
      </c>
      <c r="B194" s="58" t="s">
        <v>360</v>
      </c>
      <c r="C194" s="59" t="s">
        <v>322</v>
      </c>
      <c r="D194" s="60">
        <v>20</v>
      </c>
      <c r="E194" s="61" t="s">
        <v>208</v>
      </c>
      <c r="F194" s="62">
        <v>266.68</v>
      </c>
      <c r="G194" s="63"/>
      <c r="H194" s="64"/>
      <c r="I194" s="65" t="s">
        <v>34</v>
      </c>
      <c r="J194" s="66">
        <f t="shared" si="8"/>
        <v>1</v>
      </c>
      <c r="K194" s="64" t="s">
        <v>35</v>
      </c>
      <c r="L194" s="64" t="s">
        <v>4</v>
      </c>
      <c r="M194" s="48"/>
      <c r="N194" s="47"/>
      <c r="O194" s="47"/>
      <c r="P194" s="49"/>
      <c r="Q194" s="47"/>
      <c r="R194" s="47"/>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49"/>
      <c r="AX194" s="49"/>
      <c r="AY194" s="49"/>
      <c r="AZ194" s="50"/>
      <c r="BA194" s="51">
        <f t="shared" si="9"/>
        <v>5334</v>
      </c>
      <c r="BB194" s="52">
        <f t="shared" si="10"/>
        <v>5334</v>
      </c>
      <c r="BC194" s="53" t="str">
        <f t="shared" si="11"/>
        <v>INR  Five Thousand Three Hundred &amp; Thirty Four  Only</v>
      </c>
      <c r="HZ194" s="18"/>
      <c r="IA194" s="18">
        <v>2.81</v>
      </c>
      <c r="IB194" s="18" t="s">
        <v>360</v>
      </c>
      <c r="IC194" s="18" t="s">
        <v>322</v>
      </c>
      <c r="ID194" s="18">
        <v>20</v>
      </c>
      <c r="IE194" s="17" t="s">
        <v>208</v>
      </c>
    </row>
    <row r="195" spans="1:239" s="17" customFormat="1" ht="15.75">
      <c r="A195" s="57">
        <v>2.82</v>
      </c>
      <c r="B195" s="58" t="s">
        <v>361</v>
      </c>
      <c r="C195" s="59" t="s">
        <v>323</v>
      </c>
      <c r="D195" s="60">
        <v>40</v>
      </c>
      <c r="E195" s="61" t="s">
        <v>208</v>
      </c>
      <c r="F195" s="62">
        <v>327.36</v>
      </c>
      <c r="G195" s="63"/>
      <c r="H195" s="64"/>
      <c r="I195" s="65" t="s">
        <v>34</v>
      </c>
      <c r="J195" s="66">
        <f t="shared" si="8"/>
        <v>1</v>
      </c>
      <c r="K195" s="64" t="s">
        <v>35</v>
      </c>
      <c r="L195" s="64" t="s">
        <v>4</v>
      </c>
      <c r="M195" s="48"/>
      <c r="N195" s="47"/>
      <c r="O195" s="47"/>
      <c r="P195" s="49"/>
      <c r="Q195" s="47"/>
      <c r="R195" s="47"/>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c r="AP195" s="49"/>
      <c r="AQ195" s="49"/>
      <c r="AR195" s="49"/>
      <c r="AS195" s="49"/>
      <c r="AT195" s="49"/>
      <c r="AU195" s="49"/>
      <c r="AV195" s="49"/>
      <c r="AW195" s="49"/>
      <c r="AX195" s="49"/>
      <c r="AY195" s="49"/>
      <c r="AZ195" s="50"/>
      <c r="BA195" s="51">
        <f t="shared" si="9"/>
        <v>13094</v>
      </c>
      <c r="BB195" s="52">
        <f t="shared" si="10"/>
        <v>13094</v>
      </c>
      <c r="BC195" s="53" t="str">
        <f t="shared" si="11"/>
        <v>INR  Thirteen Thousand  &amp;Ninety Four  Only</v>
      </c>
      <c r="HZ195" s="18"/>
      <c r="IA195" s="18">
        <v>2.82</v>
      </c>
      <c r="IB195" s="18" t="s">
        <v>361</v>
      </c>
      <c r="IC195" s="18" t="s">
        <v>323</v>
      </c>
      <c r="ID195" s="18">
        <v>40</v>
      </c>
      <c r="IE195" s="17" t="s">
        <v>208</v>
      </c>
    </row>
    <row r="196" spans="1:239" s="17" customFormat="1" ht="31.5">
      <c r="A196" s="57">
        <v>2.83</v>
      </c>
      <c r="B196" s="58" t="s">
        <v>363</v>
      </c>
      <c r="C196" s="59" t="s">
        <v>324</v>
      </c>
      <c r="D196" s="60">
        <v>50</v>
      </c>
      <c r="E196" s="61" t="s">
        <v>208</v>
      </c>
      <c r="F196" s="62">
        <v>430.69</v>
      </c>
      <c r="G196" s="63"/>
      <c r="H196" s="64"/>
      <c r="I196" s="65" t="s">
        <v>34</v>
      </c>
      <c r="J196" s="66">
        <f t="shared" si="8"/>
        <v>1</v>
      </c>
      <c r="K196" s="64" t="s">
        <v>35</v>
      </c>
      <c r="L196" s="64" t="s">
        <v>4</v>
      </c>
      <c r="M196" s="48"/>
      <c r="N196" s="47"/>
      <c r="O196" s="47"/>
      <c r="P196" s="49"/>
      <c r="Q196" s="47"/>
      <c r="R196" s="47"/>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c r="AP196" s="49"/>
      <c r="AQ196" s="49"/>
      <c r="AR196" s="49"/>
      <c r="AS196" s="49"/>
      <c r="AT196" s="49"/>
      <c r="AU196" s="49"/>
      <c r="AV196" s="49"/>
      <c r="AW196" s="49"/>
      <c r="AX196" s="49"/>
      <c r="AY196" s="49"/>
      <c r="AZ196" s="50"/>
      <c r="BA196" s="51">
        <f t="shared" si="9"/>
        <v>21535</v>
      </c>
      <c r="BB196" s="52">
        <f t="shared" si="10"/>
        <v>21535</v>
      </c>
      <c r="BC196" s="53" t="str">
        <f t="shared" si="11"/>
        <v>INR  Twenty One Thousand Five Hundred &amp; Thirty Five  Only</v>
      </c>
      <c r="HZ196" s="18"/>
      <c r="IA196" s="18">
        <v>2.83</v>
      </c>
      <c r="IB196" s="18" t="s">
        <v>363</v>
      </c>
      <c r="IC196" s="18" t="s">
        <v>324</v>
      </c>
      <c r="ID196" s="18">
        <v>50</v>
      </c>
      <c r="IE196" s="17" t="s">
        <v>208</v>
      </c>
    </row>
    <row r="197" spans="1:239" s="17" customFormat="1" ht="31.5">
      <c r="A197" s="57">
        <v>2.84</v>
      </c>
      <c r="B197" s="58" t="s">
        <v>364</v>
      </c>
      <c r="C197" s="59" t="s">
        <v>325</v>
      </c>
      <c r="D197" s="60">
        <v>30</v>
      </c>
      <c r="E197" s="61" t="s">
        <v>208</v>
      </c>
      <c r="F197" s="62">
        <v>494.17</v>
      </c>
      <c r="G197" s="63"/>
      <c r="H197" s="64"/>
      <c r="I197" s="65" t="s">
        <v>34</v>
      </c>
      <c r="J197" s="66">
        <f t="shared" si="8"/>
        <v>1</v>
      </c>
      <c r="K197" s="64" t="s">
        <v>35</v>
      </c>
      <c r="L197" s="64" t="s">
        <v>4</v>
      </c>
      <c r="M197" s="48"/>
      <c r="N197" s="47"/>
      <c r="O197" s="47"/>
      <c r="P197" s="49"/>
      <c r="Q197" s="47"/>
      <c r="R197" s="47"/>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c r="AP197" s="49"/>
      <c r="AQ197" s="49"/>
      <c r="AR197" s="49"/>
      <c r="AS197" s="49"/>
      <c r="AT197" s="49"/>
      <c r="AU197" s="49"/>
      <c r="AV197" s="49"/>
      <c r="AW197" s="49"/>
      <c r="AX197" s="49"/>
      <c r="AY197" s="49"/>
      <c r="AZ197" s="50"/>
      <c r="BA197" s="51">
        <f t="shared" si="9"/>
        <v>14825</v>
      </c>
      <c r="BB197" s="52">
        <f t="shared" si="10"/>
        <v>14825</v>
      </c>
      <c r="BC197" s="53" t="str">
        <f t="shared" si="11"/>
        <v>INR  Fourteen Thousand Eight Hundred &amp; Twenty Five  Only</v>
      </c>
      <c r="HZ197" s="18"/>
      <c r="IA197" s="18">
        <v>2.84</v>
      </c>
      <c r="IB197" s="18" t="s">
        <v>364</v>
      </c>
      <c r="IC197" s="18" t="s">
        <v>325</v>
      </c>
      <c r="ID197" s="18">
        <v>30</v>
      </c>
      <c r="IE197" s="17" t="s">
        <v>208</v>
      </c>
    </row>
    <row r="198" spans="1:238" s="17" customFormat="1" ht="63">
      <c r="A198" s="57">
        <v>2.85</v>
      </c>
      <c r="B198" s="58" t="s">
        <v>362</v>
      </c>
      <c r="C198" s="59" t="s">
        <v>326</v>
      </c>
      <c r="D198" s="85"/>
      <c r="E198" s="86"/>
      <c r="F198" s="86"/>
      <c r="G198" s="86"/>
      <c r="H198" s="86"/>
      <c r="I198" s="86"/>
      <c r="J198" s="86"/>
      <c r="K198" s="86"/>
      <c r="L198" s="86"/>
      <c r="M198" s="86"/>
      <c r="N198" s="87"/>
      <c r="O198" s="87"/>
      <c r="P198" s="87"/>
      <c r="Q198" s="87"/>
      <c r="R198" s="87"/>
      <c r="S198" s="87"/>
      <c r="T198" s="87"/>
      <c r="U198" s="87"/>
      <c r="V198" s="87"/>
      <c r="W198" s="87"/>
      <c r="X198" s="87"/>
      <c r="Y198" s="87"/>
      <c r="Z198" s="87"/>
      <c r="AA198" s="87"/>
      <c r="AB198" s="87"/>
      <c r="AC198" s="87"/>
      <c r="AD198" s="87"/>
      <c r="AE198" s="87"/>
      <c r="AF198" s="87"/>
      <c r="AG198" s="87"/>
      <c r="AH198" s="87"/>
      <c r="AI198" s="87"/>
      <c r="AJ198" s="87"/>
      <c r="AK198" s="87"/>
      <c r="AL198" s="87"/>
      <c r="AM198" s="87"/>
      <c r="AN198" s="87"/>
      <c r="AO198" s="87"/>
      <c r="AP198" s="87"/>
      <c r="AQ198" s="87"/>
      <c r="AR198" s="87"/>
      <c r="AS198" s="87"/>
      <c r="AT198" s="87"/>
      <c r="AU198" s="87"/>
      <c r="AV198" s="87"/>
      <c r="AW198" s="87"/>
      <c r="AX198" s="87"/>
      <c r="AY198" s="87"/>
      <c r="AZ198" s="87"/>
      <c r="BA198" s="87"/>
      <c r="BB198" s="87"/>
      <c r="BC198" s="88"/>
      <c r="HZ198" s="18"/>
      <c r="IA198" s="18">
        <v>2.85</v>
      </c>
      <c r="IB198" s="18" t="s">
        <v>362</v>
      </c>
      <c r="IC198" s="18" t="s">
        <v>326</v>
      </c>
      <c r="ID198" s="18"/>
    </row>
    <row r="199" spans="1:239" s="17" customFormat="1" ht="31.5">
      <c r="A199" s="57">
        <v>2.86</v>
      </c>
      <c r="B199" s="58" t="s">
        <v>360</v>
      </c>
      <c r="C199" s="59" t="s">
        <v>327</v>
      </c>
      <c r="D199" s="60">
        <v>100</v>
      </c>
      <c r="E199" s="61" t="s">
        <v>208</v>
      </c>
      <c r="F199" s="62">
        <v>425.43</v>
      </c>
      <c r="G199" s="63"/>
      <c r="H199" s="64"/>
      <c r="I199" s="65" t="s">
        <v>34</v>
      </c>
      <c r="J199" s="66">
        <f t="shared" si="8"/>
        <v>1</v>
      </c>
      <c r="K199" s="64" t="s">
        <v>35</v>
      </c>
      <c r="L199" s="64" t="s">
        <v>4</v>
      </c>
      <c r="M199" s="48"/>
      <c r="N199" s="47"/>
      <c r="O199" s="47"/>
      <c r="P199" s="49"/>
      <c r="Q199" s="47"/>
      <c r="R199" s="47"/>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c r="AP199" s="49"/>
      <c r="AQ199" s="49"/>
      <c r="AR199" s="49"/>
      <c r="AS199" s="49"/>
      <c r="AT199" s="49"/>
      <c r="AU199" s="49"/>
      <c r="AV199" s="49"/>
      <c r="AW199" s="49"/>
      <c r="AX199" s="49"/>
      <c r="AY199" s="49"/>
      <c r="AZ199" s="50"/>
      <c r="BA199" s="51">
        <f t="shared" si="9"/>
        <v>42543</v>
      </c>
      <c r="BB199" s="52">
        <f t="shared" si="10"/>
        <v>42543</v>
      </c>
      <c r="BC199" s="53" t="str">
        <f t="shared" si="11"/>
        <v>INR  Forty Two Thousand Five Hundred &amp; Forty Three  Only</v>
      </c>
      <c r="HZ199" s="18"/>
      <c r="IA199" s="18">
        <v>2.86</v>
      </c>
      <c r="IB199" s="18" t="s">
        <v>360</v>
      </c>
      <c r="IC199" s="18" t="s">
        <v>327</v>
      </c>
      <c r="ID199" s="18">
        <v>100</v>
      </c>
      <c r="IE199" s="17" t="s">
        <v>208</v>
      </c>
    </row>
    <row r="200" spans="1:239" s="17" customFormat="1" ht="31.5">
      <c r="A200" s="57">
        <v>2.87</v>
      </c>
      <c r="B200" s="58" t="s">
        <v>361</v>
      </c>
      <c r="C200" s="59" t="s">
        <v>328</v>
      </c>
      <c r="D200" s="60">
        <v>10</v>
      </c>
      <c r="E200" s="61" t="s">
        <v>208</v>
      </c>
      <c r="F200" s="62">
        <v>474.44</v>
      </c>
      <c r="G200" s="63"/>
      <c r="H200" s="64"/>
      <c r="I200" s="65" t="s">
        <v>34</v>
      </c>
      <c r="J200" s="66">
        <f t="shared" si="8"/>
        <v>1</v>
      </c>
      <c r="K200" s="64" t="s">
        <v>35</v>
      </c>
      <c r="L200" s="64" t="s">
        <v>4</v>
      </c>
      <c r="M200" s="48"/>
      <c r="N200" s="47"/>
      <c r="O200" s="47"/>
      <c r="P200" s="49"/>
      <c r="Q200" s="47"/>
      <c r="R200" s="47"/>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c r="AP200" s="49"/>
      <c r="AQ200" s="49"/>
      <c r="AR200" s="49"/>
      <c r="AS200" s="49"/>
      <c r="AT200" s="49"/>
      <c r="AU200" s="49"/>
      <c r="AV200" s="49"/>
      <c r="AW200" s="49"/>
      <c r="AX200" s="49"/>
      <c r="AY200" s="49"/>
      <c r="AZ200" s="50"/>
      <c r="BA200" s="51">
        <f t="shared" si="9"/>
        <v>4744</v>
      </c>
      <c r="BB200" s="52">
        <f t="shared" si="10"/>
        <v>4744</v>
      </c>
      <c r="BC200" s="53" t="str">
        <f t="shared" si="11"/>
        <v>INR  Four Thousand Seven Hundred &amp; Forty Four  Only</v>
      </c>
      <c r="HZ200" s="18"/>
      <c r="IA200" s="18">
        <v>2.87</v>
      </c>
      <c r="IB200" s="18" t="s">
        <v>361</v>
      </c>
      <c r="IC200" s="18" t="s">
        <v>328</v>
      </c>
      <c r="ID200" s="18">
        <v>10</v>
      </c>
      <c r="IE200" s="17" t="s">
        <v>208</v>
      </c>
    </row>
    <row r="201" spans="1:238" s="17" customFormat="1" ht="31.5">
      <c r="A201" s="57">
        <v>2.88</v>
      </c>
      <c r="B201" s="58" t="s">
        <v>504</v>
      </c>
      <c r="C201" s="59" t="s">
        <v>329</v>
      </c>
      <c r="D201" s="85"/>
      <c r="E201" s="86"/>
      <c r="F201" s="86"/>
      <c r="G201" s="86"/>
      <c r="H201" s="86"/>
      <c r="I201" s="86"/>
      <c r="J201" s="86"/>
      <c r="K201" s="86"/>
      <c r="L201" s="86"/>
      <c r="M201" s="86"/>
      <c r="N201" s="87"/>
      <c r="O201" s="87"/>
      <c r="P201" s="87"/>
      <c r="Q201" s="87"/>
      <c r="R201" s="87"/>
      <c r="S201" s="87"/>
      <c r="T201" s="87"/>
      <c r="U201" s="87"/>
      <c r="V201" s="87"/>
      <c r="W201" s="87"/>
      <c r="X201" s="87"/>
      <c r="Y201" s="87"/>
      <c r="Z201" s="87"/>
      <c r="AA201" s="87"/>
      <c r="AB201" s="87"/>
      <c r="AC201" s="87"/>
      <c r="AD201" s="87"/>
      <c r="AE201" s="87"/>
      <c r="AF201" s="87"/>
      <c r="AG201" s="87"/>
      <c r="AH201" s="87"/>
      <c r="AI201" s="87"/>
      <c r="AJ201" s="87"/>
      <c r="AK201" s="87"/>
      <c r="AL201" s="87"/>
      <c r="AM201" s="87"/>
      <c r="AN201" s="87"/>
      <c r="AO201" s="87"/>
      <c r="AP201" s="87"/>
      <c r="AQ201" s="87"/>
      <c r="AR201" s="87"/>
      <c r="AS201" s="87"/>
      <c r="AT201" s="87"/>
      <c r="AU201" s="87"/>
      <c r="AV201" s="87"/>
      <c r="AW201" s="87"/>
      <c r="AX201" s="87"/>
      <c r="AY201" s="87"/>
      <c r="AZ201" s="87"/>
      <c r="BA201" s="87"/>
      <c r="BB201" s="87"/>
      <c r="BC201" s="88"/>
      <c r="HZ201" s="18"/>
      <c r="IA201" s="18">
        <v>2.88</v>
      </c>
      <c r="IB201" s="18" t="s">
        <v>504</v>
      </c>
      <c r="IC201" s="18" t="s">
        <v>329</v>
      </c>
      <c r="ID201" s="18"/>
    </row>
    <row r="202" spans="1:239" s="17" customFormat="1" ht="15.75">
      <c r="A202" s="57">
        <v>2.89</v>
      </c>
      <c r="B202" s="58" t="s">
        <v>361</v>
      </c>
      <c r="C202" s="59" t="s">
        <v>330</v>
      </c>
      <c r="D202" s="60">
        <v>40</v>
      </c>
      <c r="E202" s="61" t="s">
        <v>208</v>
      </c>
      <c r="F202" s="62">
        <v>276.5</v>
      </c>
      <c r="G202" s="63"/>
      <c r="H202" s="64"/>
      <c r="I202" s="65" t="s">
        <v>34</v>
      </c>
      <c r="J202" s="66">
        <f t="shared" si="8"/>
        <v>1</v>
      </c>
      <c r="K202" s="64" t="s">
        <v>35</v>
      </c>
      <c r="L202" s="64" t="s">
        <v>4</v>
      </c>
      <c r="M202" s="48"/>
      <c r="N202" s="47"/>
      <c r="O202" s="47"/>
      <c r="P202" s="49"/>
      <c r="Q202" s="47"/>
      <c r="R202" s="47"/>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c r="AP202" s="49"/>
      <c r="AQ202" s="49"/>
      <c r="AR202" s="49"/>
      <c r="AS202" s="49"/>
      <c r="AT202" s="49"/>
      <c r="AU202" s="49"/>
      <c r="AV202" s="49"/>
      <c r="AW202" s="49"/>
      <c r="AX202" s="49"/>
      <c r="AY202" s="49"/>
      <c r="AZ202" s="50"/>
      <c r="BA202" s="51">
        <f t="shared" si="9"/>
        <v>11060</v>
      </c>
      <c r="BB202" s="52">
        <f t="shared" si="10"/>
        <v>11060</v>
      </c>
      <c r="BC202" s="53" t="str">
        <f t="shared" si="11"/>
        <v>INR  Eleven Thousand  &amp;Sixty  Only</v>
      </c>
      <c r="HZ202" s="18"/>
      <c r="IA202" s="18">
        <v>2.89</v>
      </c>
      <c r="IB202" s="18" t="s">
        <v>361</v>
      </c>
      <c r="IC202" s="18" t="s">
        <v>330</v>
      </c>
      <c r="ID202" s="18">
        <v>40</v>
      </c>
      <c r="IE202" s="17" t="s">
        <v>208</v>
      </c>
    </row>
    <row r="203" spans="1:239" s="17" customFormat="1" ht="31.5">
      <c r="A203" s="57">
        <v>2.9</v>
      </c>
      <c r="B203" s="58" t="s">
        <v>363</v>
      </c>
      <c r="C203" s="59" t="s">
        <v>543</v>
      </c>
      <c r="D203" s="60">
        <v>60</v>
      </c>
      <c r="E203" s="61" t="s">
        <v>208</v>
      </c>
      <c r="F203" s="62">
        <v>366.46</v>
      </c>
      <c r="G203" s="63"/>
      <c r="H203" s="64"/>
      <c r="I203" s="65" t="s">
        <v>34</v>
      </c>
      <c r="J203" s="66">
        <f t="shared" si="8"/>
        <v>1</v>
      </c>
      <c r="K203" s="64" t="s">
        <v>35</v>
      </c>
      <c r="L203" s="64" t="s">
        <v>4</v>
      </c>
      <c r="M203" s="48"/>
      <c r="N203" s="47"/>
      <c r="O203" s="47"/>
      <c r="P203" s="49"/>
      <c r="Q203" s="47"/>
      <c r="R203" s="47"/>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c r="AP203" s="49"/>
      <c r="AQ203" s="49"/>
      <c r="AR203" s="49"/>
      <c r="AS203" s="49"/>
      <c r="AT203" s="49"/>
      <c r="AU203" s="49"/>
      <c r="AV203" s="49"/>
      <c r="AW203" s="49"/>
      <c r="AX203" s="49"/>
      <c r="AY203" s="49"/>
      <c r="AZ203" s="50"/>
      <c r="BA203" s="51">
        <f t="shared" si="9"/>
        <v>21988</v>
      </c>
      <c r="BB203" s="52">
        <f t="shared" si="10"/>
        <v>21988</v>
      </c>
      <c r="BC203" s="53" t="str">
        <f t="shared" si="11"/>
        <v>INR  Twenty One Thousand Nine Hundred &amp; Eighty Eight  Only</v>
      </c>
      <c r="HZ203" s="18"/>
      <c r="IA203" s="18">
        <v>2.9</v>
      </c>
      <c r="IB203" s="18" t="s">
        <v>363</v>
      </c>
      <c r="IC203" s="18" t="s">
        <v>543</v>
      </c>
      <c r="ID203" s="18">
        <v>60</v>
      </c>
      <c r="IE203" s="17" t="s">
        <v>208</v>
      </c>
    </row>
    <row r="204" spans="1:239" s="17" customFormat="1" ht="15.75">
      <c r="A204" s="57">
        <v>2.91</v>
      </c>
      <c r="B204" s="58" t="s">
        <v>364</v>
      </c>
      <c r="C204" s="59" t="s">
        <v>544</v>
      </c>
      <c r="D204" s="60">
        <v>45</v>
      </c>
      <c r="E204" s="61" t="s">
        <v>208</v>
      </c>
      <c r="F204" s="62">
        <v>401.32</v>
      </c>
      <c r="G204" s="63"/>
      <c r="H204" s="64"/>
      <c r="I204" s="65" t="s">
        <v>34</v>
      </c>
      <c r="J204" s="66">
        <f t="shared" si="8"/>
        <v>1</v>
      </c>
      <c r="K204" s="64" t="s">
        <v>35</v>
      </c>
      <c r="L204" s="64" t="s">
        <v>4</v>
      </c>
      <c r="M204" s="48"/>
      <c r="N204" s="47"/>
      <c r="O204" s="47"/>
      <c r="P204" s="49"/>
      <c r="Q204" s="47"/>
      <c r="R204" s="47"/>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c r="AP204" s="49"/>
      <c r="AQ204" s="49"/>
      <c r="AR204" s="49"/>
      <c r="AS204" s="49"/>
      <c r="AT204" s="49"/>
      <c r="AU204" s="49"/>
      <c r="AV204" s="49"/>
      <c r="AW204" s="49"/>
      <c r="AX204" s="49"/>
      <c r="AY204" s="49"/>
      <c r="AZ204" s="50"/>
      <c r="BA204" s="51">
        <f t="shared" si="9"/>
        <v>18059</v>
      </c>
      <c r="BB204" s="52">
        <f t="shared" si="10"/>
        <v>18059</v>
      </c>
      <c r="BC204" s="53" t="str">
        <f t="shared" si="11"/>
        <v>INR  Eighteen Thousand  &amp;Fifty Nine  Only</v>
      </c>
      <c r="HZ204" s="18"/>
      <c r="IA204" s="18">
        <v>2.91</v>
      </c>
      <c r="IB204" s="18" t="s">
        <v>364</v>
      </c>
      <c r="IC204" s="18" t="s">
        <v>544</v>
      </c>
      <c r="ID204" s="18">
        <v>45</v>
      </c>
      <c r="IE204" s="17" t="s">
        <v>208</v>
      </c>
    </row>
    <row r="205" spans="1:238" s="17" customFormat="1" ht="47.25">
      <c r="A205" s="57">
        <v>2.92</v>
      </c>
      <c r="B205" s="58" t="s">
        <v>365</v>
      </c>
      <c r="C205" s="59" t="s">
        <v>545</v>
      </c>
      <c r="D205" s="85"/>
      <c r="E205" s="86"/>
      <c r="F205" s="86"/>
      <c r="G205" s="86"/>
      <c r="H205" s="86"/>
      <c r="I205" s="86"/>
      <c r="J205" s="86"/>
      <c r="K205" s="86"/>
      <c r="L205" s="86"/>
      <c r="M205" s="86"/>
      <c r="N205" s="87"/>
      <c r="O205" s="87"/>
      <c r="P205" s="87"/>
      <c r="Q205" s="87"/>
      <c r="R205" s="87"/>
      <c r="S205" s="87"/>
      <c r="T205" s="87"/>
      <c r="U205" s="87"/>
      <c r="V205" s="87"/>
      <c r="W205" s="87"/>
      <c r="X205" s="87"/>
      <c r="Y205" s="87"/>
      <c r="Z205" s="87"/>
      <c r="AA205" s="87"/>
      <c r="AB205" s="87"/>
      <c r="AC205" s="87"/>
      <c r="AD205" s="87"/>
      <c r="AE205" s="87"/>
      <c r="AF205" s="87"/>
      <c r="AG205" s="87"/>
      <c r="AH205" s="87"/>
      <c r="AI205" s="87"/>
      <c r="AJ205" s="87"/>
      <c r="AK205" s="87"/>
      <c r="AL205" s="87"/>
      <c r="AM205" s="87"/>
      <c r="AN205" s="87"/>
      <c r="AO205" s="87"/>
      <c r="AP205" s="87"/>
      <c r="AQ205" s="87"/>
      <c r="AR205" s="87"/>
      <c r="AS205" s="87"/>
      <c r="AT205" s="87"/>
      <c r="AU205" s="87"/>
      <c r="AV205" s="87"/>
      <c r="AW205" s="87"/>
      <c r="AX205" s="87"/>
      <c r="AY205" s="87"/>
      <c r="AZ205" s="87"/>
      <c r="BA205" s="87"/>
      <c r="BB205" s="87"/>
      <c r="BC205" s="88"/>
      <c r="HZ205" s="18"/>
      <c r="IA205" s="18">
        <v>2.92</v>
      </c>
      <c r="IB205" s="18" t="s">
        <v>365</v>
      </c>
      <c r="IC205" s="18" t="s">
        <v>545</v>
      </c>
      <c r="ID205" s="18"/>
    </row>
    <row r="206" spans="1:239" s="17" customFormat="1" ht="31.5">
      <c r="A206" s="57">
        <v>2.93</v>
      </c>
      <c r="B206" s="58" t="s">
        <v>366</v>
      </c>
      <c r="C206" s="59" t="s">
        <v>546</v>
      </c>
      <c r="D206" s="60">
        <v>2</v>
      </c>
      <c r="E206" s="61" t="s">
        <v>210</v>
      </c>
      <c r="F206" s="62">
        <v>663.83</v>
      </c>
      <c r="G206" s="63"/>
      <c r="H206" s="64"/>
      <c r="I206" s="65" t="s">
        <v>34</v>
      </c>
      <c r="J206" s="66">
        <f t="shared" si="8"/>
        <v>1</v>
      </c>
      <c r="K206" s="64" t="s">
        <v>35</v>
      </c>
      <c r="L206" s="64" t="s">
        <v>4</v>
      </c>
      <c r="M206" s="48"/>
      <c r="N206" s="47"/>
      <c r="O206" s="47"/>
      <c r="P206" s="49"/>
      <c r="Q206" s="47"/>
      <c r="R206" s="47"/>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c r="AP206" s="49"/>
      <c r="AQ206" s="49"/>
      <c r="AR206" s="49"/>
      <c r="AS206" s="49"/>
      <c r="AT206" s="49"/>
      <c r="AU206" s="49"/>
      <c r="AV206" s="49"/>
      <c r="AW206" s="49"/>
      <c r="AX206" s="49"/>
      <c r="AY206" s="49"/>
      <c r="AZ206" s="50"/>
      <c r="BA206" s="51">
        <f t="shared" si="9"/>
        <v>1328</v>
      </c>
      <c r="BB206" s="52">
        <f t="shared" si="10"/>
        <v>1328</v>
      </c>
      <c r="BC206" s="53" t="str">
        <f t="shared" si="11"/>
        <v>INR  One Thousand Three Hundred &amp; Twenty Eight  Only</v>
      </c>
      <c r="HZ206" s="18"/>
      <c r="IA206" s="18">
        <v>2.93</v>
      </c>
      <c r="IB206" s="18" t="s">
        <v>366</v>
      </c>
      <c r="IC206" s="18" t="s">
        <v>546</v>
      </c>
      <c r="ID206" s="18">
        <v>2</v>
      </c>
      <c r="IE206" s="17" t="s">
        <v>210</v>
      </c>
    </row>
    <row r="207" spans="1:238" s="17" customFormat="1" ht="31.5">
      <c r="A207" s="57">
        <v>2.94</v>
      </c>
      <c r="B207" s="58" t="s">
        <v>367</v>
      </c>
      <c r="C207" s="59" t="s">
        <v>547</v>
      </c>
      <c r="D207" s="85"/>
      <c r="E207" s="86"/>
      <c r="F207" s="86"/>
      <c r="G207" s="86"/>
      <c r="H207" s="86"/>
      <c r="I207" s="86"/>
      <c r="J207" s="86"/>
      <c r="K207" s="86"/>
      <c r="L207" s="86"/>
      <c r="M207" s="86"/>
      <c r="N207" s="87"/>
      <c r="O207" s="87"/>
      <c r="P207" s="87"/>
      <c r="Q207" s="87"/>
      <c r="R207" s="87"/>
      <c r="S207" s="87"/>
      <c r="T207" s="87"/>
      <c r="U207" s="87"/>
      <c r="V207" s="87"/>
      <c r="W207" s="87"/>
      <c r="X207" s="87"/>
      <c r="Y207" s="87"/>
      <c r="Z207" s="87"/>
      <c r="AA207" s="87"/>
      <c r="AB207" s="87"/>
      <c r="AC207" s="87"/>
      <c r="AD207" s="87"/>
      <c r="AE207" s="87"/>
      <c r="AF207" s="87"/>
      <c r="AG207" s="87"/>
      <c r="AH207" s="87"/>
      <c r="AI207" s="87"/>
      <c r="AJ207" s="87"/>
      <c r="AK207" s="87"/>
      <c r="AL207" s="87"/>
      <c r="AM207" s="87"/>
      <c r="AN207" s="87"/>
      <c r="AO207" s="87"/>
      <c r="AP207" s="87"/>
      <c r="AQ207" s="87"/>
      <c r="AR207" s="87"/>
      <c r="AS207" s="87"/>
      <c r="AT207" s="87"/>
      <c r="AU207" s="87"/>
      <c r="AV207" s="87"/>
      <c r="AW207" s="87"/>
      <c r="AX207" s="87"/>
      <c r="AY207" s="87"/>
      <c r="AZ207" s="87"/>
      <c r="BA207" s="87"/>
      <c r="BB207" s="87"/>
      <c r="BC207" s="88"/>
      <c r="HZ207" s="18"/>
      <c r="IA207" s="18">
        <v>2.94</v>
      </c>
      <c r="IB207" s="18" t="s">
        <v>367</v>
      </c>
      <c r="IC207" s="18" t="s">
        <v>547</v>
      </c>
      <c r="ID207" s="18"/>
    </row>
    <row r="208" spans="1:239" s="17" customFormat="1" ht="15.75">
      <c r="A208" s="57">
        <v>2.95</v>
      </c>
      <c r="B208" s="58" t="s">
        <v>375</v>
      </c>
      <c r="C208" s="59" t="s">
        <v>548</v>
      </c>
      <c r="D208" s="60">
        <v>2</v>
      </c>
      <c r="E208" s="61" t="s">
        <v>210</v>
      </c>
      <c r="F208" s="62">
        <v>466.77</v>
      </c>
      <c r="G208" s="63"/>
      <c r="H208" s="64"/>
      <c r="I208" s="65" t="s">
        <v>34</v>
      </c>
      <c r="J208" s="66">
        <f aca="true" t="shared" si="12" ref="J208:J270">IF(I208="Less(-)",-1,1)</f>
        <v>1</v>
      </c>
      <c r="K208" s="64" t="s">
        <v>35</v>
      </c>
      <c r="L208" s="64" t="s">
        <v>4</v>
      </c>
      <c r="M208" s="48"/>
      <c r="N208" s="47"/>
      <c r="O208" s="47"/>
      <c r="P208" s="49"/>
      <c r="Q208" s="47"/>
      <c r="R208" s="47"/>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c r="AP208" s="49"/>
      <c r="AQ208" s="49"/>
      <c r="AR208" s="49"/>
      <c r="AS208" s="49"/>
      <c r="AT208" s="49"/>
      <c r="AU208" s="49"/>
      <c r="AV208" s="49"/>
      <c r="AW208" s="49"/>
      <c r="AX208" s="49"/>
      <c r="AY208" s="49"/>
      <c r="AZ208" s="50"/>
      <c r="BA208" s="51">
        <f aca="true" t="shared" si="13" ref="BA208:BA270">ROUND(total_amount_ba($B$2,$D$2,D208,F208,J208,K208,M208),0)</f>
        <v>934</v>
      </c>
      <c r="BB208" s="52">
        <f aca="true" t="shared" si="14" ref="BB208:BB270">BA208+SUM(N208:AZ208)</f>
        <v>934</v>
      </c>
      <c r="BC208" s="53" t="str">
        <f aca="true" t="shared" si="15" ref="BC208:BC270">SpellNumber(L208,BB208)</f>
        <v>INR  Nine Hundred &amp; Thirty Four  Only</v>
      </c>
      <c r="HZ208" s="18"/>
      <c r="IA208" s="18">
        <v>2.95</v>
      </c>
      <c r="IB208" s="18" t="s">
        <v>375</v>
      </c>
      <c r="IC208" s="18" t="s">
        <v>548</v>
      </c>
      <c r="ID208" s="18">
        <v>2</v>
      </c>
      <c r="IE208" s="17" t="s">
        <v>210</v>
      </c>
    </row>
    <row r="209" spans="1:239" s="17" customFormat="1" ht="15.75">
      <c r="A209" s="57">
        <v>2.96</v>
      </c>
      <c r="B209" s="58" t="s">
        <v>368</v>
      </c>
      <c r="C209" s="59" t="s">
        <v>549</v>
      </c>
      <c r="D209" s="60">
        <v>2</v>
      </c>
      <c r="E209" s="61" t="s">
        <v>210</v>
      </c>
      <c r="F209" s="62">
        <v>404.87</v>
      </c>
      <c r="G209" s="63"/>
      <c r="H209" s="64"/>
      <c r="I209" s="65" t="s">
        <v>34</v>
      </c>
      <c r="J209" s="66">
        <f t="shared" si="12"/>
        <v>1</v>
      </c>
      <c r="K209" s="64" t="s">
        <v>35</v>
      </c>
      <c r="L209" s="64" t="s">
        <v>4</v>
      </c>
      <c r="M209" s="48"/>
      <c r="N209" s="47"/>
      <c r="O209" s="47"/>
      <c r="P209" s="49"/>
      <c r="Q209" s="47"/>
      <c r="R209" s="47"/>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c r="AP209" s="49"/>
      <c r="AQ209" s="49"/>
      <c r="AR209" s="49"/>
      <c r="AS209" s="49"/>
      <c r="AT209" s="49"/>
      <c r="AU209" s="49"/>
      <c r="AV209" s="49"/>
      <c r="AW209" s="49"/>
      <c r="AX209" s="49"/>
      <c r="AY209" s="49"/>
      <c r="AZ209" s="50"/>
      <c r="BA209" s="51">
        <f t="shared" si="13"/>
        <v>810</v>
      </c>
      <c r="BB209" s="52">
        <f t="shared" si="14"/>
        <v>810</v>
      </c>
      <c r="BC209" s="53" t="str">
        <f t="shared" si="15"/>
        <v>INR  Eight Hundred &amp; Ten  Only</v>
      </c>
      <c r="HZ209" s="18"/>
      <c r="IA209" s="18">
        <v>2.96</v>
      </c>
      <c r="IB209" s="18" t="s">
        <v>368</v>
      </c>
      <c r="IC209" s="18" t="s">
        <v>549</v>
      </c>
      <c r="ID209" s="18">
        <v>2</v>
      </c>
      <c r="IE209" s="17" t="s">
        <v>210</v>
      </c>
    </row>
    <row r="210" spans="1:239" s="17" customFormat="1" ht="15.75">
      <c r="A210" s="57">
        <v>2.97</v>
      </c>
      <c r="B210" s="58" t="s">
        <v>411</v>
      </c>
      <c r="C210" s="59" t="s">
        <v>550</v>
      </c>
      <c r="D210" s="60">
        <v>3</v>
      </c>
      <c r="E210" s="61" t="s">
        <v>210</v>
      </c>
      <c r="F210" s="62">
        <v>517.23</v>
      </c>
      <c r="G210" s="63"/>
      <c r="H210" s="64"/>
      <c r="I210" s="65" t="s">
        <v>34</v>
      </c>
      <c r="J210" s="66">
        <f t="shared" si="12"/>
        <v>1</v>
      </c>
      <c r="K210" s="64" t="s">
        <v>35</v>
      </c>
      <c r="L210" s="64" t="s">
        <v>4</v>
      </c>
      <c r="M210" s="48"/>
      <c r="N210" s="47"/>
      <c r="O210" s="47"/>
      <c r="P210" s="49"/>
      <c r="Q210" s="47"/>
      <c r="R210" s="47"/>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c r="AP210" s="49"/>
      <c r="AQ210" s="49"/>
      <c r="AR210" s="49"/>
      <c r="AS210" s="49"/>
      <c r="AT210" s="49"/>
      <c r="AU210" s="49"/>
      <c r="AV210" s="49"/>
      <c r="AW210" s="49"/>
      <c r="AX210" s="49"/>
      <c r="AY210" s="49"/>
      <c r="AZ210" s="50"/>
      <c r="BA210" s="51">
        <f t="shared" si="13"/>
        <v>1552</v>
      </c>
      <c r="BB210" s="52">
        <f t="shared" si="14"/>
        <v>1552</v>
      </c>
      <c r="BC210" s="53" t="str">
        <f t="shared" si="15"/>
        <v>INR  One Thousand Five Hundred &amp; Fifty Two  Only</v>
      </c>
      <c r="HZ210" s="18"/>
      <c r="IA210" s="18">
        <v>2.97</v>
      </c>
      <c r="IB210" s="18" t="s">
        <v>411</v>
      </c>
      <c r="IC210" s="18" t="s">
        <v>550</v>
      </c>
      <c r="ID210" s="18">
        <v>3</v>
      </c>
      <c r="IE210" s="17" t="s">
        <v>210</v>
      </c>
    </row>
    <row r="211" spans="1:238" s="17" customFormat="1" ht="31.5">
      <c r="A211" s="57">
        <v>2.98</v>
      </c>
      <c r="B211" s="58" t="s">
        <v>505</v>
      </c>
      <c r="C211" s="59" t="s">
        <v>551</v>
      </c>
      <c r="D211" s="85"/>
      <c r="E211" s="86"/>
      <c r="F211" s="86"/>
      <c r="G211" s="86"/>
      <c r="H211" s="86"/>
      <c r="I211" s="86"/>
      <c r="J211" s="86"/>
      <c r="K211" s="86"/>
      <c r="L211" s="86"/>
      <c r="M211" s="86"/>
      <c r="N211" s="87"/>
      <c r="O211" s="87"/>
      <c r="P211" s="87"/>
      <c r="Q211" s="87"/>
      <c r="R211" s="87"/>
      <c r="S211" s="87"/>
      <c r="T211" s="87"/>
      <c r="U211" s="87"/>
      <c r="V211" s="87"/>
      <c r="W211" s="87"/>
      <c r="X211" s="87"/>
      <c r="Y211" s="87"/>
      <c r="Z211" s="87"/>
      <c r="AA211" s="87"/>
      <c r="AB211" s="87"/>
      <c r="AC211" s="87"/>
      <c r="AD211" s="87"/>
      <c r="AE211" s="87"/>
      <c r="AF211" s="87"/>
      <c r="AG211" s="87"/>
      <c r="AH211" s="87"/>
      <c r="AI211" s="87"/>
      <c r="AJ211" s="87"/>
      <c r="AK211" s="87"/>
      <c r="AL211" s="87"/>
      <c r="AM211" s="87"/>
      <c r="AN211" s="87"/>
      <c r="AO211" s="87"/>
      <c r="AP211" s="87"/>
      <c r="AQ211" s="87"/>
      <c r="AR211" s="87"/>
      <c r="AS211" s="87"/>
      <c r="AT211" s="87"/>
      <c r="AU211" s="87"/>
      <c r="AV211" s="87"/>
      <c r="AW211" s="87"/>
      <c r="AX211" s="87"/>
      <c r="AY211" s="87"/>
      <c r="AZ211" s="87"/>
      <c r="BA211" s="87"/>
      <c r="BB211" s="87"/>
      <c r="BC211" s="88"/>
      <c r="HV211" s="17">
        <v>1.13</v>
      </c>
      <c r="HW211" s="17" t="s">
        <v>93</v>
      </c>
      <c r="HX211" s="17" t="s">
        <v>59</v>
      </c>
      <c r="HZ211" s="18"/>
      <c r="IA211" s="18">
        <v>2.98</v>
      </c>
      <c r="IB211" s="18" t="s">
        <v>505</v>
      </c>
      <c r="IC211" s="18" t="s">
        <v>551</v>
      </c>
      <c r="ID211" s="18"/>
    </row>
    <row r="212" spans="1:239" s="17" customFormat="1" ht="29.25" customHeight="1">
      <c r="A212" s="57">
        <v>2.99</v>
      </c>
      <c r="B212" s="58" t="s">
        <v>375</v>
      </c>
      <c r="C212" s="59" t="s">
        <v>552</v>
      </c>
      <c r="D212" s="60">
        <v>2</v>
      </c>
      <c r="E212" s="61" t="s">
        <v>210</v>
      </c>
      <c r="F212" s="62">
        <v>349.98</v>
      </c>
      <c r="G212" s="63"/>
      <c r="H212" s="64"/>
      <c r="I212" s="65" t="s">
        <v>34</v>
      </c>
      <c r="J212" s="66">
        <f t="shared" si="12"/>
        <v>1</v>
      </c>
      <c r="K212" s="64" t="s">
        <v>35</v>
      </c>
      <c r="L212" s="64" t="s">
        <v>4</v>
      </c>
      <c r="M212" s="48"/>
      <c r="N212" s="47"/>
      <c r="O212" s="47"/>
      <c r="P212" s="49"/>
      <c r="Q212" s="47"/>
      <c r="R212" s="47"/>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c r="AP212" s="49"/>
      <c r="AQ212" s="49"/>
      <c r="AR212" s="49"/>
      <c r="AS212" s="49"/>
      <c r="AT212" s="49"/>
      <c r="AU212" s="49"/>
      <c r="AV212" s="49"/>
      <c r="AW212" s="49"/>
      <c r="AX212" s="49"/>
      <c r="AY212" s="49"/>
      <c r="AZ212" s="50"/>
      <c r="BA212" s="51">
        <f t="shared" si="13"/>
        <v>700</v>
      </c>
      <c r="BB212" s="52">
        <f t="shared" si="14"/>
        <v>700</v>
      </c>
      <c r="BC212" s="53" t="str">
        <f t="shared" si="15"/>
        <v>INR  Seven Hundred    Only</v>
      </c>
      <c r="HV212" s="17">
        <v>1.14</v>
      </c>
      <c r="HW212" s="17" t="s">
        <v>94</v>
      </c>
      <c r="HX212" s="17" t="s">
        <v>60</v>
      </c>
      <c r="HZ212" s="18"/>
      <c r="IA212" s="18">
        <v>2.99</v>
      </c>
      <c r="IB212" s="18" t="s">
        <v>375</v>
      </c>
      <c r="IC212" s="18" t="s">
        <v>552</v>
      </c>
      <c r="ID212" s="18">
        <v>2</v>
      </c>
      <c r="IE212" s="17" t="s">
        <v>210</v>
      </c>
    </row>
    <row r="213" spans="1:238" s="17" customFormat="1" ht="27" customHeight="1">
      <c r="A213" s="57">
        <v>3</v>
      </c>
      <c r="B213" s="58" t="s">
        <v>506</v>
      </c>
      <c r="C213" s="59" t="s">
        <v>553</v>
      </c>
      <c r="D213" s="85"/>
      <c r="E213" s="86"/>
      <c r="F213" s="86"/>
      <c r="G213" s="86"/>
      <c r="H213" s="86"/>
      <c r="I213" s="86"/>
      <c r="J213" s="86"/>
      <c r="K213" s="86"/>
      <c r="L213" s="86"/>
      <c r="M213" s="86"/>
      <c r="N213" s="87"/>
      <c r="O213" s="87"/>
      <c r="P213" s="87"/>
      <c r="Q213" s="87"/>
      <c r="R213" s="87"/>
      <c r="S213" s="87"/>
      <c r="T213" s="87"/>
      <c r="U213" s="87"/>
      <c r="V213" s="87"/>
      <c r="W213" s="87"/>
      <c r="X213" s="87"/>
      <c r="Y213" s="87"/>
      <c r="Z213" s="87"/>
      <c r="AA213" s="87"/>
      <c r="AB213" s="87"/>
      <c r="AC213" s="87"/>
      <c r="AD213" s="87"/>
      <c r="AE213" s="87"/>
      <c r="AF213" s="87"/>
      <c r="AG213" s="87"/>
      <c r="AH213" s="87"/>
      <c r="AI213" s="87"/>
      <c r="AJ213" s="87"/>
      <c r="AK213" s="87"/>
      <c r="AL213" s="87"/>
      <c r="AM213" s="87"/>
      <c r="AN213" s="87"/>
      <c r="AO213" s="87"/>
      <c r="AP213" s="87"/>
      <c r="AQ213" s="87"/>
      <c r="AR213" s="87"/>
      <c r="AS213" s="87"/>
      <c r="AT213" s="87"/>
      <c r="AU213" s="87"/>
      <c r="AV213" s="87"/>
      <c r="AW213" s="87"/>
      <c r="AX213" s="87"/>
      <c r="AY213" s="87"/>
      <c r="AZ213" s="87"/>
      <c r="BA213" s="87"/>
      <c r="BB213" s="87"/>
      <c r="BC213" s="88"/>
      <c r="HV213" s="17">
        <v>1.15</v>
      </c>
      <c r="HW213" s="17" t="s">
        <v>95</v>
      </c>
      <c r="HX213" s="17" t="s">
        <v>61</v>
      </c>
      <c r="HY213" s="17">
        <v>1</v>
      </c>
      <c r="HZ213" s="18" t="s">
        <v>127</v>
      </c>
      <c r="IA213" s="18">
        <v>3</v>
      </c>
      <c r="IB213" s="18" t="s">
        <v>506</v>
      </c>
      <c r="IC213" s="18" t="s">
        <v>553</v>
      </c>
      <c r="ID213" s="18"/>
    </row>
    <row r="214" spans="1:239" s="17" customFormat="1" ht="15.75">
      <c r="A214" s="57">
        <v>3.01</v>
      </c>
      <c r="B214" s="58" t="s">
        <v>368</v>
      </c>
      <c r="C214" s="59" t="s">
        <v>554</v>
      </c>
      <c r="D214" s="60">
        <v>2</v>
      </c>
      <c r="E214" s="61" t="s">
        <v>210</v>
      </c>
      <c r="F214" s="62">
        <v>305.04</v>
      </c>
      <c r="G214" s="63"/>
      <c r="H214" s="64"/>
      <c r="I214" s="65" t="s">
        <v>34</v>
      </c>
      <c r="J214" s="66">
        <f t="shared" si="12"/>
        <v>1</v>
      </c>
      <c r="K214" s="64" t="s">
        <v>35</v>
      </c>
      <c r="L214" s="64" t="s">
        <v>4</v>
      </c>
      <c r="M214" s="48"/>
      <c r="N214" s="47"/>
      <c r="O214" s="47"/>
      <c r="P214" s="49"/>
      <c r="Q214" s="47"/>
      <c r="R214" s="47"/>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c r="AP214" s="49"/>
      <c r="AQ214" s="49"/>
      <c r="AR214" s="49"/>
      <c r="AS214" s="49"/>
      <c r="AT214" s="49"/>
      <c r="AU214" s="49"/>
      <c r="AV214" s="49"/>
      <c r="AW214" s="49"/>
      <c r="AX214" s="49"/>
      <c r="AY214" s="49"/>
      <c r="AZ214" s="50"/>
      <c r="BA214" s="51">
        <f t="shared" si="13"/>
        <v>610</v>
      </c>
      <c r="BB214" s="52">
        <f t="shared" si="14"/>
        <v>610</v>
      </c>
      <c r="BC214" s="53" t="str">
        <f t="shared" si="15"/>
        <v>INR  Six Hundred &amp; Ten  Only</v>
      </c>
      <c r="HV214" s="17">
        <v>1.16</v>
      </c>
      <c r="HW214" s="17" t="s">
        <v>120</v>
      </c>
      <c r="HX214" s="17" t="s">
        <v>62</v>
      </c>
      <c r="HZ214" s="18"/>
      <c r="IA214" s="18">
        <v>3.01</v>
      </c>
      <c r="IB214" s="18" t="s">
        <v>368</v>
      </c>
      <c r="IC214" s="18" t="s">
        <v>554</v>
      </c>
      <c r="ID214" s="18">
        <v>2</v>
      </c>
      <c r="IE214" s="17" t="s">
        <v>210</v>
      </c>
    </row>
    <row r="215" spans="1:238" s="17" customFormat="1" ht="31.5">
      <c r="A215" s="57">
        <v>3.02</v>
      </c>
      <c r="B215" s="58" t="s">
        <v>507</v>
      </c>
      <c r="C215" s="59" t="s">
        <v>555</v>
      </c>
      <c r="D215" s="85"/>
      <c r="E215" s="86"/>
      <c r="F215" s="86"/>
      <c r="G215" s="86"/>
      <c r="H215" s="86"/>
      <c r="I215" s="86"/>
      <c r="J215" s="86"/>
      <c r="K215" s="86"/>
      <c r="L215" s="86"/>
      <c r="M215" s="86"/>
      <c r="N215" s="87"/>
      <c r="O215" s="87"/>
      <c r="P215" s="87"/>
      <c r="Q215" s="87"/>
      <c r="R215" s="87"/>
      <c r="S215" s="87"/>
      <c r="T215" s="87"/>
      <c r="U215" s="87"/>
      <c r="V215" s="87"/>
      <c r="W215" s="87"/>
      <c r="X215" s="87"/>
      <c r="Y215" s="87"/>
      <c r="Z215" s="87"/>
      <c r="AA215" s="87"/>
      <c r="AB215" s="87"/>
      <c r="AC215" s="87"/>
      <c r="AD215" s="87"/>
      <c r="AE215" s="87"/>
      <c r="AF215" s="87"/>
      <c r="AG215" s="87"/>
      <c r="AH215" s="87"/>
      <c r="AI215" s="87"/>
      <c r="AJ215" s="87"/>
      <c r="AK215" s="87"/>
      <c r="AL215" s="87"/>
      <c r="AM215" s="87"/>
      <c r="AN215" s="87"/>
      <c r="AO215" s="87"/>
      <c r="AP215" s="87"/>
      <c r="AQ215" s="87"/>
      <c r="AR215" s="87"/>
      <c r="AS215" s="87"/>
      <c r="AT215" s="87"/>
      <c r="AU215" s="87"/>
      <c r="AV215" s="87"/>
      <c r="AW215" s="87"/>
      <c r="AX215" s="87"/>
      <c r="AY215" s="87"/>
      <c r="AZ215" s="87"/>
      <c r="BA215" s="87"/>
      <c r="BB215" s="87"/>
      <c r="BC215" s="88"/>
      <c r="HV215" s="17">
        <v>1.17</v>
      </c>
      <c r="HW215" s="17" t="s">
        <v>96</v>
      </c>
      <c r="HX215" s="17" t="s">
        <v>63</v>
      </c>
      <c r="HZ215" s="18"/>
      <c r="IA215" s="18">
        <v>3.02</v>
      </c>
      <c r="IB215" s="18" t="s">
        <v>507</v>
      </c>
      <c r="IC215" s="18" t="s">
        <v>555</v>
      </c>
      <c r="ID215" s="18"/>
    </row>
    <row r="216" spans="1:238" s="17" customFormat="1" ht="15.75">
      <c r="A216" s="57">
        <v>3.03</v>
      </c>
      <c r="B216" s="58" t="s">
        <v>508</v>
      </c>
      <c r="C216" s="59" t="s">
        <v>556</v>
      </c>
      <c r="D216" s="85"/>
      <c r="E216" s="86"/>
      <c r="F216" s="86"/>
      <c r="G216" s="86"/>
      <c r="H216" s="86"/>
      <c r="I216" s="86"/>
      <c r="J216" s="86"/>
      <c r="K216" s="86"/>
      <c r="L216" s="86"/>
      <c r="M216" s="86"/>
      <c r="N216" s="87"/>
      <c r="O216" s="87"/>
      <c r="P216" s="87"/>
      <c r="Q216" s="87"/>
      <c r="R216" s="87"/>
      <c r="S216" s="87"/>
      <c r="T216" s="87"/>
      <c r="U216" s="87"/>
      <c r="V216" s="87"/>
      <c r="W216" s="87"/>
      <c r="X216" s="87"/>
      <c r="Y216" s="87"/>
      <c r="Z216" s="87"/>
      <c r="AA216" s="87"/>
      <c r="AB216" s="87"/>
      <c r="AC216" s="87"/>
      <c r="AD216" s="87"/>
      <c r="AE216" s="87"/>
      <c r="AF216" s="87"/>
      <c r="AG216" s="87"/>
      <c r="AH216" s="87"/>
      <c r="AI216" s="87"/>
      <c r="AJ216" s="87"/>
      <c r="AK216" s="87"/>
      <c r="AL216" s="87"/>
      <c r="AM216" s="87"/>
      <c r="AN216" s="87"/>
      <c r="AO216" s="87"/>
      <c r="AP216" s="87"/>
      <c r="AQ216" s="87"/>
      <c r="AR216" s="87"/>
      <c r="AS216" s="87"/>
      <c r="AT216" s="87"/>
      <c r="AU216" s="87"/>
      <c r="AV216" s="87"/>
      <c r="AW216" s="87"/>
      <c r="AX216" s="87"/>
      <c r="AY216" s="87"/>
      <c r="AZ216" s="87"/>
      <c r="BA216" s="87"/>
      <c r="BB216" s="87"/>
      <c r="BC216" s="88"/>
      <c r="HV216" s="17">
        <v>1.18</v>
      </c>
      <c r="HW216" s="17" t="s">
        <v>89</v>
      </c>
      <c r="HX216" s="17" t="s">
        <v>49</v>
      </c>
      <c r="HZ216" s="18"/>
      <c r="IA216" s="18">
        <v>3.03</v>
      </c>
      <c r="IB216" s="18" t="s">
        <v>508</v>
      </c>
      <c r="IC216" s="18" t="s">
        <v>556</v>
      </c>
      <c r="ID216" s="18"/>
    </row>
    <row r="217" spans="1:239" s="17" customFormat="1" ht="31.5">
      <c r="A217" s="57">
        <v>3.04</v>
      </c>
      <c r="B217" s="58" t="s">
        <v>369</v>
      </c>
      <c r="C217" s="59" t="s">
        <v>557</v>
      </c>
      <c r="D217" s="60">
        <v>15</v>
      </c>
      <c r="E217" s="61" t="s">
        <v>210</v>
      </c>
      <c r="F217" s="62">
        <v>74.7</v>
      </c>
      <c r="G217" s="63"/>
      <c r="H217" s="64"/>
      <c r="I217" s="65" t="s">
        <v>34</v>
      </c>
      <c r="J217" s="66">
        <f t="shared" si="12"/>
        <v>1</v>
      </c>
      <c r="K217" s="64" t="s">
        <v>35</v>
      </c>
      <c r="L217" s="64" t="s">
        <v>4</v>
      </c>
      <c r="M217" s="48"/>
      <c r="N217" s="47"/>
      <c r="O217" s="47"/>
      <c r="P217" s="49"/>
      <c r="Q217" s="47"/>
      <c r="R217" s="47"/>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c r="AP217" s="49"/>
      <c r="AQ217" s="49"/>
      <c r="AR217" s="49"/>
      <c r="AS217" s="49"/>
      <c r="AT217" s="49"/>
      <c r="AU217" s="49"/>
      <c r="AV217" s="49"/>
      <c r="AW217" s="49"/>
      <c r="AX217" s="49"/>
      <c r="AY217" s="49"/>
      <c r="AZ217" s="50"/>
      <c r="BA217" s="51">
        <f t="shared" si="13"/>
        <v>1121</v>
      </c>
      <c r="BB217" s="52">
        <f t="shared" si="14"/>
        <v>1121</v>
      </c>
      <c r="BC217" s="53" t="str">
        <f t="shared" si="15"/>
        <v>INR  One Thousand One Hundred &amp; Twenty One  Only</v>
      </c>
      <c r="HV217" s="17">
        <v>1.19</v>
      </c>
      <c r="HW217" s="17" t="s">
        <v>121</v>
      </c>
      <c r="HX217" s="17" t="s">
        <v>64</v>
      </c>
      <c r="HZ217" s="18"/>
      <c r="IA217" s="18">
        <v>3.04</v>
      </c>
      <c r="IB217" s="18" t="s">
        <v>369</v>
      </c>
      <c r="IC217" s="18" t="s">
        <v>557</v>
      </c>
      <c r="ID217" s="18">
        <v>15</v>
      </c>
      <c r="IE217" s="17" t="s">
        <v>210</v>
      </c>
    </row>
    <row r="218" spans="1:238" s="17" customFormat="1" ht="141.75">
      <c r="A218" s="57">
        <v>3.05</v>
      </c>
      <c r="B218" s="58" t="s">
        <v>370</v>
      </c>
      <c r="C218" s="59" t="s">
        <v>558</v>
      </c>
      <c r="D218" s="85"/>
      <c r="E218" s="86"/>
      <c r="F218" s="86"/>
      <c r="G218" s="86"/>
      <c r="H218" s="86"/>
      <c r="I218" s="86"/>
      <c r="J218" s="86"/>
      <c r="K218" s="86"/>
      <c r="L218" s="86"/>
      <c r="M218" s="86"/>
      <c r="N218" s="87"/>
      <c r="O218" s="87"/>
      <c r="P218" s="87"/>
      <c r="Q218" s="87"/>
      <c r="R218" s="87"/>
      <c r="S218" s="87"/>
      <c r="T218" s="87"/>
      <c r="U218" s="87"/>
      <c r="V218" s="87"/>
      <c r="W218" s="87"/>
      <c r="X218" s="87"/>
      <c r="Y218" s="87"/>
      <c r="Z218" s="87"/>
      <c r="AA218" s="87"/>
      <c r="AB218" s="87"/>
      <c r="AC218" s="87"/>
      <c r="AD218" s="87"/>
      <c r="AE218" s="87"/>
      <c r="AF218" s="87"/>
      <c r="AG218" s="87"/>
      <c r="AH218" s="87"/>
      <c r="AI218" s="87"/>
      <c r="AJ218" s="87"/>
      <c r="AK218" s="87"/>
      <c r="AL218" s="87"/>
      <c r="AM218" s="87"/>
      <c r="AN218" s="87"/>
      <c r="AO218" s="87"/>
      <c r="AP218" s="87"/>
      <c r="AQ218" s="87"/>
      <c r="AR218" s="87"/>
      <c r="AS218" s="87"/>
      <c r="AT218" s="87"/>
      <c r="AU218" s="87"/>
      <c r="AV218" s="87"/>
      <c r="AW218" s="87"/>
      <c r="AX218" s="87"/>
      <c r="AY218" s="87"/>
      <c r="AZ218" s="87"/>
      <c r="BA218" s="87"/>
      <c r="BB218" s="87"/>
      <c r="BC218" s="88"/>
      <c r="HV218" s="17">
        <v>1.2</v>
      </c>
      <c r="HW218" s="17" t="s">
        <v>122</v>
      </c>
      <c r="HX218" s="17" t="s">
        <v>65</v>
      </c>
      <c r="HZ218" s="18"/>
      <c r="IA218" s="18">
        <v>3.05</v>
      </c>
      <c r="IB218" s="18" t="s">
        <v>370</v>
      </c>
      <c r="IC218" s="18" t="s">
        <v>558</v>
      </c>
      <c r="ID218" s="18"/>
    </row>
    <row r="219" spans="1:239" s="17" customFormat="1" ht="31.5">
      <c r="A219" s="57">
        <v>3.06</v>
      </c>
      <c r="B219" s="58" t="s">
        <v>371</v>
      </c>
      <c r="C219" s="59" t="s">
        <v>559</v>
      </c>
      <c r="D219" s="60">
        <v>6</v>
      </c>
      <c r="E219" s="61" t="s">
        <v>210</v>
      </c>
      <c r="F219" s="62">
        <v>1501.23</v>
      </c>
      <c r="G219" s="63"/>
      <c r="H219" s="64"/>
      <c r="I219" s="65" t="s">
        <v>34</v>
      </c>
      <c r="J219" s="66">
        <f t="shared" si="12"/>
        <v>1</v>
      </c>
      <c r="K219" s="64" t="s">
        <v>35</v>
      </c>
      <c r="L219" s="64" t="s">
        <v>4</v>
      </c>
      <c r="M219" s="48"/>
      <c r="N219" s="47"/>
      <c r="O219" s="47"/>
      <c r="P219" s="49"/>
      <c r="Q219" s="47"/>
      <c r="R219" s="47"/>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c r="AQ219" s="49"/>
      <c r="AR219" s="49"/>
      <c r="AS219" s="49"/>
      <c r="AT219" s="49"/>
      <c r="AU219" s="49"/>
      <c r="AV219" s="49"/>
      <c r="AW219" s="49"/>
      <c r="AX219" s="49"/>
      <c r="AY219" s="49"/>
      <c r="AZ219" s="50"/>
      <c r="BA219" s="51">
        <f t="shared" si="13"/>
        <v>9007</v>
      </c>
      <c r="BB219" s="52">
        <f t="shared" si="14"/>
        <v>9007</v>
      </c>
      <c r="BC219" s="53" t="str">
        <f t="shared" si="15"/>
        <v>INR  Nine Thousand  &amp;Seven  Only</v>
      </c>
      <c r="HV219" s="17">
        <v>1.21</v>
      </c>
      <c r="HW219" s="17" t="s">
        <v>97</v>
      </c>
      <c r="HX219" s="17" t="s">
        <v>66</v>
      </c>
      <c r="HZ219" s="18"/>
      <c r="IA219" s="18">
        <v>3.06</v>
      </c>
      <c r="IB219" s="18" t="s">
        <v>371</v>
      </c>
      <c r="IC219" s="18" t="s">
        <v>559</v>
      </c>
      <c r="ID219" s="18">
        <v>6</v>
      </c>
      <c r="IE219" s="22" t="s">
        <v>210</v>
      </c>
    </row>
    <row r="220" spans="1:238" s="17" customFormat="1" ht="31.5">
      <c r="A220" s="57">
        <v>3.07</v>
      </c>
      <c r="B220" s="58" t="s">
        <v>509</v>
      </c>
      <c r="C220" s="59" t="s">
        <v>560</v>
      </c>
      <c r="D220" s="85"/>
      <c r="E220" s="86"/>
      <c r="F220" s="86"/>
      <c r="G220" s="86"/>
      <c r="H220" s="86"/>
      <c r="I220" s="86"/>
      <c r="J220" s="86"/>
      <c r="K220" s="86"/>
      <c r="L220" s="86"/>
      <c r="M220" s="86"/>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7"/>
      <c r="AL220" s="87"/>
      <c r="AM220" s="87"/>
      <c r="AN220" s="87"/>
      <c r="AO220" s="87"/>
      <c r="AP220" s="87"/>
      <c r="AQ220" s="87"/>
      <c r="AR220" s="87"/>
      <c r="AS220" s="87"/>
      <c r="AT220" s="87"/>
      <c r="AU220" s="87"/>
      <c r="AV220" s="87"/>
      <c r="AW220" s="87"/>
      <c r="AX220" s="87"/>
      <c r="AY220" s="87"/>
      <c r="AZ220" s="87"/>
      <c r="BA220" s="87"/>
      <c r="BB220" s="87"/>
      <c r="BC220" s="88"/>
      <c r="HV220" s="17">
        <v>1.22</v>
      </c>
      <c r="HW220" s="17" t="s">
        <v>123</v>
      </c>
      <c r="HX220" s="17" t="s">
        <v>67</v>
      </c>
      <c r="HZ220" s="18"/>
      <c r="IA220" s="18">
        <v>3.07</v>
      </c>
      <c r="IB220" s="18" t="s">
        <v>509</v>
      </c>
      <c r="IC220" s="18" t="s">
        <v>560</v>
      </c>
      <c r="ID220" s="18"/>
    </row>
    <row r="221" spans="1:239" s="17" customFormat="1" ht="27.75" customHeight="1">
      <c r="A221" s="57">
        <v>3.08</v>
      </c>
      <c r="B221" s="58" t="s">
        <v>510</v>
      </c>
      <c r="C221" s="59" t="s">
        <v>561</v>
      </c>
      <c r="D221" s="60">
        <v>40</v>
      </c>
      <c r="E221" s="61" t="s">
        <v>208</v>
      </c>
      <c r="F221" s="62">
        <v>10.52</v>
      </c>
      <c r="G221" s="63"/>
      <c r="H221" s="64"/>
      <c r="I221" s="65" t="s">
        <v>34</v>
      </c>
      <c r="J221" s="66">
        <f t="shared" si="12"/>
        <v>1</v>
      </c>
      <c r="K221" s="64" t="s">
        <v>35</v>
      </c>
      <c r="L221" s="64" t="s">
        <v>4</v>
      </c>
      <c r="M221" s="48"/>
      <c r="N221" s="47"/>
      <c r="O221" s="47"/>
      <c r="P221" s="49"/>
      <c r="Q221" s="47"/>
      <c r="R221" s="47"/>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c r="AQ221" s="49"/>
      <c r="AR221" s="49"/>
      <c r="AS221" s="49"/>
      <c r="AT221" s="49"/>
      <c r="AU221" s="49"/>
      <c r="AV221" s="49"/>
      <c r="AW221" s="49"/>
      <c r="AX221" s="49"/>
      <c r="AY221" s="49"/>
      <c r="AZ221" s="50"/>
      <c r="BA221" s="51">
        <f t="shared" si="13"/>
        <v>421</v>
      </c>
      <c r="BB221" s="52">
        <f t="shared" si="14"/>
        <v>421</v>
      </c>
      <c r="BC221" s="53" t="str">
        <f t="shared" si="15"/>
        <v>INR  Four Hundred &amp; Twenty One  Only</v>
      </c>
      <c r="HV221" s="17">
        <v>1.23</v>
      </c>
      <c r="HW221" s="17" t="s">
        <v>98</v>
      </c>
      <c r="HX221" s="17" t="s">
        <v>68</v>
      </c>
      <c r="HZ221" s="18"/>
      <c r="IA221" s="18">
        <v>3.08</v>
      </c>
      <c r="IB221" s="24" t="s">
        <v>510</v>
      </c>
      <c r="IC221" s="18" t="s">
        <v>561</v>
      </c>
      <c r="ID221" s="18">
        <v>40</v>
      </c>
      <c r="IE221" s="17" t="s">
        <v>208</v>
      </c>
    </row>
    <row r="222" spans="1:239" s="17" customFormat="1" ht="15.75">
      <c r="A222" s="57">
        <v>3.09</v>
      </c>
      <c r="B222" s="58" t="s">
        <v>372</v>
      </c>
      <c r="C222" s="59" t="s">
        <v>562</v>
      </c>
      <c r="D222" s="60">
        <v>60</v>
      </c>
      <c r="E222" s="61" t="s">
        <v>208</v>
      </c>
      <c r="F222" s="62">
        <v>13.37</v>
      </c>
      <c r="G222" s="63"/>
      <c r="H222" s="64"/>
      <c r="I222" s="65" t="s">
        <v>34</v>
      </c>
      <c r="J222" s="66">
        <f t="shared" si="12"/>
        <v>1</v>
      </c>
      <c r="K222" s="64" t="s">
        <v>35</v>
      </c>
      <c r="L222" s="64" t="s">
        <v>4</v>
      </c>
      <c r="M222" s="48"/>
      <c r="N222" s="47"/>
      <c r="O222" s="47"/>
      <c r="P222" s="49"/>
      <c r="Q222" s="47"/>
      <c r="R222" s="47"/>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c r="AP222" s="49"/>
      <c r="AQ222" s="49"/>
      <c r="AR222" s="49"/>
      <c r="AS222" s="49"/>
      <c r="AT222" s="49"/>
      <c r="AU222" s="49"/>
      <c r="AV222" s="49"/>
      <c r="AW222" s="49"/>
      <c r="AX222" s="49"/>
      <c r="AY222" s="49"/>
      <c r="AZ222" s="50"/>
      <c r="BA222" s="51">
        <f t="shared" si="13"/>
        <v>802</v>
      </c>
      <c r="BB222" s="52">
        <f t="shared" si="14"/>
        <v>802</v>
      </c>
      <c r="BC222" s="53" t="str">
        <f t="shared" si="15"/>
        <v>INR  Eight Hundred &amp; Two  Only</v>
      </c>
      <c r="HV222" s="17">
        <v>1.24</v>
      </c>
      <c r="HW222" s="17" t="s">
        <v>124</v>
      </c>
      <c r="HX222" s="17" t="s">
        <v>69</v>
      </c>
      <c r="HZ222" s="18"/>
      <c r="IA222" s="18">
        <v>3.09</v>
      </c>
      <c r="IB222" s="18" t="s">
        <v>372</v>
      </c>
      <c r="IC222" s="18" t="s">
        <v>562</v>
      </c>
      <c r="ID222" s="18">
        <v>60</v>
      </c>
      <c r="IE222" s="17" t="s">
        <v>208</v>
      </c>
    </row>
    <row r="223" spans="1:239" s="17" customFormat="1" ht="15.75">
      <c r="A223" s="57">
        <v>3.1</v>
      </c>
      <c r="B223" s="58" t="s">
        <v>373</v>
      </c>
      <c r="C223" s="59" t="s">
        <v>563</v>
      </c>
      <c r="D223" s="60">
        <v>45</v>
      </c>
      <c r="E223" s="61" t="s">
        <v>208</v>
      </c>
      <c r="F223" s="62">
        <v>16.13</v>
      </c>
      <c r="G223" s="63"/>
      <c r="H223" s="64"/>
      <c r="I223" s="65" t="s">
        <v>34</v>
      </c>
      <c r="J223" s="66">
        <f t="shared" si="12"/>
        <v>1</v>
      </c>
      <c r="K223" s="64" t="s">
        <v>35</v>
      </c>
      <c r="L223" s="64" t="s">
        <v>4</v>
      </c>
      <c r="M223" s="48"/>
      <c r="N223" s="47"/>
      <c r="O223" s="47"/>
      <c r="P223" s="49"/>
      <c r="Q223" s="47"/>
      <c r="R223" s="47"/>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c r="AP223" s="49"/>
      <c r="AQ223" s="49"/>
      <c r="AR223" s="49"/>
      <c r="AS223" s="49"/>
      <c r="AT223" s="49"/>
      <c r="AU223" s="49"/>
      <c r="AV223" s="49"/>
      <c r="AW223" s="49"/>
      <c r="AX223" s="49"/>
      <c r="AY223" s="49"/>
      <c r="AZ223" s="50"/>
      <c r="BA223" s="51">
        <f t="shared" si="13"/>
        <v>726</v>
      </c>
      <c r="BB223" s="52">
        <f t="shared" si="14"/>
        <v>726</v>
      </c>
      <c r="BC223" s="53" t="str">
        <f t="shared" si="15"/>
        <v>INR  Seven Hundred &amp; Twenty Six  Only</v>
      </c>
      <c r="HV223" s="17">
        <v>1.25</v>
      </c>
      <c r="HW223" s="17" t="s">
        <v>125</v>
      </c>
      <c r="HX223" s="17" t="s">
        <v>50</v>
      </c>
      <c r="HZ223" s="18"/>
      <c r="IA223" s="18">
        <v>3.1</v>
      </c>
      <c r="IB223" s="18" t="s">
        <v>373</v>
      </c>
      <c r="IC223" s="18" t="s">
        <v>563</v>
      </c>
      <c r="ID223" s="18">
        <v>45</v>
      </c>
      <c r="IE223" s="17" t="s">
        <v>208</v>
      </c>
    </row>
    <row r="224" spans="1:238" s="17" customFormat="1" ht="31.5">
      <c r="A224" s="57">
        <v>3.11</v>
      </c>
      <c r="B224" s="58" t="s">
        <v>511</v>
      </c>
      <c r="C224" s="59" t="s">
        <v>564</v>
      </c>
      <c r="D224" s="85"/>
      <c r="E224" s="86"/>
      <c r="F224" s="86"/>
      <c r="G224" s="86"/>
      <c r="H224" s="86"/>
      <c r="I224" s="86"/>
      <c r="J224" s="86"/>
      <c r="K224" s="86"/>
      <c r="L224" s="86"/>
      <c r="M224" s="86"/>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87"/>
      <c r="AN224" s="87"/>
      <c r="AO224" s="87"/>
      <c r="AP224" s="87"/>
      <c r="AQ224" s="87"/>
      <c r="AR224" s="87"/>
      <c r="AS224" s="87"/>
      <c r="AT224" s="87"/>
      <c r="AU224" s="87"/>
      <c r="AV224" s="87"/>
      <c r="AW224" s="87"/>
      <c r="AX224" s="87"/>
      <c r="AY224" s="87"/>
      <c r="AZ224" s="87"/>
      <c r="BA224" s="87"/>
      <c r="BB224" s="87"/>
      <c r="BC224" s="88"/>
      <c r="HV224" s="17">
        <v>1.26</v>
      </c>
      <c r="HW224" s="17" t="s">
        <v>126</v>
      </c>
      <c r="HX224" s="17" t="s">
        <v>51</v>
      </c>
      <c r="HZ224" s="18"/>
      <c r="IA224" s="18">
        <v>3.11</v>
      </c>
      <c r="IB224" s="18" t="s">
        <v>511</v>
      </c>
      <c r="IC224" s="18" t="s">
        <v>564</v>
      </c>
      <c r="ID224" s="18"/>
    </row>
    <row r="225" spans="1:239" s="17" customFormat="1" ht="15.75">
      <c r="A225" s="57">
        <v>3.12</v>
      </c>
      <c r="B225" s="58" t="s">
        <v>510</v>
      </c>
      <c r="C225" s="59" t="s">
        <v>565</v>
      </c>
      <c r="D225" s="60">
        <v>40</v>
      </c>
      <c r="E225" s="61" t="s">
        <v>208</v>
      </c>
      <c r="F225" s="62">
        <v>140.16</v>
      </c>
      <c r="G225" s="63"/>
      <c r="H225" s="64"/>
      <c r="I225" s="65" t="s">
        <v>34</v>
      </c>
      <c r="J225" s="66">
        <f t="shared" si="12"/>
        <v>1</v>
      </c>
      <c r="K225" s="64" t="s">
        <v>35</v>
      </c>
      <c r="L225" s="64" t="s">
        <v>4</v>
      </c>
      <c r="M225" s="48"/>
      <c r="N225" s="47"/>
      <c r="O225" s="47"/>
      <c r="P225" s="49"/>
      <c r="Q225" s="47"/>
      <c r="R225" s="47"/>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c r="AP225" s="49"/>
      <c r="AQ225" s="49"/>
      <c r="AR225" s="49"/>
      <c r="AS225" s="49"/>
      <c r="AT225" s="49"/>
      <c r="AU225" s="49"/>
      <c r="AV225" s="49"/>
      <c r="AW225" s="49"/>
      <c r="AX225" s="49"/>
      <c r="AY225" s="49"/>
      <c r="AZ225" s="50"/>
      <c r="BA225" s="51">
        <f t="shared" si="13"/>
        <v>5606</v>
      </c>
      <c r="BB225" s="52">
        <f t="shared" si="14"/>
        <v>5606</v>
      </c>
      <c r="BC225" s="53" t="str">
        <f t="shared" si="15"/>
        <v>INR  Five Thousand Six Hundred &amp; Six  Only</v>
      </c>
      <c r="HV225" s="17">
        <v>1.27</v>
      </c>
      <c r="HW225" s="17" t="s">
        <v>99</v>
      </c>
      <c r="HX225" s="17" t="s">
        <v>70</v>
      </c>
      <c r="HZ225" s="18"/>
      <c r="IA225" s="18">
        <v>3.12</v>
      </c>
      <c r="IB225" s="18" t="s">
        <v>510</v>
      </c>
      <c r="IC225" s="18" t="s">
        <v>565</v>
      </c>
      <c r="ID225" s="18">
        <v>40</v>
      </c>
      <c r="IE225" s="17" t="s">
        <v>208</v>
      </c>
    </row>
    <row r="226" spans="1:239" s="17" customFormat="1" ht="15.75">
      <c r="A226" s="57">
        <v>3.13</v>
      </c>
      <c r="B226" s="58" t="s">
        <v>372</v>
      </c>
      <c r="C226" s="59" t="s">
        <v>566</v>
      </c>
      <c r="D226" s="60">
        <v>60</v>
      </c>
      <c r="E226" s="61" t="s">
        <v>208</v>
      </c>
      <c r="F226" s="62">
        <v>143.88</v>
      </c>
      <c r="G226" s="63"/>
      <c r="H226" s="64"/>
      <c r="I226" s="65" t="s">
        <v>34</v>
      </c>
      <c r="J226" s="66">
        <f t="shared" si="12"/>
        <v>1</v>
      </c>
      <c r="K226" s="64" t="s">
        <v>35</v>
      </c>
      <c r="L226" s="64" t="s">
        <v>4</v>
      </c>
      <c r="M226" s="48"/>
      <c r="N226" s="47"/>
      <c r="O226" s="47"/>
      <c r="P226" s="49"/>
      <c r="Q226" s="47"/>
      <c r="R226" s="47"/>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c r="AP226" s="49"/>
      <c r="AQ226" s="49"/>
      <c r="AR226" s="49"/>
      <c r="AS226" s="49"/>
      <c r="AT226" s="49"/>
      <c r="AU226" s="49"/>
      <c r="AV226" s="49"/>
      <c r="AW226" s="49"/>
      <c r="AX226" s="49"/>
      <c r="AY226" s="49"/>
      <c r="AZ226" s="50"/>
      <c r="BA226" s="51">
        <f t="shared" si="13"/>
        <v>8633</v>
      </c>
      <c r="BB226" s="52">
        <f t="shared" si="14"/>
        <v>8633</v>
      </c>
      <c r="BC226" s="53" t="str">
        <f t="shared" si="15"/>
        <v>INR  Eight Thousand Six Hundred &amp; Thirty Three  Only</v>
      </c>
      <c r="HV226" s="17">
        <v>1.28</v>
      </c>
      <c r="HW226" s="17" t="s">
        <v>95</v>
      </c>
      <c r="HX226" s="17" t="s">
        <v>71</v>
      </c>
      <c r="HY226" s="17">
        <v>1</v>
      </c>
      <c r="HZ226" s="18" t="s">
        <v>85</v>
      </c>
      <c r="IA226" s="18">
        <v>3.13</v>
      </c>
      <c r="IB226" s="18" t="s">
        <v>372</v>
      </c>
      <c r="IC226" s="18" t="s">
        <v>566</v>
      </c>
      <c r="ID226" s="18">
        <v>60</v>
      </c>
      <c r="IE226" s="17" t="s">
        <v>208</v>
      </c>
    </row>
    <row r="227" spans="1:239" s="17" customFormat="1" ht="15.75">
      <c r="A227" s="57">
        <v>3.14</v>
      </c>
      <c r="B227" s="58" t="s">
        <v>373</v>
      </c>
      <c r="C227" s="59" t="s">
        <v>567</v>
      </c>
      <c r="D227" s="60">
        <v>45</v>
      </c>
      <c r="E227" s="61" t="s">
        <v>208</v>
      </c>
      <c r="F227" s="62">
        <v>147.61</v>
      </c>
      <c r="G227" s="63"/>
      <c r="H227" s="64"/>
      <c r="I227" s="65" t="s">
        <v>34</v>
      </c>
      <c r="J227" s="66">
        <f t="shared" si="12"/>
        <v>1</v>
      </c>
      <c r="K227" s="64" t="s">
        <v>35</v>
      </c>
      <c r="L227" s="64" t="s">
        <v>4</v>
      </c>
      <c r="M227" s="48"/>
      <c r="N227" s="47"/>
      <c r="O227" s="47"/>
      <c r="P227" s="49"/>
      <c r="Q227" s="47"/>
      <c r="R227" s="47"/>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c r="AP227" s="49"/>
      <c r="AQ227" s="49"/>
      <c r="AR227" s="49"/>
      <c r="AS227" s="49"/>
      <c r="AT227" s="49"/>
      <c r="AU227" s="49"/>
      <c r="AV227" s="49"/>
      <c r="AW227" s="49"/>
      <c r="AX227" s="49"/>
      <c r="AY227" s="49"/>
      <c r="AZ227" s="50"/>
      <c r="BA227" s="51">
        <f t="shared" si="13"/>
        <v>6642</v>
      </c>
      <c r="BB227" s="52">
        <f t="shared" si="14"/>
        <v>6642</v>
      </c>
      <c r="BC227" s="53" t="str">
        <f t="shared" si="15"/>
        <v>INR  Six Thousand Six Hundred &amp; Forty Two  Only</v>
      </c>
      <c r="HV227" s="17">
        <v>1.29</v>
      </c>
      <c r="HW227" s="17" t="s">
        <v>100</v>
      </c>
      <c r="HX227" s="17" t="s">
        <v>72</v>
      </c>
      <c r="HY227" s="17">
        <v>15</v>
      </c>
      <c r="HZ227" s="18" t="s">
        <v>84</v>
      </c>
      <c r="IA227" s="18">
        <v>3.14</v>
      </c>
      <c r="IB227" s="18" t="s">
        <v>373</v>
      </c>
      <c r="IC227" s="18" t="s">
        <v>567</v>
      </c>
      <c r="ID227" s="18">
        <v>45</v>
      </c>
      <c r="IE227" s="17" t="s">
        <v>208</v>
      </c>
    </row>
    <row r="228" spans="1:238" s="17" customFormat="1" ht="31.5">
      <c r="A228" s="57">
        <v>3.15</v>
      </c>
      <c r="B228" s="58" t="s">
        <v>374</v>
      </c>
      <c r="C228" s="59" t="s">
        <v>568</v>
      </c>
      <c r="D228" s="85"/>
      <c r="E228" s="86"/>
      <c r="F228" s="86"/>
      <c r="G228" s="86"/>
      <c r="H228" s="86"/>
      <c r="I228" s="86"/>
      <c r="J228" s="86"/>
      <c r="K228" s="86"/>
      <c r="L228" s="86"/>
      <c r="M228" s="86"/>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87"/>
      <c r="AN228" s="87"/>
      <c r="AO228" s="87"/>
      <c r="AP228" s="87"/>
      <c r="AQ228" s="87"/>
      <c r="AR228" s="87"/>
      <c r="AS228" s="87"/>
      <c r="AT228" s="87"/>
      <c r="AU228" s="87"/>
      <c r="AV228" s="87"/>
      <c r="AW228" s="87"/>
      <c r="AX228" s="87"/>
      <c r="AY228" s="87"/>
      <c r="AZ228" s="87"/>
      <c r="BA228" s="87"/>
      <c r="BB228" s="87"/>
      <c r="BC228" s="88"/>
      <c r="HV228" s="17">
        <v>1.3</v>
      </c>
      <c r="HW228" s="17" t="s">
        <v>101</v>
      </c>
      <c r="HX228" s="17" t="s">
        <v>73</v>
      </c>
      <c r="HY228" s="17">
        <v>1</v>
      </c>
      <c r="HZ228" s="18" t="s">
        <v>128</v>
      </c>
      <c r="IA228" s="18">
        <v>3.15</v>
      </c>
      <c r="IB228" s="18" t="s">
        <v>374</v>
      </c>
      <c r="IC228" s="18" t="s">
        <v>568</v>
      </c>
      <c r="ID228" s="18"/>
    </row>
    <row r="229" spans="1:239" s="17" customFormat="1" ht="30" customHeight="1">
      <c r="A229" s="57">
        <v>3.16</v>
      </c>
      <c r="B229" s="58" t="s">
        <v>369</v>
      </c>
      <c r="C229" s="59" t="s">
        <v>569</v>
      </c>
      <c r="D229" s="60">
        <v>5</v>
      </c>
      <c r="E229" s="61" t="s">
        <v>210</v>
      </c>
      <c r="F229" s="62">
        <v>229.99</v>
      </c>
      <c r="G229" s="63"/>
      <c r="H229" s="64"/>
      <c r="I229" s="65" t="s">
        <v>34</v>
      </c>
      <c r="J229" s="66">
        <f t="shared" si="12"/>
        <v>1</v>
      </c>
      <c r="K229" s="64" t="s">
        <v>35</v>
      </c>
      <c r="L229" s="64" t="s">
        <v>4</v>
      </c>
      <c r="M229" s="48"/>
      <c r="N229" s="47"/>
      <c r="O229" s="47"/>
      <c r="P229" s="49"/>
      <c r="Q229" s="47"/>
      <c r="R229" s="47"/>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c r="AP229" s="49"/>
      <c r="AQ229" s="49"/>
      <c r="AR229" s="49"/>
      <c r="AS229" s="49"/>
      <c r="AT229" s="49"/>
      <c r="AU229" s="49"/>
      <c r="AV229" s="49"/>
      <c r="AW229" s="49"/>
      <c r="AX229" s="49"/>
      <c r="AY229" s="49"/>
      <c r="AZ229" s="50"/>
      <c r="BA229" s="51">
        <f t="shared" si="13"/>
        <v>1150</v>
      </c>
      <c r="BB229" s="52">
        <f t="shared" si="14"/>
        <v>1150</v>
      </c>
      <c r="BC229" s="53" t="str">
        <f t="shared" si="15"/>
        <v>INR  One Thousand One Hundred &amp; Fifty  Only</v>
      </c>
      <c r="HV229" s="17">
        <v>1.31</v>
      </c>
      <c r="HW229" s="22" t="s">
        <v>102</v>
      </c>
      <c r="HX229" s="17" t="s">
        <v>74</v>
      </c>
      <c r="HY229" s="17">
        <v>5</v>
      </c>
      <c r="HZ229" s="18" t="s">
        <v>85</v>
      </c>
      <c r="IA229" s="18">
        <v>3.16</v>
      </c>
      <c r="IB229" s="24" t="s">
        <v>369</v>
      </c>
      <c r="IC229" s="18" t="s">
        <v>569</v>
      </c>
      <c r="ID229" s="18">
        <v>5</v>
      </c>
      <c r="IE229" s="17" t="s">
        <v>210</v>
      </c>
    </row>
    <row r="230" spans="1:239" s="17" customFormat="1" ht="37.5" customHeight="1">
      <c r="A230" s="57">
        <v>3.17</v>
      </c>
      <c r="B230" s="58" t="s">
        <v>368</v>
      </c>
      <c r="C230" s="59" t="s">
        <v>570</v>
      </c>
      <c r="D230" s="60">
        <v>5</v>
      </c>
      <c r="E230" s="61" t="s">
        <v>210</v>
      </c>
      <c r="F230" s="62">
        <v>253.44</v>
      </c>
      <c r="G230" s="63"/>
      <c r="H230" s="64"/>
      <c r="I230" s="65" t="s">
        <v>34</v>
      </c>
      <c r="J230" s="66">
        <f t="shared" si="12"/>
        <v>1</v>
      </c>
      <c r="K230" s="64" t="s">
        <v>35</v>
      </c>
      <c r="L230" s="64" t="s">
        <v>4</v>
      </c>
      <c r="M230" s="48"/>
      <c r="N230" s="47"/>
      <c r="O230" s="47"/>
      <c r="P230" s="49"/>
      <c r="Q230" s="47"/>
      <c r="R230" s="47"/>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c r="AP230" s="49"/>
      <c r="AQ230" s="49"/>
      <c r="AR230" s="49"/>
      <c r="AS230" s="49"/>
      <c r="AT230" s="49"/>
      <c r="AU230" s="49"/>
      <c r="AV230" s="49"/>
      <c r="AW230" s="49"/>
      <c r="AX230" s="49"/>
      <c r="AY230" s="49"/>
      <c r="AZ230" s="50"/>
      <c r="BA230" s="51">
        <f t="shared" si="13"/>
        <v>1267</v>
      </c>
      <c r="BB230" s="52">
        <f t="shared" si="14"/>
        <v>1267</v>
      </c>
      <c r="BC230" s="53" t="str">
        <f t="shared" si="15"/>
        <v>INR  One Thousand Two Hundred &amp; Sixty Seven  Only</v>
      </c>
      <c r="HV230" s="17">
        <v>1.32</v>
      </c>
      <c r="HW230" s="17" t="s">
        <v>103</v>
      </c>
      <c r="HX230" s="17" t="s">
        <v>75</v>
      </c>
      <c r="HY230" s="17">
        <v>100</v>
      </c>
      <c r="HZ230" s="18" t="s">
        <v>84</v>
      </c>
      <c r="IA230" s="18">
        <v>3.17</v>
      </c>
      <c r="IB230" s="18" t="s">
        <v>368</v>
      </c>
      <c r="IC230" s="18" t="s">
        <v>570</v>
      </c>
      <c r="ID230" s="18">
        <v>5</v>
      </c>
      <c r="IE230" s="17" t="s">
        <v>210</v>
      </c>
    </row>
    <row r="231" spans="1:239" s="17" customFormat="1" ht="31.5">
      <c r="A231" s="57">
        <v>3.18</v>
      </c>
      <c r="B231" s="58" t="s">
        <v>375</v>
      </c>
      <c r="C231" s="59" t="s">
        <v>571</v>
      </c>
      <c r="D231" s="60">
        <v>4</v>
      </c>
      <c r="E231" s="61" t="s">
        <v>210</v>
      </c>
      <c r="F231" s="62">
        <v>323.85</v>
      </c>
      <c r="G231" s="63"/>
      <c r="H231" s="64"/>
      <c r="I231" s="65" t="s">
        <v>34</v>
      </c>
      <c r="J231" s="66">
        <f t="shared" si="12"/>
        <v>1</v>
      </c>
      <c r="K231" s="64" t="s">
        <v>35</v>
      </c>
      <c r="L231" s="64" t="s">
        <v>4</v>
      </c>
      <c r="M231" s="48"/>
      <c r="N231" s="47"/>
      <c r="O231" s="47"/>
      <c r="P231" s="49"/>
      <c r="Q231" s="47"/>
      <c r="R231" s="47"/>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c r="AP231" s="49"/>
      <c r="AQ231" s="49"/>
      <c r="AR231" s="49"/>
      <c r="AS231" s="49"/>
      <c r="AT231" s="49"/>
      <c r="AU231" s="49"/>
      <c r="AV231" s="49"/>
      <c r="AW231" s="49"/>
      <c r="AX231" s="49"/>
      <c r="AY231" s="49"/>
      <c r="AZ231" s="50"/>
      <c r="BA231" s="51">
        <f t="shared" si="13"/>
        <v>1295</v>
      </c>
      <c r="BB231" s="52">
        <f t="shared" si="14"/>
        <v>1295</v>
      </c>
      <c r="BC231" s="53" t="str">
        <f t="shared" si="15"/>
        <v>INR  One Thousand Two Hundred &amp; Ninety Five  Only</v>
      </c>
      <c r="HV231" s="17">
        <v>1.33</v>
      </c>
      <c r="HW231" s="17" t="s">
        <v>104</v>
      </c>
      <c r="HX231" s="17" t="s">
        <v>76</v>
      </c>
      <c r="HZ231" s="18"/>
      <c r="IA231" s="18">
        <v>3.18</v>
      </c>
      <c r="IB231" s="18" t="s">
        <v>375</v>
      </c>
      <c r="IC231" s="18" t="s">
        <v>571</v>
      </c>
      <c r="ID231" s="18">
        <v>4</v>
      </c>
      <c r="IE231" s="17" t="s">
        <v>210</v>
      </c>
    </row>
    <row r="232" spans="1:239" s="17" customFormat="1" ht="15.75">
      <c r="A232" s="57">
        <v>3.19</v>
      </c>
      <c r="B232" s="58" t="s">
        <v>412</v>
      </c>
      <c r="C232" s="59" t="s">
        <v>572</v>
      </c>
      <c r="D232" s="60">
        <v>3</v>
      </c>
      <c r="E232" s="61" t="s">
        <v>210</v>
      </c>
      <c r="F232" s="62">
        <v>359.01</v>
      </c>
      <c r="G232" s="63"/>
      <c r="H232" s="64"/>
      <c r="I232" s="65" t="s">
        <v>34</v>
      </c>
      <c r="J232" s="66">
        <f t="shared" si="12"/>
        <v>1</v>
      </c>
      <c r="K232" s="64" t="s">
        <v>35</v>
      </c>
      <c r="L232" s="64" t="s">
        <v>4</v>
      </c>
      <c r="M232" s="48"/>
      <c r="N232" s="47"/>
      <c r="O232" s="47"/>
      <c r="P232" s="49"/>
      <c r="Q232" s="47"/>
      <c r="R232" s="47"/>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c r="AP232" s="49"/>
      <c r="AQ232" s="49"/>
      <c r="AR232" s="49"/>
      <c r="AS232" s="49"/>
      <c r="AT232" s="49"/>
      <c r="AU232" s="49"/>
      <c r="AV232" s="49"/>
      <c r="AW232" s="49"/>
      <c r="AX232" s="49"/>
      <c r="AY232" s="49"/>
      <c r="AZ232" s="50"/>
      <c r="BA232" s="51">
        <f t="shared" si="13"/>
        <v>1077</v>
      </c>
      <c r="BB232" s="52">
        <f t="shared" si="14"/>
        <v>1077</v>
      </c>
      <c r="BC232" s="53" t="str">
        <f t="shared" si="15"/>
        <v>INR  One Thousand  &amp;Seventy Seven  Only</v>
      </c>
      <c r="HV232" s="17">
        <v>1.34</v>
      </c>
      <c r="HW232" s="17" t="s">
        <v>105</v>
      </c>
      <c r="HX232" s="17" t="s">
        <v>77</v>
      </c>
      <c r="HY232" s="17">
        <v>50</v>
      </c>
      <c r="HZ232" s="18" t="s">
        <v>85</v>
      </c>
      <c r="IA232" s="18">
        <v>3.19</v>
      </c>
      <c r="IB232" s="18" t="s">
        <v>412</v>
      </c>
      <c r="IC232" s="18" t="s">
        <v>572</v>
      </c>
      <c r="ID232" s="18">
        <v>3</v>
      </c>
      <c r="IE232" s="17" t="s">
        <v>210</v>
      </c>
    </row>
    <row r="233" spans="1:239" s="17" customFormat="1" ht="31.5" customHeight="1">
      <c r="A233" s="57">
        <v>3.2</v>
      </c>
      <c r="B233" s="58" t="s">
        <v>376</v>
      </c>
      <c r="C233" s="59" t="s">
        <v>573</v>
      </c>
      <c r="D233" s="60">
        <v>2000</v>
      </c>
      <c r="E233" s="61" t="s">
        <v>394</v>
      </c>
      <c r="F233" s="62">
        <v>8.51</v>
      </c>
      <c r="G233" s="63"/>
      <c r="H233" s="64"/>
      <c r="I233" s="65" t="s">
        <v>34</v>
      </c>
      <c r="J233" s="66">
        <f t="shared" si="12"/>
        <v>1</v>
      </c>
      <c r="K233" s="64" t="s">
        <v>35</v>
      </c>
      <c r="L233" s="64" t="s">
        <v>4</v>
      </c>
      <c r="M233" s="48"/>
      <c r="N233" s="47"/>
      <c r="O233" s="47"/>
      <c r="P233" s="49"/>
      <c r="Q233" s="47"/>
      <c r="R233" s="47"/>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c r="AP233" s="49"/>
      <c r="AQ233" s="49"/>
      <c r="AR233" s="49"/>
      <c r="AS233" s="49"/>
      <c r="AT233" s="49"/>
      <c r="AU233" s="49"/>
      <c r="AV233" s="49"/>
      <c r="AW233" s="49"/>
      <c r="AX233" s="49"/>
      <c r="AY233" s="49"/>
      <c r="AZ233" s="50"/>
      <c r="BA233" s="51">
        <f t="shared" si="13"/>
        <v>17020</v>
      </c>
      <c r="BB233" s="52">
        <f t="shared" si="14"/>
        <v>17020</v>
      </c>
      <c r="BC233" s="53" t="str">
        <f t="shared" si="15"/>
        <v>INR  Seventeen Thousand  &amp;Twenty  Only</v>
      </c>
      <c r="HV233" s="17">
        <v>1.35</v>
      </c>
      <c r="HW233" s="22" t="s">
        <v>106</v>
      </c>
      <c r="HX233" s="17" t="s">
        <v>78</v>
      </c>
      <c r="HZ233" s="18"/>
      <c r="IA233" s="18">
        <v>3.2</v>
      </c>
      <c r="IB233" s="24" t="s">
        <v>376</v>
      </c>
      <c r="IC233" s="18" t="s">
        <v>573</v>
      </c>
      <c r="ID233" s="18">
        <v>2000</v>
      </c>
      <c r="IE233" s="17" t="s">
        <v>394</v>
      </c>
    </row>
    <row r="234" spans="1:238" s="17" customFormat="1" ht="31.5">
      <c r="A234" s="57">
        <v>3.21</v>
      </c>
      <c r="B234" s="58" t="s">
        <v>377</v>
      </c>
      <c r="C234" s="59" t="s">
        <v>574</v>
      </c>
      <c r="D234" s="85"/>
      <c r="E234" s="86"/>
      <c r="F234" s="86"/>
      <c r="G234" s="86"/>
      <c r="H234" s="86"/>
      <c r="I234" s="86"/>
      <c r="J234" s="86"/>
      <c r="K234" s="86"/>
      <c r="L234" s="86"/>
      <c r="M234" s="86"/>
      <c r="N234" s="87"/>
      <c r="O234" s="87"/>
      <c r="P234" s="87"/>
      <c r="Q234" s="87"/>
      <c r="R234" s="87"/>
      <c r="S234" s="87"/>
      <c r="T234" s="87"/>
      <c r="U234" s="87"/>
      <c r="V234" s="87"/>
      <c r="W234" s="87"/>
      <c r="X234" s="87"/>
      <c r="Y234" s="87"/>
      <c r="Z234" s="87"/>
      <c r="AA234" s="87"/>
      <c r="AB234" s="87"/>
      <c r="AC234" s="87"/>
      <c r="AD234" s="87"/>
      <c r="AE234" s="87"/>
      <c r="AF234" s="87"/>
      <c r="AG234" s="87"/>
      <c r="AH234" s="87"/>
      <c r="AI234" s="87"/>
      <c r="AJ234" s="87"/>
      <c r="AK234" s="87"/>
      <c r="AL234" s="87"/>
      <c r="AM234" s="87"/>
      <c r="AN234" s="87"/>
      <c r="AO234" s="87"/>
      <c r="AP234" s="87"/>
      <c r="AQ234" s="87"/>
      <c r="AR234" s="87"/>
      <c r="AS234" s="87"/>
      <c r="AT234" s="87"/>
      <c r="AU234" s="87"/>
      <c r="AV234" s="87"/>
      <c r="AW234" s="87"/>
      <c r="AX234" s="87"/>
      <c r="AY234" s="87"/>
      <c r="AZ234" s="87"/>
      <c r="BA234" s="87"/>
      <c r="BB234" s="87"/>
      <c r="BC234" s="88"/>
      <c r="HV234" s="17">
        <v>1.36</v>
      </c>
      <c r="HW234" s="17" t="s">
        <v>107</v>
      </c>
      <c r="HX234" s="17" t="s">
        <v>79</v>
      </c>
      <c r="HY234" s="17">
        <v>4</v>
      </c>
      <c r="HZ234" s="18" t="s">
        <v>85</v>
      </c>
      <c r="IA234" s="18">
        <v>3.21</v>
      </c>
      <c r="IB234" s="18" t="s">
        <v>377</v>
      </c>
      <c r="IC234" s="18" t="s">
        <v>574</v>
      </c>
      <c r="ID234" s="18"/>
    </row>
    <row r="235" spans="1:239" s="17" customFormat="1" ht="15.75">
      <c r="A235" s="57">
        <v>3.22</v>
      </c>
      <c r="B235" s="58" t="s">
        <v>369</v>
      </c>
      <c r="C235" s="59" t="s">
        <v>575</v>
      </c>
      <c r="D235" s="60">
        <v>7</v>
      </c>
      <c r="E235" s="61" t="s">
        <v>210</v>
      </c>
      <c r="F235" s="62">
        <v>380.71</v>
      </c>
      <c r="G235" s="63"/>
      <c r="H235" s="64"/>
      <c r="I235" s="65" t="s">
        <v>34</v>
      </c>
      <c r="J235" s="66">
        <f t="shared" si="12"/>
        <v>1</v>
      </c>
      <c r="K235" s="64" t="s">
        <v>35</v>
      </c>
      <c r="L235" s="64" t="s">
        <v>4</v>
      </c>
      <c r="M235" s="48"/>
      <c r="N235" s="47"/>
      <c r="O235" s="47"/>
      <c r="P235" s="49"/>
      <c r="Q235" s="47"/>
      <c r="R235" s="47"/>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c r="AP235" s="49"/>
      <c r="AQ235" s="49"/>
      <c r="AR235" s="49"/>
      <c r="AS235" s="49"/>
      <c r="AT235" s="49"/>
      <c r="AU235" s="49"/>
      <c r="AV235" s="49"/>
      <c r="AW235" s="49"/>
      <c r="AX235" s="49"/>
      <c r="AY235" s="49"/>
      <c r="AZ235" s="50"/>
      <c r="BA235" s="51">
        <f t="shared" si="13"/>
        <v>2665</v>
      </c>
      <c r="BB235" s="52">
        <f t="shared" si="14"/>
        <v>2665</v>
      </c>
      <c r="BC235" s="53" t="str">
        <f t="shared" si="15"/>
        <v>INR  Two Thousand Six Hundred &amp; Sixty Five  Only</v>
      </c>
      <c r="HV235" s="17">
        <v>1.37</v>
      </c>
      <c r="HW235" s="17" t="s">
        <v>108</v>
      </c>
      <c r="HX235" s="17" t="s">
        <v>80</v>
      </c>
      <c r="HY235" s="17">
        <v>4</v>
      </c>
      <c r="HZ235" s="18" t="s">
        <v>85</v>
      </c>
      <c r="IA235" s="18">
        <v>3.22</v>
      </c>
      <c r="IB235" s="18" t="s">
        <v>369</v>
      </c>
      <c r="IC235" s="18" t="s">
        <v>575</v>
      </c>
      <c r="ID235" s="18">
        <v>7</v>
      </c>
      <c r="IE235" s="17" t="s">
        <v>210</v>
      </c>
    </row>
    <row r="236" spans="1:238" s="17" customFormat="1" ht="39" customHeight="1">
      <c r="A236" s="57">
        <v>3.23</v>
      </c>
      <c r="B236" s="58" t="s">
        <v>512</v>
      </c>
      <c r="C236" s="59" t="s">
        <v>576</v>
      </c>
      <c r="D236" s="85"/>
      <c r="E236" s="86"/>
      <c r="F236" s="86"/>
      <c r="G236" s="86"/>
      <c r="H236" s="86"/>
      <c r="I236" s="86"/>
      <c r="J236" s="86"/>
      <c r="K236" s="86"/>
      <c r="L236" s="86"/>
      <c r="M236" s="86"/>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c r="AK236" s="87"/>
      <c r="AL236" s="87"/>
      <c r="AM236" s="87"/>
      <c r="AN236" s="87"/>
      <c r="AO236" s="87"/>
      <c r="AP236" s="87"/>
      <c r="AQ236" s="87"/>
      <c r="AR236" s="87"/>
      <c r="AS236" s="87"/>
      <c r="AT236" s="87"/>
      <c r="AU236" s="87"/>
      <c r="AV236" s="87"/>
      <c r="AW236" s="87"/>
      <c r="AX236" s="87"/>
      <c r="AY236" s="87"/>
      <c r="AZ236" s="87"/>
      <c r="BA236" s="87"/>
      <c r="BB236" s="87"/>
      <c r="BC236" s="88"/>
      <c r="HV236" s="17">
        <v>1.38</v>
      </c>
      <c r="HW236" s="22" t="s">
        <v>109</v>
      </c>
      <c r="HX236" s="17" t="s">
        <v>112</v>
      </c>
      <c r="HZ236" s="18"/>
      <c r="IA236" s="18">
        <v>3.23</v>
      </c>
      <c r="IB236" s="18" t="s">
        <v>512</v>
      </c>
      <c r="IC236" s="18" t="s">
        <v>576</v>
      </c>
      <c r="ID236" s="18"/>
    </row>
    <row r="237" spans="1:239" s="17" customFormat="1" ht="28.5" customHeight="1">
      <c r="A237" s="57">
        <v>3.24</v>
      </c>
      <c r="B237" s="58" t="s">
        <v>369</v>
      </c>
      <c r="C237" s="59" t="s">
        <v>577</v>
      </c>
      <c r="D237" s="60">
        <v>7</v>
      </c>
      <c r="E237" s="61" t="s">
        <v>210</v>
      </c>
      <c r="F237" s="62">
        <v>621.13</v>
      </c>
      <c r="G237" s="63"/>
      <c r="H237" s="64"/>
      <c r="I237" s="65" t="s">
        <v>34</v>
      </c>
      <c r="J237" s="66">
        <f t="shared" si="12"/>
        <v>1</v>
      </c>
      <c r="K237" s="64" t="s">
        <v>35</v>
      </c>
      <c r="L237" s="64" t="s">
        <v>4</v>
      </c>
      <c r="M237" s="48"/>
      <c r="N237" s="47"/>
      <c r="O237" s="47"/>
      <c r="P237" s="49"/>
      <c r="Q237" s="47"/>
      <c r="R237" s="47"/>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c r="AP237" s="49"/>
      <c r="AQ237" s="49"/>
      <c r="AR237" s="49"/>
      <c r="AS237" s="49"/>
      <c r="AT237" s="49"/>
      <c r="AU237" s="49"/>
      <c r="AV237" s="49"/>
      <c r="AW237" s="49"/>
      <c r="AX237" s="49"/>
      <c r="AY237" s="49"/>
      <c r="AZ237" s="50"/>
      <c r="BA237" s="51">
        <f t="shared" si="13"/>
        <v>4348</v>
      </c>
      <c r="BB237" s="52">
        <f t="shared" si="14"/>
        <v>4348</v>
      </c>
      <c r="BC237" s="53" t="str">
        <f t="shared" si="15"/>
        <v>INR  Four Thousand Three Hundred &amp; Forty Eight  Only</v>
      </c>
      <c r="HV237" s="17">
        <v>1.39</v>
      </c>
      <c r="HW237" s="22" t="s">
        <v>110</v>
      </c>
      <c r="HX237" s="17" t="s">
        <v>113</v>
      </c>
      <c r="HY237" s="17">
        <v>50</v>
      </c>
      <c r="HZ237" s="18" t="s">
        <v>84</v>
      </c>
      <c r="IA237" s="18">
        <v>3.24</v>
      </c>
      <c r="IB237" s="18" t="s">
        <v>369</v>
      </c>
      <c r="IC237" s="18" t="s">
        <v>577</v>
      </c>
      <c r="ID237" s="18">
        <v>7</v>
      </c>
      <c r="IE237" s="17" t="s">
        <v>210</v>
      </c>
    </row>
    <row r="238" spans="1:238" s="17" customFormat="1" ht="31.5">
      <c r="A238" s="57">
        <v>3.25</v>
      </c>
      <c r="B238" s="58" t="s">
        <v>513</v>
      </c>
      <c r="C238" s="59" t="s">
        <v>578</v>
      </c>
      <c r="D238" s="85"/>
      <c r="E238" s="86"/>
      <c r="F238" s="86"/>
      <c r="G238" s="86"/>
      <c r="H238" s="86"/>
      <c r="I238" s="86"/>
      <c r="J238" s="86"/>
      <c r="K238" s="86"/>
      <c r="L238" s="86"/>
      <c r="M238" s="86"/>
      <c r="N238" s="87"/>
      <c r="O238" s="87"/>
      <c r="P238" s="87"/>
      <c r="Q238" s="87"/>
      <c r="R238" s="87"/>
      <c r="S238" s="87"/>
      <c r="T238" s="87"/>
      <c r="U238" s="87"/>
      <c r="V238" s="87"/>
      <c r="W238" s="87"/>
      <c r="X238" s="87"/>
      <c r="Y238" s="87"/>
      <c r="Z238" s="87"/>
      <c r="AA238" s="87"/>
      <c r="AB238" s="87"/>
      <c r="AC238" s="87"/>
      <c r="AD238" s="87"/>
      <c r="AE238" s="87"/>
      <c r="AF238" s="87"/>
      <c r="AG238" s="87"/>
      <c r="AH238" s="87"/>
      <c r="AI238" s="87"/>
      <c r="AJ238" s="87"/>
      <c r="AK238" s="87"/>
      <c r="AL238" s="87"/>
      <c r="AM238" s="87"/>
      <c r="AN238" s="87"/>
      <c r="AO238" s="87"/>
      <c r="AP238" s="87"/>
      <c r="AQ238" s="87"/>
      <c r="AR238" s="87"/>
      <c r="AS238" s="87"/>
      <c r="AT238" s="87"/>
      <c r="AU238" s="87"/>
      <c r="AV238" s="87"/>
      <c r="AW238" s="87"/>
      <c r="AX238" s="87"/>
      <c r="AY238" s="87"/>
      <c r="AZ238" s="87"/>
      <c r="BA238" s="87"/>
      <c r="BB238" s="87"/>
      <c r="BC238" s="88"/>
      <c r="HV238" s="17">
        <v>1.4</v>
      </c>
      <c r="HW238" s="17" t="s">
        <v>111</v>
      </c>
      <c r="HX238" s="17" t="s">
        <v>81</v>
      </c>
      <c r="HY238" s="17">
        <v>2</v>
      </c>
      <c r="HZ238" s="18" t="s">
        <v>83</v>
      </c>
      <c r="IA238" s="18">
        <v>3.25</v>
      </c>
      <c r="IB238" s="18" t="s">
        <v>513</v>
      </c>
      <c r="IC238" s="18" t="s">
        <v>578</v>
      </c>
      <c r="ID238" s="18"/>
    </row>
    <row r="239" spans="1:239" s="17" customFormat="1" ht="37.5" customHeight="1">
      <c r="A239" s="57">
        <v>3.26</v>
      </c>
      <c r="B239" s="58" t="s">
        <v>369</v>
      </c>
      <c r="C239" s="59" t="s">
        <v>579</v>
      </c>
      <c r="D239" s="60">
        <v>2</v>
      </c>
      <c r="E239" s="61" t="s">
        <v>210</v>
      </c>
      <c r="F239" s="62">
        <v>521.48</v>
      </c>
      <c r="G239" s="63"/>
      <c r="H239" s="64"/>
      <c r="I239" s="65" t="s">
        <v>34</v>
      </c>
      <c r="J239" s="66">
        <f t="shared" si="12"/>
        <v>1</v>
      </c>
      <c r="K239" s="64" t="s">
        <v>35</v>
      </c>
      <c r="L239" s="64" t="s">
        <v>4</v>
      </c>
      <c r="M239" s="48"/>
      <c r="N239" s="47"/>
      <c r="O239" s="47"/>
      <c r="P239" s="49"/>
      <c r="Q239" s="47"/>
      <c r="R239" s="47"/>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c r="AP239" s="49"/>
      <c r="AQ239" s="49"/>
      <c r="AR239" s="49"/>
      <c r="AS239" s="49"/>
      <c r="AT239" s="49"/>
      <c r="AU239" s="49"/>
      <c r="AV239" s="49"/>
      <c r="AW239" s="49"/>
      <c r="AX239" s="49"/>
      <c r="AY239" s="49"/>
      <c r="AZ239" s="50"/>
      <c r="BA239" s="51">
        <f t="shared" si="13"/>
        <v>1043</v>
      </c>
      <c r="BB239" s="52">
        <f t="shared" si="14"/>
        <v>1043</v>
      </c>
      <c r="BC239" s="53" t="str">
        <f t="shared" si="15"/>
        <v>INR  One Thousand  &amp;Forty Three  Only</v>
      </c>
      <c r="BF239" s="27"/>
      <c r="HZ239" s="18"/>
      <c r="IA239" s="18">
        <v>3.26</v>
      </c>
      <c r="IB239" s="18" t="s">
        <v>369</v>
      </c>
      <c r="IC239" s="18" t="s">
        <v>579</v>
      </c>
      <c r="ID239" s="18">
        <v>2</v>
      </c>
      <c r="IE239" s="17" t="s">
        <v>210</v>
      </c>
    </row>
    <row r="240" spans="1:238" s="17" customFormat="1" ht="31.5">
      <c r="A240" s="57">
        <v>3.27</v>
      </c>
      <c r="B240" s="67" t="s">
        <v>378</v>
      </c>
      <c r="C240" s="59" t="s">
        <v>580</v>
      </c>
      <c r="D240" s="85"/>
      <c r="E240" s="86"/>
      <c r="F240" s="86"/>
      <c r="G240" s="86"/>
      <c r="H240" s="86"/>
      <c r="I240" s="86"/>
      <c r="J240" s="86"/>
      <c r="K240" s="86"/>
      <c r="L240" s="86"/>
      <c r="M240" s="86"/>
      <c r="N240" s="87"/>
      <c r="O240" s="87"/>
      <c r="P240" s="87"/>
      <c r="Q240" s="87"/>
      <c r="R240" s="87"/>
      <c r="S240" s="87"/>
      <c r="T240" s="87"/>
      <c r="U240" s="87"/>
      <c r="V240" s="87"/>
      <c r="W240" s="87"/>
      <c r="X240" s="87"/>
      <c r="Y240" s="87"/>
      <c r="Z240" s="87"/>
      <c r="AA240" s="87"/>
      <c r="AB240" s="87"/>
      <c r="AC240" s="87"/>
      <c r="AD240" s="87"/>
      <c r="AE240" s="87"/>
      <c r="AF240" s="87"/>
      <c r="AG240" s="87"/>
      <c r="AH240" s="87"/>
      <c r="AI240" s="87"/>
      <c r="AJ240" s="87"/>
      <c r="AK240" s="87"/>
      <c r="AL240" s="87"/>
      <c r="AM240" s="87"/>
      <c r="AN240" s="87"/>
      <c r="AO240" s="87"/>
      <c r="AP240" s="87"/>
      <c r="AQ240" s="87"/>
      <c r="AR240" s="87"/>
      <c r="AS240" s="87"/>
      <c r="AT240" s="87"/>
      <c r="AU240" s="87"/>
      <c r="AV240" s="87"/>
      <c r="AW240" s="87"/>
      <c r="AX240" s="87"/>
      <c r="AY240" s="87"/>
      <c r="AZ240" s="87"/>
      <c r="BA240" s="87"/>
      <c r="BB240" s="87"/>
      <c r="BC240" s="88"/>
      <c r="HZ240" s="18"/>
      <c r="IA240" s="18">
        <v>3.27</v>
      </c>
      <c r="IB240" s="18" t="s">
        <v>378</v>
      </c>
      <c r="IC240" s="18" t="s">
        <v>580</v>
      </c>
      <c r="ID240" s="18"/>
    </row>
    <row r="241" spans="1:239" s="17" customFormat="1" ht="24" customHeight="1">
      <c r="A241" s="57">
        <v>3.28</v>
      </c>
      <c r="B241" s="67" t="s">
        <v>379</v>
      </c>
      <c r="C241" s="59" t="s">
        <v>581</v>
      </c>
      <c r="D241" s="60">
        <v>17</v>
      </c>
      <c r="E241" s="61" t="s">
        <v>210</v>
      </c>
      <c r="F241" s="62">
        <v>438.71</v>
      </c>
      <c r="G241" s="63"/>
      <c r="H241" s="64"/>
      <c r="I241" s="65" t="s">
        <v>34</v>
      </c>
      <c r="J241" s="66">
        <f t="shared" si="12"/>
        <v>1</v>
      </c>
      <c r="K241" s="64" t="s">
        <v>35</v>
      </c>
      <c r="L241" s="64" t="s">
        <v>4</v>
      </c>
      <c r="M241" s="48"/>
      <c r="N241" s="47"/>
      <c r="O241" s="47"/>
      <c r="P241" s="49"/>
      <c r="Q241" s="47"/>
      <c r="R241" s="47"/>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c r="AP241" s="49"/>
      <c r="AQ241" s="49"/>
      <c r="AR241" s="49"/>
      <c r="AS241" s="49"/>
      <c r="AT241" s="49"/>
      <c r="AU241" s="49"/>
      <c r="AV241" s="49"/>
      <c r="AW241" s="49"/>
      <c r="AX241" s="49"/>
      <c r="AY241" s="49"/>
      <c r="AZ241" s="50"/>
      <c r="BA241" s="51">
        <f t="shared" si="13"/>
        <v>7458</v>
      </c>
      <c r="BB241" s="52">
        <f t="shared" si="14"/>
        <v>7458</v>
      </c>
      <c r="BC241" s="53" t="str">
        <f t="shared" si="15"/>
        <v>INR  Seven Thousand Four Hundred &amp; Fifty Eight  Only</v>
      </c>
      <c r="HZ241" s="18"/>
      <c r="IA241" s="18">
        <v>3.28</v>
      </c>
      <c r="IB241" s="18" t="s">
        <v>379</v>
      </c>
      <c r="IC241" s="18" t="s">
        <v>581</v>
      </c>
      <c r="ID241" s="18">
        <v>17</v>
      </c>
      <c r="IE241" s="17" t="s">
        <v>210</v>
      </c>
    </row>
    <row r="242" spans="1:239" s="17" customFormat="1" ht="31.5">
      <c r="A242" s="57">
        <v>3.29</v>
      </c>
      <c r="B242" s="67" t="s">
        <v>380</v>
      </c>
      <c r="C242" s="59" t="s">
        <v>582</v>
      </c>
      <c r="D242" s="60">
        <v>31</v>
      </c>
      <c r="E242" s="61" t="s">
        <v>210</v>
      </c>
      <c r="F242" s="62">
        <v>54.1</v>
      </c>
      <c r="G242" s="63"/>
      <c r="H242" s="64"/>
      <c r="I242" s="65" t="s">
        <v>34</v>
      </c>
      <c r="J242" s="66">
        <f t="shared" si="12"/>
        <v>1</v>
      </c>
      <c r="K242" s="64" t="s">
        <v>35</v>
      </c>
      <c r="L242" s="64" t="s">
        <v>4</v>
      </c>
      <c r="M242" s="48"/>
      <c r="N242" s="47"/>
      <c r="O242" s="47"/>
      <c r="P242" s="49"/>
      <c r="Q242" s="47"/>
      <c r="R242" s="47"/>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c r="AP242" s="49"/>
      <c r="AQ242" s="49"/>
      <c r="AR242" s="49"/>
      <c r="AS242" s="49"/>
      <c r="AT242" s="49"/>
      <c r="AU242" s="49"/>
      <c r="AV242" s="49"/>
      <c r="AW242" s="49"/>
      <c r="AX242" s="49"/>
      <c r="AY242" s="49"/>
      <c r="AZ242" s="50"/>
      <c r="BA242" s="51">
        <f t="shared" si="13"/>
        <v>1677</v>
      </c>
      <c r="BB242" s="52">
        <f t="shared" si="14"/>
        <v>1677</v>
      </c>
      <c r="BC242" s="53" t="str">
        <f t="shared" si="15"/>
        <v>INR  One Thousand Six Hundred &amp; Seventy Seven  Only</v>
      </c>
      <c r="HZ242" s="18"/>
      <c r="IA242" s="18">
        <v>3.29</v>
      </c>
      <c r="IB242" s="18" t="s">
        <v>380</v>
      </c>
      <c r="IC242" s="18" t="s">
        <v>582</v>
      </c>
      <c r="ID242" s="18">
        <v>31</v>
      </c>
      <c r="IE242" s="17" t="s">
        <v>210</v>
      </c>
    </row>
    <row r="243" spans="1:238" s="17" customFormat="1" ht="26.25" customHeight="1">
      <c r="A243" s="57">
        <v>3.3</v>
      </c>
      <c r="B243" s="68" t="s">
        <v>514</v>
      </c>
      <c r="C243" s="59" t="s">
        <v>583</v>
      </c>
      <c r="D243" s="85"/>
      <c r="E243" s="86"/>
      <c r="F243" s="86"/>
      <c r="G243" s="86"/>
      <c r="H243" s="86"/>
      <c r="I243" s="86"/>
      <c r="J243" s="86"/>
      <c r="K243" s="86"/>
      <c r="L243" s="86"/>
      <c r="M243" s="86"/>
      <c r="N243" s="87"/>
      <c r="O243" s="87"/>
      <c r="P243" s="87"/>
      <c r="Q243" s="87"/>
      <c r="R243" s="87"/>
      <c r="S243" s="87"/>
      <c r="T243" s="87"/>
      <c r="U243" s="87"/>
      <c r="V243" s="87"/>
      <c r="W243" s="87"/>
      <c r="X243" s="87"/>
      <c r="Y243" s="87"/>
      <c r="Z243" s="87"/>
      <c r="AA243" s="87"/>
      <c r="AB243" s="87"/>
      <c r="AC243" s="87"/>
      <c r="AD243" s="87"/>
      <c r="AE243" s="87"/>
      <c r="AF243" s="87"/>
      <c r="AG243" s="87"/>
      <c r="AH243" s="87"/>
      <c r="AI243" s="87"/>
      <c r="AJ243" s="87"/>
      <c r="AK243" s="87"/>
      <c r="AL243" s="87"/>
      <c r="AM243" s="87"/>
      <c r="AN243" s="87"/>
      <c r="AO243" s="87"/>
      <c r="AP243" s="87"/>
      <c r="AQ243" s="87"/>
      <c r="AR243" s="87"/>
      <c r="AS243" s="87"/>
      <c r="AT243" s="87"/>
      <c r="AU243" s="87"/>
      <c r="AV243" s="87"/>
      <c r="AW243" s="87"/>
      <c r="AX243" s="87"/>
      <c r="AY243" s="87"/>
      <c r="AZ243" s="87"/>
      <c r="BA243" s="87"/>
      <c r="BB243" s="87"/>
      <c r="BC243" s="88"/>
      <c r="HZ243" s="18"/>
      <c r="IA243" s="18">
        <v>3.3</v>
      </c>
      <c r="IB243" s="18" t="s">
        <v>514</v>
      </c>
      <c r="IC243" s="18" t="s">
        <v>583</v>
      </c>
      <c r="ID243" s="18"/>
    </row>
    <row r="244" spans="1:239" s="17" customFormat="1" ht="31.5">
      <c r="A244" s="57">
        <v>3.31</v>
      </c>
      <c r="B244" s="68" t="s">
        <v>515</v>
      </c>
      <c r="C244" s="59" t="s">
        <v>584</v>
      </c>
      <c r="D244" s="60">
        <v>10</v>
      </c>
      <c r="E244" s="61" t="s">
        <v>210</v>
      </c>
      <c r="F244" s="62">
        <v>317.76</v>
      </c>
      <c r="G244" s="63"/>
      <c r="H244" s="64"/>
      <c r="I244" s="65" t="s">
        <v>34</v>
      </c>
      <c r="J244" s="66">
        <f t="shared" si="12"/>
        <v>1</v>
      </c>
      <c r="K244" s="64" t="s">
        <v>35</v>
      </c>
      <c r="L244" s="64" t="s">
        <v>4</v>
      </c>
      <c r="M244" s="48"/>
      <c r="N244" s="47"/>
      <c r="O244" s="47"/>
      <c r="P244" s="49"/>
      <c r="Q244" s="47"/>
      <c r="R244" s="47"/>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c r="AP244" s="49"/>
      <c r="AQ244" s="49"/>
      <c r="AR244" s="49"/>
      <c r="AS244" s="49"/>
      <c r="AT244" s="49"/>
      <c r="AU244" s="49"/>
      <c r="AV244" s="49"/>
      <c r="AW244" s="49"/>
      <c r="AX244" s="49"/>
      <c r="AY244" s="49"/>
      <c r="AZ244" s="50"/>
      <c r="BA244" s="51">
        <f t="shared" si="13"/>
        <v>3178</v>
      </c>
      <c r="BB244" s="52">
        <f t="shared" si="14"/>
        <v>3178</v>
      </c>
      <c r="BC244" s="53" t="str">
        <f t="shared" si="15"/>
        <v>INR  Three Thousand One Hundred &amp; Seventy Eight  Only</v>
      </c>
      <c r="HZ244" s="18"/>
      <c r="IA244" s="18">
        <v>3.31</v>
      </c>
      <c r="IB244" s="18" t="s">
        <v>515</v>
      </c>
      <c r="IC244" s="18" t="s">
        <v>584</v>
      </c>
      <c r="ID244" s="18">
        <v>10</v>
      </c>
      <c r="IE244" s="17" t="s">
        <v>210</v>
      </c>
    </row>
    <row r="245" spans="1:239" s="17" customFormat="1" ht="24" customHeight="1">
      <c r="A245" s="57">
        <v>3.32</v>
      </c>
      <c r="B245" s="68" t="s">
        <v>516</v>
      </c>
      <c r="C245" s="59" t="s">
        <v>585</v>
      </c>
      <c r="D245" s="60">
        <v>20</v>
      </c>
      <c r="E245" s="61" t="s">
        <v>208</v>
      </c>
      <c r="F245" s="62">
        <v>150.64</v>
      </c>
      <c r="G245" s="63"/>
      <c r="H245" s="64"/>
      <c r="I245" s="65" t="s">
        <v>34</v>
      </c>
      <c r="J245" s="66">
        <f t="shared" si="12"/>
        <v>1</v>
      </c>
      <c r="K245" s="64" t="s">
        <v>35</v>
      </c>
      <c r="L245" s="64" t="s">
        <v>4</v>
      </c>
      <c r="M245" s="48"/>
      <c r="N245" s="47"/>
      <c r="O245" s="47"/>
      <c r="P245" s="49"/>
      <c r="Q245" s="47"/>
      <c r="R245" s="47"/>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c r="AP245" s="49"/>
      <c r="AQ245" s="49"/>
      <c r="AR245" s="49"/>
      <c r="AS245" s="49"/>
      <c r="AT245" s="49"/>
      <c r="AU245" s="49"/>
      <c r="AV245" s="49"/>
      <c r="AW245" s="49"/>
      <c r="AX245" s="49"/>
      <c r="AY245" s="49"/>
      <c r="AZ245" s="50"/>
      <c r="BA245" s="51">
        <f t="shared" si="13"/>
        <v>3013</v>
      </c>
      <c r="BB245" s="52">
        <f t="shared" si="14"/>
        <v>3013</v>
      </c>
      <c r="BC245" s="53" t="str">
        <f t="shared" si="15"/>
        <v>INR  Three Thousand  &amp;Thirteen  Only</v>
      </c>
      <c r="HZ245" s="18"/>
      <c r="IA245" s="18">
        <v>3.32</v>
      </c>
      <c r="IB245" s="18" t="s">
        <v>516</v>
      </c>
      <c r="IC245" s="18" t="s">
        <v>585</v>
      </c>
      <c r="ID245" s="18">
        <v>20</v>
      </c>
      <c r="IE245" s="17" t="s">
        <v>208</v>
      </c>
    </row>
    <row r="246" spans="1:238" s="17" customFormat="1" ht="23.25" customHeight="1">
      <c r="A246" s="57">
        <v>3.33</v>
      </c>
      <c r="B246" s="68" t="s">
        <v>185</v>
      </c>
      <c r="C246" s="59" t="s">
        <v>586</v>
      </c>
      <c r="D246" s="85"/>
      <c r="E246" s="86"/>
      <c r="F246" s="86"/>
      <c r="G246" s="86"/>
      <c r="H246" s="86"/>
      <c r="I246" s="86"/>
      <c r="J246" s="86"/>
      <c r="K246" s="86"/>
      <c r="L246" s="86"/>
      <c r="M246" s="86"/>
      <c r="N246" s="87"/>
      <c r="O246" s="87"/>
      <c r="P246" s="87"/>
      <c r="Q246" s="87"/>
      <c r="R246" s="87"/>
      <c r="S246" s="87"/>
      <c r="T246" s="87"/>
      <c r="U246" s="87"/>
      <c r="V246" s="87"/>
      <c r="W246" s="87"/>
      <c r="X246" s="87"/>
      <c r="Y246" s="87"/>
      <c r="Z246" s="87"/>
      <c r="AA246" s="87"/>
      <c r="AB246" s="87"/>
      <c r="AC246" s="87"/>
      <c r="AD246" s="87"/>
      <c r="AE246" s="87"/>
      <c r="AF246" s="87"/>
      <c r="AG246" s="87"/>
      <c r="AH246" s="87"/>
      <c r="AI246" s="87"/>
      <c r="AJ246" s="87"/>
      <c r="AK246" s="87"/>
      <c r="AL246" s="87"/>
      <c r="AM246" s="87"/>
      <c r="AN246" s="87"/>
      <c r="AO246" s="87"/>
      <c r="AP246" s="87"/>
      <c r="AQ246" s="87"/>
      <c r="AR246" s="87"/>
      <c r="AS246" s="87"/>
      <c r="AT246" s="87"/>
      <c r="AU246" s="87"/>
      <c r="AV246" s="87"/>
      <c r="AW246" s="87"/>
      <c r="AX246" s="87"/>
      <c r="AY246" s="87"/>
      <c r="AZ246" s="87"/>
      <c r="BA246" s="87"/>
      <c r="BB246" s="87"/>
      <c r="BC246" s="88"/>
      <c r="HZ246" s="18"/>
      <c r="IA246" s="18">
        <v>3.33</v>
      </c>
      <c r="IB246" s="18" t="s">
        <v>185</v>
      </c>
      <c r="IC246" s="18" t="s">
        <v>586</v>
      </c>
      <c r="ID246" s="18"/>
    </row>
    <row r="247" spans="1:238" s="17" customFormat="1" ht="23.25" customHeight="1">
      <c r="A247" s="57">
        <v>3.34</v>
      </c>
      <c r="B247" s="68" t="s">
        <v>205</v>
      </c>
      <c r="C247" s="59" t="s">
        <v>587</v>
      </c>
      <c r="D247" s="85"/>
      <c r="E247" s="86"/>
      <c r="F247" s="86"/>
      <c r="G247" s="86"/>
      <c r="H247" s="86"/>
      <c r="I247" s="86"/>
      <c r="J247" s="86"/>
      <c r="K247" s="86"/>
      <c r="L247" s="86"/>
      <c r="M247" s="86"/>
      <c r="N247" s="87"/>
      <c r="O247" s="87"/>
      <c r="P247" s="87"/>
      <c r="Q247" s="87"/>
      <c r="R247" s="87"/>
      <c r="S247" s="87"/>
      <c r="T247" s="87"/>
      <c r="U247" s="87"/>
      <c r="V247" s="87"/>
      <c r="W247" s="87"/>
      <c r="X247" s="87"/>
      <c r="Y247" s="87"/>
      <c r="Z247" s="87"/>
      <c r="AA247" s="87"/>
      <c r="AB247" s="87"/>
      <c r="AC247" s="87"/>
      <c r="AD247" s="87"/>
      <c r="AE247" s="87"/>
      <c r="AF247" s="87"/>
      <c r="AG247" s="87"/>
      <c r="AH247" s="87"/>
      <c r="AI247" s="87"/>
      <c r="AJ247" s="87"/>
      <c r="AK247" s="87"/>
      <c r="AL247" s="87"/>
      <c r="AM247" s="87"/>
      <c r="AN247" s="87"/>
      <c r="AO247" s="87"/>
      <c r="AP247" s="87"/>
      <c r="AQ247" s="87"/>
      <c r="AR247" s="87"/>
      <c r="AS247" s="87"/>
      <c r="AT247" s="87"/>
      <c r="AU247" s="87"/>
      <c r="AV247" s="87"/>
      <c r="AW247" s="87"/>
      <c r="AX247" s="87"/>
      <c r="AY247" s="87"/>
      <c r="AZ247" s="87"/>
      <c r="BA247" s="87"/>
      <c r="BB247" s="87"/>
      <c r="BC247" s="88"/>
      <c r="HZ247" s="18"/>
      <c r="IA247" s="18">
        <v>3.34</v>
      </c>
      <c r="IB247" s="18" t="s">
        <v>205</v>
      </c>
      <c r="IC247" s="18" t="s">
        <v>587</v>
      </c>
      <c r="ID247" s="18"/>
    </row>
    <row r="248" spans="1:239" s="17" customFormat="1" ht="30" customHeight="1">
      <c r="A248" s="57">
        <v>3.35</v>
      </c>
      <c r="B248" s="68" t="s">
        <v>517</v>
      </c>
      <c r="C248" s="59" t="s">
        <v>588</v>
      </c>
      <c r="D248" s="60">
        <v>115</v>
      </c>
      <c r="E248" s="61" t="s">
        <v>208</v>
      </c>
      <c r="F248" s="62">
        <v>518.54</v>
      </c>
      <c r="G248" s="63"/>
      <c r="H248" s="64"/>
      <c r="I248" s="65" t="s">
        <v>34</v>
      </c>
      <c r="J248" s="66">
        <f t="shared" si="12"/>
        <v>1</v>
      </c>
      <c r="K248" s="64" t="s">
        <v>35</v>
      </c>
      <c r="L248" s="64" t="s">
        <v>4</v>
      </c>
      <c r="M248" s="48"/>
      <c r="N248" s="47"/>
      <c r="O248" s="47"/>
      <c r="P248" s="49"/>
      <c r="Q248" s="47"/>
      <c r="R248" s="47"/>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c r="AP248" s="49"/>
      <c r="AQ248" s="49"/>
      <c r="AR248" s="49"/>
      <c r="AS248" s="49"/>
      <c r="AT248" s="49"/>
      <c r="AU248" s="49"/>
      <c r="AV248" s="49"/>
      <c r="AW248" s="49"/>
      <c r="AX248" s="49"/>
      <c r="AY248" s="49"/>
      <c r="AZ248" s="50"/>
      <c r="BA248" s="51">
        <f t="shared" si="13"/>
        <v>59632</v>
      </c>
      <c r="BB248" s="52">
        <f t="shared" si="14"/>
        <v>59632</v>
      </c>
      <c r="BC248" s="53" t="str">
        <f t="shared" si="15"/>
        <v>INR  Fifty Nine Thousand Six Hundred &amp; Thirty Two  Only</v>
      </c>
      <c r="HZ248" s="18"/>
      <c r="IA248" s="18">
        <v>3.35</v>
      </c>
      <c r="IB248" s="18" t="s">
        <v>517</v>
      </c>
      <c r="IC248" s="18" t="s">
        <v>588</v>
      </c>
      <c r="ID248" s="18">
        <v>115</v>
      </c>
      <c r="IE248" s="17" t="s">
        <v>208</v>
      </c>
    </row>
    <row r="249" spans="1:239" s="17" customFormat="1" ht="31.5">
      <c r="A249" s="57">
        <v>3.36</v>
      </c>
      <c r="B249" s="68" t="s">
        <v>413</v>
      </c>
      <c r="C249" s="59" t="s">
        <v>589</v>
      </c>
      <c r="D249" s="60">
        <v>15</v>
      </c>
      <c r="E249" s="61" t="s">
        <v>208</v>
      </c>
      <c r="F249" s="62">
        <v>728.1</v>
      </c>
      <c r="G249" s="63"/>
      <c r="H249" s="64"/>
      <c r="I249" s="65" t="s">
        <v>34</v>
      </c>
      <c r="J249" s="66">
        <f t="shared" si="12"/>
        <v>1</v>
      </c>
      <c r="K249" s="64" t="s">
        <v>35</v>
      </c>
      <c r="L249" s="64" t="s">
        <v>4</v>
      </c>
      <c r="M249" s="48"/>
      <c r="N249" s="47"/>
      <c r="O249" s="47"/>
      <c r="P249" s="49"/>
      <c r="Q249" s="47"/>
      <c r="R249" s="47"/>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c r="AP249" s="49"/>
      <c r="AQ249" s="49"/>
      <c r="AR249" s="49"/>
      <c r="AS249" s="49"/>
      <c r="AT249" s="49"/>
      <c r="AU249" s="49"/>
      <c r="AV249" s="49"/>
      <c r="AW249" s="49"/>
      <c r="AX249" s="49"/>
      <c r="AY249" s="49"/>
      <c r="AZ249" s="50"/>
      <c r="BA249" s="51">
        <f t="shared" si="13"/>
        <v>10922</v>
      </c>
      <c r="BB249" s="52">
        <f t="shared" si="14"/>
        <v>10922</v>
      </c>
      <c r="BC249" s="53" t="str">
        <f t="shared" si="15"/>
        <v>INR  Ten Thousand Nine Hundred &amp; Twenty Two  Only</v>
      </c>
      <c r="HZ249" s="18"/>
      <c r="IA249" s="18">
        <v>3.36</v>
      </c>
      <c r="IB249" s="18" t="s">
        <v>413</v>
      </c>
      <c r="IC249" s="18" t="s">
        <v>589</v>
      </c>
      <c r="ID249" s="18">
        <v>15</v>
      </c>
      <c r="IE249" s="17" t="s">
        <v>208</v>
      </c>
    </row>
    <row r="250" spans="1:238" s="17" customFormat="1" ht="47.25">
      <c r="A250" s="57">
        <v>3.37</v>
      </c>
      <c r="B250" s="68" t="s">
        <v>206</v>
      </c>
      <c r="C250" s="59" t="s">
        <v>590</v>
      </c>
      <c r="D250" s="85"/>
      <c r="E250" s="86"/>
      <c r="F250" s="86"/>
      <c r="G250" s="86"/>
      <c r="H250" s="86"/>
      <c r="I250" s="86"/>
      <c r="J250" s="86"/>
      <c r="K250" s="86"/>
      <c r="L250" s="86"/>
      <c r="M250" s="86"/>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8"/>
      <c r="HZ250" s="18"/>
      <c r="IA250" s="18">
        <v>3.37</v>
      </c>
      <c r="IB250" s="18" t="s">
        <v>206</v>
      </c>
      <c r="IC250" s="18" t="s">
        <v>590</v>
      </c>
      <c r="ID250" s="18"/>
    </row>
    <row r="251" spans="1:239" s="17" customFormat="1" ht="31.5">
      <c r="A251" s="57">
        <v>3.38</v>
      </c>
      <c r="B251" s="68" t="s">
        <v>518</v>
      </c>
      <c r="C251" s="59" t="s">
        <v>591</v>
      </c>
      <c r="D251" s="60">
        <v>115</v>
      </c>
      <c r="E251" s="61" t="s">
        <v>208</v>
      </c>
      <c r="F251" s="62">
        <v>960.24</v>
      </c>
      <c r="G251" s="63"/>
      <c r="H251" s="64"/>
      <c r="I251" s="65" t="s">
        <v>34</v>
      </c>
      <c r="J251" s="66">
        <f t="shared" si="12"/>
        <v>1</v>
      </c>
      <c r="K251" s="64" t="s">
        <v>35</v>
      </c>
      <c r="L251" s="64" t="s">
        <v>4</v>
      </c>
      <c r="M251" s="48"/>
      <c r="N251" s="47"/>
      <c r="O251" s="47"/>
      <c r="P251" s="49"/>
      <c r="Q251" s="47"/>
      <c r="R251" s="47"/>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c r="AP251" s="49"/>
      <c r="AQ251" s="49"/>
      <c r="AR251" s="49"/>
      <c r="AS251" s="49"/>
      <c r="AT251" s="49"/>
      <c r="AU251" s="49"/>
      <c r="AV251" s="49"/>
      <c r="AW251" s="49"/>
      <c r="AX251" s="49"/>
      <c r="AY251" s="49"/>
      <c r="AZ251" s="50"/>
      <c r="BA251" s="51">
        <f t="shared" si="13"/>
        <v>110428</v>
      </c>
      <c r="BB251" s="52">
        <f t="shared" si="14"/>
        <v>110428</v>
      </c>
      <c r="BC251" s="53" t="str">
        <f t="shared" si="15"/>
        <v>INR  One Lakh Ten Thousand Four Hundred &amp; Twenty Eight  Only</v>
      </c>
      <c r="HZ251" s="18"/>
      <c r="IA251" s="18">
        <v>3.38</v>
      </c>
      <c r="IB251" s="18" t="s">
        <v>518</v>
      </c>
      <c r="IC251" s="18" t="s">
        <v>591</v>
      </c>
      <c r="ID251" s="18">
        <v>115</v>
      </c>
      <c r="IE251" s="17" t="s">
        <v>208</v>
      </c>
    </row>
    <row r="252" spans="1:239" s="17" customFormat="1" ht="31.5">
      <c r="A252" s="57">
        <v>3.39</v>
      </c>
      <c r="B252" s="68" t="s">
        <v>414</v>
      </c>
      <c r="C252" s="59" t="s">
        <v>592</v>
      </c>
      <c r="D252" s="60">
        <v>15</v>
      </c>
      <c r="E252" s="61" t="s">
        <v>208</v>
      </c>
      <c r="F252" s="62">
        <v>1119.42</v>
      </c>
      <c r="G252" s="63"/>
      <c r="H252" s="64"/>
      <c r="I252" s="65" t="s">
        <v>34</v>
      </c>
      <c r="J252" s="66">
        <f t="shared" si="12"/>
        <v>1</v>
      </c>
      <c r="K252" s="64" t="s">
        <v>35</v>
      </c>
      <c r="L252" s="64" t="s">
        <v>4</v>
      </c>
      <c r="M252" s="48"/>
      <c r="N252" s="47"/>
      <c r="O252" s="47"/>
      <c r="P252" s="49"/>
      <c r="Q252" s="47"/>
      <c r="R252" s="47"/>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c r="AP252" s="49"/>
      <c r="AQ252" s="49"/>
      <c r="AR252" s="49"/>
      <c r="AS252" s="49"/>
      <c r="AT252" s="49"/>
      <c r="AU252" s="49"/>
      <c r="AV252" s="49"/>
      <c r="AW252" s="49"/>
      <c r="AX252" s="49"/>
      <c r="AY252" s="49"/>
      <c r="AZ252" s="50"/>
      <c r="BA252" s="51">
        <f t="shared" si="13"/>
        <v>16791</v>
      </c>
      <c r="BB252" s="52">
        <f t="shared" si="14"/>
        <v>16791</v>
      </c>
      <c r="BC252" s="53" t="str">
        <f t="shared" si="15"/>
        <v>INR  Sixteen Thousand Seven Hundred &amp; Ninety One  Only</v>
      </c>
      <c r="HZ252" s="18"/>
      <c r="IA252" s="18">
        <v>3.39</v>
      </c>
      <c r="IB252" s="18" t="s">
        <v>414</v>
      </c>
      <c r="IC252" s="18" t="s">
        <v>592</v>
      </c>
      <c r="ID252" s="18">
        <v>15</v>
      </c>
      <c r="IE252" s="17" t="s">
        <v>208</v>
      </c>
    </row>
    <row r="253" spans="1:238" s="17" customFormat="1" ht="17.25" customHeight="1">
      <c r="A253" s="57">
        <v>3.4</v>
      </c>
      <c r="B253" s="68" t="s">
        <v>519</v>
      </c>
      <c r="C253" s="59" t="s">
        <v>593</v>
      </c>
      <c r="D253" s="85"/>
      <c r="E253" s="86"/>
      <c r="F253" s="86"/>
      <c r="G253" s="86"/>
      <c r="H253" s="86"/>
      <c r="I253" s="86"/>
      <c r="J253" s="86"/>
      <c r="K253" s="86"/>
      <c r="L253" s="86"/>
      <c r="M253" s="86"/>
      <c r="N253" s="87"/>
      <c r="O253" s="87"/>
      <c r="P253" s="87"/>
      <c r="Q253" s="87"/>
      <c r="R253" s="87"/>
      <c r="S253" s="87"/>
      <c r="T253" s="87"/>
      <c r="U253" s="87"/>
      <c r="V253" s="87"/>
      <c r="W253" s="87"/>
      <c r="X253" s="87"/>
      <c r="Y253" s="87"/>
      <c r="Z253" s="87"/>
      <c r="AA253" s="87"/>
      <c r="AB253" s="87"/>
      <c r="AC253" s="87"/>
      <c r="AD253" s="87"/>
      <c r="AE253" s="87"/>
      <c r="AF253" s="87"/>
      <c r="AG253" s="87"/>
      <c r="AH253" s="87"/>
      <c r="AI253" s="87"/>
      <c r="AJ253" s="87"/>
      <c r="AK253" s="87"/>
      <c r="AL253" s="87"/>
      <c r="AM253" s="87"/>
      <c r="AN253" s="87"/>
      <c r="AO253" s="87"/>
      <c r="AP253" s="87"/>
      <c r="AQ253" s="87"/>
      <c r="AR253" s="87"/>
      <c r="AS253" s="87"/>
      <c r="AT253" s="87"/>
      <c r="AU253" s="87"/>
      <c r="AV253" s="87"/>
      <c r="AW253" s="87"/>
      <c r="AX253" s="87"/>
      <c r="AY253" s="87"/>
      <c r="AZ253" s="87"/>
      <c r="BA253" s="87"/>
      <c r="BB253" s="87"/>
      <c r="BC253" s="88"/>
      <c r="HZ253" s="18"/>
      <c r="IA253" s="18">
        <v>3.4</v>
      </c>
      <c r="IB253" s="18" t="s">
        <v>519</v>
      </c>
      <c r="IC253" s="18" t="s">
        <v>593</v>
      </c>
      <c r="ID253" s="18"/>
    </row>
    <row r="254" spans="1:239" s="17" customFormat="1" ht="31.5">
      <c r="A254" s="57">
        <v>3.41</v>
      </c>
      <c r="B254" s="68" t="s">
        <v>520</v>
      </c>
      <c r="C254" s="59" t="s">
        <v>594</v>
      </c>
      <c r="D254" s="60">
        <v>10</v>
      </c>
      <c r="E254" s="61" t="s">
        <v>208</v>
      </c>
      <c r="F254" s="62">
        <v>827.62</v>
      </c>
      <c r="G254" s="63"/>
      <c r="H254" s="64"/>
      <c r="I254" s="65" t="s">
        <v>34</v>
      </c>
      <c r="J254" s="66">
        <f t="shared" si="12"/>
        <v>1</v>
      </c>
      <c r="K254" s="64" t="s">
        <v>35</v>
      </c>
      <c r="L254" s="64" t="s">
        <v>4</v>
      </c>
      <c r="M254" s="48"/>
      <c r="N254" s="47"/>
      <c r="O254" s="47"/>
      <c r="P254" s="49"/>
      <c r="Q254" s="47"/>
      <c r="R254" s="47"/>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c r="AP254" s="49"/>
      <c r="AQ254" s="49"/>
      <c r="AR254" s="49"/>
      <c r="AS254" s="49"/>
      <c r="AT254" s="49"/>
      <c r="AU254" s="49"/>
      <c r="AV254" s="49"/>
      <c r="AW254" s="49"/>
      <c r="AX254" s="49"/>
      <c r="AY254" s="49"/>
      <c r="AZ254" s="50"/>
      <c r="BA254" s="51">
        <f t="shared" si="13"/>
        <v>8276</v>
      </c>
      <c r="BB254" s="52">
        <f t="shared" si="14"/>
        <v>8276</v>
      </c>
      <c r="BC254" s="53" t="str">
        <f t="shared" si="15"/>
        <v>INR  Eight Thousand Two Hundred &amp; Seventy Six  Only</v>
      </c>
      <c r="HZ254" s="18"/>
      <c r="IA254" s="18">
        <v>3.41</v>
      </c>
      <c r="IB254" s="18" t="s">
        <v>520</v>
      </c>
      <c r="IC254" s="18" t="s">
        <v>594</v>
      </c>
      <c r="ID254" s="18">
        <v>10</v>
      </c>
      <c r="IE254" s="17" t="s">
        <v>208</v>
      </c>
    </row>
    <row r="255" spans="1:238" s="17" customFormat="1" ht="78.75">
      <c r="A255" s="57">
        <v>3.42</v>
      </c>
      <c r="B255" s="68" t="s">
        <v>381</v>
      </c>
      <c r="C255" s="59" t="s">
        <v>595</v>
      </c>
      <c r="D255" s="85"/>
      <c r="E255" s="86"/>
      <c r="F255" s="86"/>
      <c r="G255" s="86"/>
      <c r="H255" s="86"/>
      <c r="I255" s="86"/>
      <c r="J255" s="86"/>
      <c r="K255" s="86"/>
      <c r="L255" s="86"/>
      <c r="M255" s="86"/>
      <c r="N255" s="87"/>
      <c r="O255" s="87"/>
      <c r="P255" s="87"/>
      <c r="Q255" s="87"/>
      <c r="R255" s="87"/>
      <c r="S255" s="87"/>
      <c r="T255" s="87"/>
      <c r="U255" s="87"/>
      <c r="V255" s="87"/>
      <c r="W255" s="87"/>
      <c r="X255" s="87"/>
      <c r="Y255" s="87"/>
      <c r="Z255" s="87"/>
      <c r="AA255" s="87"/>
      <c r="AB255" s="87"/>
      <c r="AC255" s="87"/>
      <c r="AD255" s="87"/>
      <c r="AE255" s="87"/>
      <c r="AF255" s="87"/>
      <c r="AG255" s="87"/>
      <c r="AH255" s="87"/>
      <c r="AI255" s="87"/>
      <c r="AJ255" s="87"/>
      <c r="AK255" s="87"/>
      <c r="AL255" s="87"/>
      <c r="AM255" s="87"/>
      <c r="AN255" s="87"/>
      <c r="AO255" s="87"/>
      <c r="AP255" s="87"/>
      <c r="AQ255" s="87"/>
      <c r="AR255" s="87"/>
      <c r="AS255" s="87"/>
      <c r="AT255" s="87"/>
      <c r="AU255" s="87"/>
      <c r="AV255" s="87"/>
      <c r="AW255" s="87"/>
      <c r="AX255" s="87"/>
      <c r="AY255" s="87"/>
      <c r="AZ255" s="87"/>
      <c r="BA255" s="87"/>
      <c r="BB255" s="87"/>
      <c r="BC255" s="88"/>
      <c r="HZ255" s="18"/>
      <c r="IA255" s="18">
        <v>3.42</v>
      </c>
      <c r="IB255" s="18" t="s">
        <v>381</v>
      </c>
      <c r="IC255" s="18" t="s">
        <v>595</v>
      </c>
      <c r="ID255" s="18"/>
    </row>
    <row r="256" spans="1:238" s="17" customFormat="1" ht="26.25" customHeight="1">
      <c r="A256" s="57">
        <v>3.43</v>
      </c>
      <c r="B256" s="68" t="s">
        <v>382</v>
      </c>
      <c r="C256" s="59" t="s">
        <v>596</v>
      </c>
      <c r="D256" s="85"/>
      <c r="E256" s="86"/>
      <c r="F256" s="86"/>
      <c r="G256" s="86"/>
      <c r="H256" s="86"/>
      <c r="I256" s="86"/>
      <c r="J256" s="86"/>
      <c r="K256" s="86"/>
      <c r="L256" s="86"/>
      <c r="M256" s="86"/>
      <c r="N256" s="87"/>
      <c r="O256" s="87"/>
      <c r="P256" s="87"/>
      <c r="Q256" s="87"/>
      <c r="R256" s="87"/>
      <c r="S256" s="87"/>
      <c r="T256" s="87"/>
      <c r="U256" s="87"/>
      <c r="V256" s="87"/>
      <c r="W256" s="87"/>
      <c r="X256" s="87"/>
      <c r="Y256" s="87"/>
      <c r="Z256" s="87"/>
      <c r="AA256" s="87"/>
      <c r="AB256" s="87"/>
      <c r="AC256" s="87"/>
      <c r="AD256" s="87"/>
      <c r="AE256" s="87"/>
      <c r="AF256" s="87"/>
      <c r="AG256" s="87"/>
      <c r="AH256" s="87"/>
      <c r="AI256" s="87"/>
      <c r="AJ256" s="87"/>
      <c r="AK256" s="87"/>
      <c r="AL256" s="87"/>
      <c r="AM256" s="87"/>
      <c r="AN256" s="87"/>
      <c r="AO256" s="87"/>
      <c r="AP256" s="87"/>
      <c r="AQ256" s="87"/>
      <c r="AR256" s="87"/>
      <c r="AS256" s="87"/>
      <c r="AT256" s="87"/>
      <c r="AU256" s="87"/>
      <c r="AV256" s="87"/>
      <c r="AW256" s="87"/>
      <c r="AX256" s="87"/>
      <c r="AY256" s="87"/>
      <c r="AZ256" s="87"/>
      <c r="BA256" s="87"/>
      <c r="BB256" s="87"/>
      <c r="BC256" s="88"/>
      <c r="HZ256" s="18"/>
      <c r="IA256" s="18">
        <v>3.43</v>
      </c>
      <c r="IB256" s="18" t="s">
        <v>382</v>
      </c>
      <c r="IC256" s="18" t="s">
        <v>596</v>
      </c>
      <c r="ID256" s="18"/>
    </row>
    <row r="257" spans="1:239" s="17" customFormat="1" ht="31.5">
      <c r="A257" s="57">
        <v>3.44</v>
      </c>
      <c r="B257" s="67" t="s">
        <v>186</v>
      </c>
      <c r="C257" s="59" t="s">
        <v>597</v>
      </c>
      <c r="D257" s="60">
        <v>5</v>
      </c>
      <c r="E257" s="61" t="s">
        <v>210</v>
      </c>
      <c r="F257" s="62">
        <v>2151.29</v>
      </c>
      <c r="G257" s="63"/>
      <c r="H257" s="64"/>
      <c r="I257" s="65" t="s">
        <v>34</v>
      </c>
      <c r="J257" s="66">
        <f t="shared" si="12"/>
        <v>1</v>
      </c>
      <c r="K257" s="64" t="s">
        <v>35</v>
      </c>
      <c r="L257" s="64" t="s">
        <v>4</v>
      </c>
      <c r="M257" s="48"/>
      <c r="N257" s="47"/>
      <c r="O257" s="47"/>
      <c r="P257" s="49"/>
      <c r="Q257" s="47"/>
      <c r="R257" s="47"/>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c r="AP257" s="49"/>
      <c r="AQ257" s="49"/>
      <c r="AR257" s="49"/>
      <c r="AS257" s="49"/>
      <c r="AT257" s="49"/>
      <c r="AU257" s="49"/>
      <c r="AV257" s="49"/>
      <c r="AW257" s="49"/>
      <c r="AX257" s="49"/>
      <c r="AY257" s="49"/>
      <c r="AZ257" s="50"/>
      <c r="BA257" s="51">
        <f t="shared" si="13"/>
        <v>10756</v>
      </c>
      <c r="BB257" s="52">
        <f t="shared" si="14"/>
        <v>10756</v>
      </c>
      <c r="BC257" s="53" t="str">
        <f t="shared" si="15"/>
        <v>INR  Ten Thousand Seven Hundred &amp; Fifty Six  Only</v>
      </c>
      <c r="HZ257" s="18"/>
      <c r="IA257" s="18">
        <v>3.44</v>
      </c>
      <c r="IB257" s="18" t="s">
        <v>186</v>
      </c>
      <c r="IC257" s="18" t="s">
        <v>597</v>
      </c>
      <c r="ID257" s="18">
        <v>5</v>
      </c>
      <c r="IE257" s="17" t="s">
        <v>210</v>
      </c>
    </row>
    <row r="258" spans="1:238" s="17" customFormat="1" ht="47.25">
      <c r="A258" s="57">
        <v>3.45</v>
      </c>
      <c r="B258" s="67" t="s">
        <v>521</v>
      </c>
      <c r="C258" s="59" t="s">
        <v>598</v>
      </c>
      <c r="D258" s="85"/>
      <c r="E258" s="86"/>
      <c r="F258" s="86"/>
      <c r="G258" s="86"/>
      <c r="H258" s="86"/>
      <c r="I258" s="86"/>
      <c r="J258" s="86"/>
      <c r="K258" s="86"/>
      <c r="L258" s="86"/>
      <c r="M258" s="86"/>
      <c r="N258" s="87"/>
      <c r="O258" s="87"/>
      <c r="P258" s="87"/>
      <c r="Q258" s="87"/>
      <c r="R258" s="87"/>
      <c r="S258" s="87"/>
      <c r="T258" s="87"/>
      <c r="U258" s="87"/>
      <c r="V258" s="87"/>
      <c r="W258" s="87"/>
      <c r="X258" s="87"/>
      <c r="Y258" s="87"/>
      <c r="Z258" s="87"/>
      <c r="AA258" s="87"/>
      <c r="AB258" s="87"/>
      <c r="AC258" s="87"/>
      <c r="AD258" s="87"/>
      <c r="AE258" s="87"/>
      <c r="AF258" s="87"/>
      <c r="AG258" s="87"/>
      <c r="AH258" s="87"/>
      <c r="AI258" s="87"/>
      <c r="AJ258" s="87"/>
      <c r="AK258" s="87"/>
      <c r="AL258" s="87"/>
      <c r="AM258" s="87"/>
      <c r="AN258" s="87"/>
      <c r="AO258" s="87"/>
      <c r="AP258" s="87"/>
      <c r="AQ258" s="87"/>
      <c r="AR258" s="87"/>
      <c r="AS258" s="87"/>
      <c r="AT258" s="87"/>
      <c r="AU258" s="87"/>
      <c r="AV258" s="87"/>
      <c r="AW258" s="87"/>
      <c r="AX258" s="87"/>
      <c r="AY258" s="87"/>
      <c r="AZ258" s="87"/>
      <c r="BA258" s="87"/>
      <c r="BB258" s="87"/>
      <c r="BC258" s="88"/>
      <c r="HZ258" s="18"/>
      <c r="IA258" s="18">
        <v>3.45</v>
      </c>
      <c r="IB258" s="18" t="s">
        <v>521</v>
      </c>
      <c r="IC258" s="18" t="s">
        <v>598</v>
      </c>
      <c r="ID258" s="18"/>
    </row>
    <row r="259" spans="1:239" s="17" customFormat="1" ht="15.75">
      <c r="A259" s="57">
        <v>3.46</v>
      </c>
      <c r="B259" s="67" t="s">
        <v>522</v>
      </c>
      <c r="C259" s="59" t="s">
        <v>599</v>
      </c>
      <c r="D259" s="60">
        <v>10</v>
      </c>
      <c r="E259" s="61" t="s">
        <v>208</v>
      </c>
      <c r="F259" s="62">
        <v>711.22</v>
      </c>
      <c r="G259" s="63"/>
      <c r="H259" s="64"/>
      <c r="I259" s="65" t="s">
        <v>34</v>
      </c>
      <c r="J259" s="66">
        <f t="shared" si="12"/>
        <v>1</v>
      </c>
      <c r="K259" s="64" t="s">
        <v>35</v>
      </c>
      <c r="L259" s="64" t="s">
        <v>4</v>
      </c>
      <c r="M259" s="48"/>
      <c r="N259" s="47"/>
      <c r="O259" s="47"/>
      <c r="P259" s="49"/>
      <c r="Q259" s="47"/>
      <c r="R259" s="47"/>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c r="AP259" s="49"/>
      <c r="AQ259" s="49"/>
      <c r="AR259" s="49"/>
      <c r="AS259" s="49"/>
      <c r="AT259" s="49"/>
      <c r="AU259" s="49"/>
      <c r="AV259" s="49"/>
      <c r="AW259" s="49"/>
      <c r="AX259" s="49"/>
      <c r="AY259" s="49"/>
      <c r="AZ259" s="50"/>
      <c r="BA259" s="51">
        <f t="shared" si="13"/>
        <v>7112</v>
      </c>
      <c r="BB259" s="52">
        <f t="shared" si="14"/>
        <v>7112</v>
      </c>
      <c r="BC259" s="53" t="str">
        <f t="shared" si="15"/>
        <v>INR  Seven Thousand One Hundred &amp; Twelve  Only</v>
      </c>
      <c r="HZ259" s="18"/>
      <c r="IA259" s="18">
        <v>3.46</v>
      </c>
      <c r="IB259" s="18" t="s">
        <v>522</v>
      </c>
      <c r="IC259" s="18" t="s">
        <v>599</v>
      </c>
      <c r="ID259" s="18">
        <v>10</v>
      </c>
      <c r="IE259" s="17" t="s">
        <v>208</v>
      </c>
    </row>
    <row r="260" spans="1:239" s="17" customFormat="1" ht="15.75">
      <c r="A260" s="57">
        <v>3.47</v>
      </c>
      <c r="B260" s="67" t="s">
        <v>523</v>
      </c>
      <c r="C260" s="59" t="s">
        <v>600</v>
      </c>
      <c r="D260" s="60">
        <v>100</v>
      </c>
      <c r="E260" s="61" t="s">
        <v>208</v>
      </c>
      <c r="F260" s="62">
        <v>790.93</v>
      </c>
      <c r="G260" s="63"/>
      <c r="H260" s="64"/>
      <c r="I260" s="65" t="s">
        <v>34</v>
      </c>
      <c r="J260" s="66">
        <f t="shared" si="12"/>
        <v>1</v>
      </c>
      <c r="K260" s="64" t="s">
        <v>35</v>
      </c>
      <c r="L260" s="64" t="s">
        <v>4</v>
      </c>
      <c r="M260" s="48"/>
      <c r="N260" s="47"/>
      <c r="O260" s="47"/>
      <c r="P260" s="49"/>
      <c r="Q260" s="47"/>
      <c r="R260" s="47"/>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c r="AP260" s="49"/>
      <c r="AQ260" s="49"/>
      <c r="AR260" s="49"/>
      <c r="AS260" s="49"/>
      <c r="AT260" s="49"/>
      <c r="AU260" s="49"/>
      <c r="AV260" s="49"/>
      <c r="AW260" s="49"/>
      <c r="AX260" s="49"/>
      <c r="AY260" s="49"/>
      <c r="AZ260" s="50"/>
      <c r="BA260" s="51">
        <f t="shared" si="13"/>
        <v>79093</v>
      </c>
      <c r="BB260" s="52">
        <f t="shared" si="14"/>
        <v>79093</v>
      </c>
      <c r="BC260" s="53" t="str">
        <f t="shared" si="15"/>
        <v>INR  Seventy Nine Thousand  &amp;Ninety Three  Only</v>
      </c>
      <c r="HZ260" s="18"/>
      <c r="IA260" s="18">
        <v>3.47</v>
      </c>
      <c r="IB260" s="18" t="s">
        <v>523</v>
      </c>
      <c r="IC260" s="18" t="s">
        <v>600</v>
      </c>
      <c r="ID260" s="18">
        <v>100</v>
      </c>
      <c r="IE260" s="17" t="s">
        <v>208</v>
      </c>
    </row>
    <row r="261" spans="1:238" s="17" customFormat="1" ht="28.5" customHeight="1">
      <c r="A261" s="57">
        <v>3.48</v>
      </c>
      <c r="B261" s="67" t="s">
        <v>415</v>
      </c>
      <c r="C261" s="59" t="s">
        <v>601</v>
      </c>
      <c r="D261" s="85"/>
      <c r="E261" s="86"/>
      <c r="F261" s="86"/>
      <c r="G261" s="86"/>
      <c r="H261" s="86"/>
      <c r="I261" s="86"/>
      <c r="J261" s="86"/>
      <c r="K261" s="86"/>
      <c r="L261" s="86"/>
      <c r="M261" s="86"/>
      <c r="N261" s="87"/>
      <c r="O261" s="87"/>
      <c r="P261" s="87"/>
      <c r="Q261" s="87"/>
      <c r="R261" s="87"/>
      <c r="S261" s="87"/>
      <c r="T261" s="87"/>
      <c r="U261" s="87"/>
      <c r="V261" s="87"/>
      <c r="W261" s="87"/>
      <c r="X261" s="87"/>
      <c r="Y261" s="87"/>
      <c r="Z261" s="87"/>
      <c r="AA261" s="87"/>
      <c r="AB261" s="87"/>
      <c r="AC261" s="87"/>
      <c r="AD261" s="87"/>
      <c r="AE261" s="87"/>
      <c r="AF261" s="87"/>
      <c r="AG261" s="87"/>
      <c r="AH261" s="87"/>
      <c r="AI261" s="87"/>
      <c r="AJ261" s="87"/>
      <c r="AK261" s="87"/>
      <c r="AL261" s="87"/>
      <c r="AM261" s="87"/>
      <c r="AN261" s="87"/>
      <c r="AO261" s="87"/>
      <c r="AP261" s="87"/>
      <c r="AQ261" s="87"/>
      <c r="AR261" s="87"/>
      <c r="AS261" s="87"/>
      <c r="AT261" s="87"/>
      <c r="AU261" s="87"/>
      <c r="AV261" s="87"/>
      <c r="AW261" s="87"/>
      <c r="AX261" s="87"/>
      <c r="AY261" s="87"/>
      <c r="AZ261" s="87"/>
      <c r="BA261" s="87"/>
      <c r="BB261" s="87"/>
      <c r="BC261" s="88"/>
      <c r="HZ261" s="18"/>
      <c r="IA261" s="18">
        <v>3.48</v>
      </c>
      <c r="IB261" s="18" t="s">
        <v>415</v>
      </c>
      <c r="IC261" s="18" t="s">
        <v>601</v>
      </c>
      <c r="ID261" s="18"/>
    </row>
    <row r="262" spans="1:238" s="17" customFormat="1" ht="63">
      <c r="A262" s="57">
        <v>3.49</v>
      </c>
      <c r="B262" s="68" t="s">
        <v>416</v>
      </c>
      <c r="C262" s="59" t="s">
        <v>602</v>
      </c>
      <c r="D262" s="85"/>
      <c r="E262" s="86"/>
      <c r="F262" s="86"/>
      <c r="G262" s="86"/>
      <c r="H262" s="86"/>
      <c r="I262" s="86"/>
      <c r="J262" s="86"/>
      <c r="K262" s="86"/>
      <c r="L262" s="86"/>
      <c r="M262" s="86"/>
      <c r="N262" s="87"/>
      <c r="O262" s="87"/>
      <c r="P262" s="87"/>
      <c r="Q262" s="87"/>
      <c r="R262" s="87"/>
      <c r="S262" s="87"/>
      <c r="T262" s="87"/>
      <c r="U262" s="87"/>
      <c r="V262" s="87"/>
      <c r="W262" s="87"/>
      <c r="X262" s="87"/>
      <c r="Y262" s="87"/>
      <c r="Z262" s="87"/>
      <c r="AA262" s="87"/>
      <c r="AB262" s="87"/>
      <c r="AC262" s="87"/>
      <c r="AD262" s="87"/>
      <c r="AE262" s="87"/>
      <c r="AF262" s="87"/>
      <c r="AG262" s="87"/>
      <c r="AH262" s="87"/>
      <c r="AI262" s="87"/>
      <c r="AJ262" s="87"/>
      <c r="AK262" s="87"/>
      <c r="AL262" s="87"/>
      <c r="AM262" s="87"/>
      <c r="AN262" s="87"/>
      <c r="AO262" s="87"/>
      <c r="AP262" s="87"/>
      <c r="AQ262" s="87"/>
      <c r="AR262" s="87"/>
      <c r="AS262" s="87"/>
      <c r="AT262" s="87"/>
      <c r="AU262" s="87"/>
      <c r="AV262" s="87"/>
      <c r="AW262" s="87"/>
      <c r="AX262" s="87"/>
      <c r="AY262" s="87"/>
      <c r="AZ262" s="87"/>
      <c r="BA262" s="87"/>
      <c r="BB262" s="87"/>
      <c r="BC262" s="88"/>
      <c r="HZ262" s="18"/>
      <c r="IA262" s="18">
        <v>3.49</v>
      </c>
      <c r="IB262" s="18" t="s">
        <v>416</v>
      </c>
      <c r="IC262" s="18" t="s">
        <v>602</v>
      </c>
      <c r="ID262" s="18"/>
    </row>
    <row r="263" spans="1:239" s="17" customFormat="1" ht="31.5">
      <c r="A263" s="57">
        <v>3.5</v>
      </c>
      <c r="B263" s="68" t="s">
        <v>186</v>
      </c>
      <c r="C263" s="59" t="s">
        <v>603</v>
      </c>
      <c r="D263" s="60">
        <v>3</v>
      </c>
      <c r="E263" s="61" t="s">
        <v>210</v>
      </c>
      <c r="F263" s="62">
        <v>10247.35</v>
      </c>
      <c r="G263" s="63"/>
      <c r="H263" s="64"/>
      <c r="I263" s="65" t="s">
        <v>34</v>
      </c>
      <c r="J263" s="66">
        <f t="shared" si="12"/>
        <v>1</v>
      </c>
      <c r="K263" s="64" t="s">
        <v>35</v>
      </c>
      <c r="L263" s="64" t="s">
        <v>4</v>
      </c>
      <c r="M263" s="48"/>
      <c r="N263" s="47"/>
      <c r="O263" s="47"/>
      <c r="P263" s="49"/>
      <c r="Q263" s="47"/>
      <c r="R263" s="47"/>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c r="AP263" s="49"/>
      <c r="AQ263" s="49"/>
      <c r="AR263" s="49"/>
      <c r="AS263" s="49"/>
      <c r="AT263" s="49"/>
      <c r="AU263" s="49"/>
      <c r="AV263" s="49"/>
      <c r="AW263" s="49"/>
      <c r="AX263" s="49"/>
      <c r="AY263" s="49"/>
      <c r="AZ263" s="50"/>
      <c r="BA263" s="51">
        <f t="shared" si="13"/>
        <v>30742</v>
      </c>
      <c r="BB263" s="52">
        <f t="shared" si="14"/>
        <v>30742</v>
      </c>
      <c r="BC263" s="53" t="str">
        <f t="shared" si="15"/>
        <v>INR  Thirty Thousand Seven Hundred &amp; Forty Two  Only</v>
      </c>
      <c r="HZ263" s="18"/>
      <c r="IA263" s="18">
        <v>3.5</v>
      </c>
      <c r="IB263" s="18" t="s">
        <v>186</v>
      </c>
      <c r="IC263" s="18" t="s">
        <v>603</v>
      </c>
      <c r="ID263" s="18">
        <v>3</v>
      </c>
      <c r="IE263" s="17" t="s">
        <v>210</v>
      </c>
    </row>
    <row r="264" spans="1:238" s="17" customFormat="1" ht="24.75" customHeight="1">
      <c r="A264" s="57">
        <v>3.51</v>
      </c>
      <c r="B264" s="68" t="s">
        <v>524</v>
      </c>
      <c r="C264" s="59" t="s">
        <v>604</v>
      </c>
      <c r="D264" s="85"/>
      <c r="E264" s="86"/>
      <c r="F264" s="86"/>
      <c r="G264" s="86"/>
      <c r="H264" s="86"/>
      <c r="I264" s="86"/>
      <c r="J264" s="86"/>
      <c r="K264" s="86"/>
      <c r="L264" s="86"/>
      <c r="M264" s="86"/>
      <c r="N264" s="87"/>
      <c r="O264" s="87"/>
      <c r="P264" s="87"/>
      <c r="Q264" s="87"/>
      <c r="R264" s="87"/>
      <c r="S264" s="87"/>
      <c r="T264" s="87"/>
      <c r="U264" s="87"/>
      <c r="V264" s="87"/>
      <c r="W264" s="87"/>
      <c r="X264" s="87"/>
      <c r="Y264" s="87"/>
      <c r="Z264" s="87"/>
      <c r="AA264" s="87"/>
      <c r="AB264" s="87"/>
      <c r="AC264" s="87"/>
      <c r="AD264" s="87"/>
      <c r="AE264" s="87"/>
      <c r="AF264" s="87"/>
      <c r="AG264" s="87"/>
      <c r="AH264" s="87"/>
      <c r="AI264" s="87"/>
      <c r="AJ264" s="87"/>
      <c r="AK264" s="87"/>
      <c r="AL264" s="87"/>
      <c r="AM264" s="87"/>
      <c r="AN264" s="87"/>
      <c r="AO264" s="87"/>
      <c r="AP264" s="87"/>
      <c r="AQ264" s="87"/>
      <c r="AR264" s="87"/>
      <c r="AS264" s="87"/>
      <c r="AT264" s="87"/>
      <c r="AU264" s="87"/>
      <c r="AV264" s="87"/>
      <c r="AW264" s="87"/>
      <c r="AX264" s="87"/>
      <c r="AY264" s="87"/>
      <c r="AZ264" s="87"/>
      <c r="BA264" s="87"/>
      <c r="BB264" s="87"/>
      <c r="BC264" s="88"/>
      <c r="HZ264" s="18"/>
      <c r="IA264" s="18">
        <v>3.51</v>
      </c>
      <c r="IB264" s="18" t="s">
        <v>524</v>
      </c>
      <c r="IC264" s="18" t="s">
        <v>604</v>
      </c>
      <c r="ID264" s="18"/>
    </row>
    <row r="265" spans="1:239" s="17" customFormat="1" ht="36" customHeight="1">
      <c r="A265" s="57">
        <v>3.52</v>
      </c>
      <c r="B265" s="68" t="s">
        <v>186</v>
      </c>
      <c r="C265" s="59" t="s">
        <v>605</v>
      </c>
      <c r="D265" s="60">
        <v>1</v>
      </c>
      <c r="E265" s="61" t="s">
        <v>210</v>
      </c>
      <c r="F265" s="62">
        <v>21399.3</v>
      </c>
      <c r="G265" s="63"/>
      <c r="H265" s="64"/>
      <c r="I265" s="65" t="s">
        <v>34</v>
      </c>
      <c r="J265" s="66">
        <f t="shared" si="12"/>
        <v>1</v>
      </c>
      <c r="K265" s="64" t="s">
        <v>35</v>
      </c>
      <c r="L265" s="64" t="s">
        <v>4</v>
      </c>
      <c r="M265" s="48"/>
      <c r="N265" s="47"/>
      <c r="O265" s="47"/>
      <c r="P265" s="49"/>
      <c r="Q265" s="47"/>
      <c r="R265" s="47"/>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c r="AP265" s="49"/>
      <c r="AQ265" s="49"/>
      <c r="AR265" s="49"/>
      <c r="AS265" s="49"/>
      <c r="AT265" s="49"/>
      <c r="AU265" s="49"/>
      <c r="AV265" s="49"/>
      <c r="AW265" s="49"/>
      <c r="AX265" s="49"/>
      <c r="AY265" s="49"/>
      <c r="AZ265" s="50"/>
      <c r="BA265" s="51">
        <f t="shared" si="13"/>
        <v>21399</v>
      </c>
      <c r="BB265" s="52">
        <f t="shared" si="14"/>
        <v>21399</v>
      </c>
      <c r="BC265" s="53" t="str">
        <f t="shared" si="15"/>
        <v>INR  Twenty One Thousand Three Hundred &amp; Ninety Nine  Only</v>
      </c>
      <c r="HZ265" s="18"/>
      <c r="IA265" s="18">
        <v>3.52</v>
      </c>
      <c r="IB265" s="18" t="s">
        <v>186</v>
      </c>
      <c r="IC265" s="18" t="s">
        <v>605</v>
      </c>
      <c r="ID265" s="18">
        <v>1</v>
      </c>
      <c r="IE265" s="17" t="s">
        <v>210</v>
      </c>
    </row>
    <row r="266" spans="1:238" s="17" customFormat="1" ht="37.5" customHeight="1">
      <c r="A266" s="57">
        <v>3.53</v>
      </c>
      <c r="B266" s="69" t="s">
        <v>417</v>
      </c>
      <c r="C266" s="59" t="s">
        <v>606</v>
      </c>
      <c r="D266" s="85"/>
      <c r="E266" s="86"/>
      <c r="F266" s="86"/>
      <c r="G266" s="86"/>
      <c r="H266" s="86"/>
      <c r="I266" s="86"/>
      <c r="J266" s="86"/>
      <c r="K266" s="86"/>
      <c r="L266" s="86"/>
      <c r="M266" s="86"/>
      <c r="N266" s="87"/>
      <c r="O266" s="87"/>
      <c r="P266" s="87"/>
      <c r="Q266" s="87"/>
      <c r="R266" s="87"/>
      <c r="S266" s="87"/>
      <c r="T266" s="87"/>
      <c r="U266" s="87"/>
      <c r="V266" s="87"/>
      <c r="W266" s="87"/>
      <c r="X266" s="87"/>
      <c r="Y266" s="87"/>
      <c r="Z266" s="87"/>
      <c r="AA266" s="87"/>
      <c r="AB266" s="87"/>
      <c r="AC266" s="87"/>
      <c r="AD266" s="87"/>
      <c r="AE266" s="87"/>
      <c r="AF266" s="87"/>
      <c r="AG266" s="87"/>
      <c r="AH266" s="87"/>
      <c r="AI266" s="87"/>
      <c r="AJ266" s="87"/>
      <c r="AK266" s="87"/>
      <c r="AL266" s="87"/>
      <c r="AM266" s="87"/>
      <c r="AN266" s="87"/>
      <c r="AO266" s="87"/>
      <c r="AP266" s="87"/>
      <c r="AQ266" s="87"/>
      <c r="AR266" s="87"/>
      <c r="AS266" s="87"/>
      <c r="AT266" s="87"/>
      <c r="AU266" s="87"/>
      <c r="AV266" s="87"/>
      <c r="AW266" s="87"/>
      <c r="AX266" s="87"/>
      <c r="AY266" s="87"/>
      <c r="AZ266" s="87"/>
      <c r="BA266" s="87"/>
      <c r="BB266" s="87"/>
      <c r="BC266" s="88"/>
      <c r="HZ266" s="18"/>
      <c r="IA266" s="18">
        <v>3.53</v>
      </c>
      <c r="IB266" s="18" t="s">
        <v>417</v>
      </c>
      <c r="IC266" s="18" t="s">
        <v>606</v>
      </c>
      <c r="ID266" s="18"/>
    </row>
    <row r="267" spans="1:238" s="17" customFormat="1" ht="15.75">
      <c r="A267" s="57">
        <v>3.54</v>
      </c>
      <c r="B267" s="68" t="s">
        <v>418</v>
      </c>
      <c r="C267" s="59" t="s">
        <v>607</v>
      </c>
      <c r="D267" s="85"/>
      <c r="E267" s="86"/>
      <c r="F267" s="86"/>
      <c r="G267" s="86"/>
      <c r="H267" s="86"/>
      <c r="I267" s="86"/>
      <c r="J267" s="86"/>
      <c r="K267" s="86"/>
      <c r="L267" s="86"/>
      <c r="M267" s="86"/>
      <c r="N267" s="87"/>
      <c r="O267" s="87"/>
      <c r="P267" s="87"/>
      <c r="Q267" s="87"/>
      <c r="R267" s="87"/>
      <c r="S267" s="87"/>
      <c r="T267" s="87"/>
      <c r="U267" s="87"/>
      <c r="V267" s="87"/>
      <c r="W267" s="87"/>
      <c r="X267" s="87"/>
      <c r="Y267" s="87"/>
      <c r="Z267" s="87"/>
      <c r="AA267" s="87"/>
      <c r="AB267" s="87"/>
      <c r="AC267" s="87"/>
      <c r="AD267" s="87"/>
      <c r="AE267" s="87"/>
      <c r="AF267" s="87"/>
      <c r="AG267" s="87"/>
      <c r="AH267" s="87"/>
      <c r="AI267" s="87"/>
      <c r="AJ267" s="87"/>
      <c r="AK267" s="87"/>
      <c r="AL267" s="87"/>
      <c r="AM267" s="87"/>
      <c r="AN267" s="87"/>
      <c r="AO267" s="87"/>
      <c r="AP267" s="87"/>
      <c r="AQ267" s="87"/>
      <c r="AR267" s="87"/>
      <c r="AS267" s="87"/>
      <c r="AT267" s="87"/>
      <c r="AU267" s="87"/>
      <c r="AV267" s="87"/>
      <c r="AW267" s="87"/>
      <c r="AX267" s="87"/>
      <c r="AY267" s="87"/>
      <c r="AZ267" s="87"/>
      <c r="BA267" s="87"/>
      <c r="BB267" s="87"/>
      <c r="BC267" s="88"/>
      <c r="HZ267" s="18"/>
      <c r="IA267" s="18">
        <v>3.54</v>
      </c>
      <c r="IB267" s="18" t="s">
        <v>418</v>
      </c>
      <c r="IC267" s="18" t="s">
        <v>607</v>
      </c>
      <c r="ID267" s="18"/>
    </row>
    <row r="268" spans="1:239" s="17" customFormat="1" ht="22.5" customHeight="1">
      <c r="A268" s="57">
        <v>3.55</v>
      </c>
      <c r="B268" s="68" t="s">
        <v>186</v>
      </c>
      <c r="C268" s="59" t="s">
        <v>608</v>
      </c>
      <c r="D268" s="60">
        <v>1.5</v>
      </c>
      <c r="E268" s="61" t="s">
        <v>208</v>
      </c>
      <c r="F268" s="62">
        <v>7126.22</v>
      </c>
      <c r="G268" s="63"/>
      <c r="H268" s="64"/>
      <c r="I268" s="65" t="s">
        <v>34</v>
      </c>
      <c r="J268" s="66">
        <f t="shared" si="12"/>
        <v>1</v>
      </c>
      <c r="K268" s="64" t="s">
        <v>35</v>
      </c>
      <c r="L268" s="64" t="s">
        <v>4</v>
      </c>
      <c r="M268" s="48"/>
      <c r="N268" s="47"/>
      <c r="O268" s="47"/>
      <c r="P268" s="49"/>
      <c r="Q268" s="47"/>
      <c r="R268" s="47"/>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c r="AP268" s="49"/>
      <c r="AQ268" s="49"/>
      <c r="AR268" s="49"/>
      <c r="AS268" s="49"/>
      <c r="AT268" s="49"/>
      <c r="AU268" s="49"/>
      <c r="AV268" s="49"/>
      <c r="AW268" s="49"/>
      <c r="AX268" s="49"/>
      <c r="AY268" s="49"/>
      <c r="AZ268" s="50"/>
      <c r="BA268" s="51">
        <f t="shared" si="13"/>
        <v>10689</v>
      </c>
      <c r="BB268" s="52">
        <f t="shared" si="14"/>
        <v>10689</v>
      </c>
      <c r="BC268" s="53" t="str">
        <f t="shared" si="15"/>
        <v>INR  Ten Thousand Six Hundred &amp; Eighty Nine  Only</v>
      </c>
      <c r="HZ268" s="18"/>
      <c r="IA268" s="18">
        <v>3.55</v>
      </c>
      <c r="IB268" s="18" t="s">
        <v>186</v>
      </c>
      <c r="IC268" s="18" t="s">
        <v>608</v>
      </c>
      <c r="ID268" s="18">
        <v>1.5</v>
      </c>
      <c r="IE268" s="17" t="s">
        <v>208</v>
      </c>
    </row>
    <row r="269" spans="1:238" s="17" customFormat="1" ht="15.75">
      <c r="A269" s="57">
        <v>3.56</v>
      </c>
      <c r="B269" s="68" t="s">
        <v>525</v>
      </c>
      <c r="C269" s="59" t="s">
        <v>609</v>
      </c>
      <c r="D269" s="85"/>
      <c r="E269" s="86"/>
      <c r="F269" s="86"/>
      <c r="G269" s="86"/>
      <c r="H269" s="86"/>
      <c r="I269" s="86"/>
      <c r="J269" s="86"/>
      <c r="K269" s="86"/>
      <c r="L269" s="86"/>
      <c r="M269" s="86"/>
      <c r="N269" s="87"/>
      <c r="O269" s="87"/>
      <c r="P269" s="87"/>
      <c r="Q269" s="87"/>
      <c r="R269" s="87"/>
      <c r="S269" s="87"/>
      <c r="T269" s="87"/>
      <c r="U269" s="87"/>
      <c r="V269" s="87"/>
      <c r="W269" s="87"/>
      <c r="X269" s="87"/>
      <c r="Y269" s="87"/>
      <c r="Z269" s="87"/>
      <c r="AA269" s="87"/>
      <c r="AB269" s="87"/>
      <c r="AC269" s="87"/>
      <c r="AD269" s="87"/>
      <c r="AE269" s="87"/>
      <c r="AF269" s="87"/>
      <c r="AG269" s="87"/>
      <c r="AH269" s="87"/>
      <c r="AI269" s="87"/>
      <c r="AJ269" s="87"/>
      <c r="AK269" s="87"/>
      <c r="AL269" s="87"/>
      <c r="AM269" s="87"/>
      <c r="AN269" s="87"/>
      <c r="AO269" s="87"/>
      <c r="AP269" s="87"/>
      <c r="AQ269" s="87"/>
      <c r="AR269" s="87"/>
      <c r="AS269" s="87"/>
      <c r="AT269" s="87"/>
      <c r="AU269" s="87"/>
      <c r="AV269" s="87"/>
      <c r="AW269" s="87"/>
      <c r="AX269" s="87"/>
      <c r="AY269" s="87"/>
      <c r="AZ269" s="87"/>
      <c r="BA269" s="87"/>
      <c r="BB269" s="87"/>
      <c r="BC269" s="88"/>
      <c r="HZ269" s="18"/>
      <c r="IA269" s="18">
        <v>3.56</v>
      </c>
      <c r="IB269" s="18" t="s">
        <v>525</v>
      </c>
      <c r="IC269" s="18" t="s">
        <v>609</v>
      </c>
      <c r="ID269" s="18"/>
    </row>
    <row r="270" spans="1:239" s="17" customFormat="1" ht="21.75" customHeight="1">
      <c r="A270" s="57">
        <v>3.57</v>
      </c>
      <c r="B270" s="68" t="s">
        <v>186</v>
      </c>
      <c r="C270" s="59" t="s">
        <v>610</v>
      </c>
      <c r="D270" s="60">
        <v>1</v>
      </c>
      <c r="E270" s="61" t="s">
        <v>208</v>
      </c>
      <c r="F270" s="62">
        <v>8543.84</v>
      </c>
      <c r="G270" s="63"/>
      <c r="H270" s="64"/>
      <c r="I270" s="65" t="s">
        <v>34</v>
      </c>
      <c r="J270" s="66">
        <f t="shared" si="12"/>
        <v>1</v>
      </c>
      <c r="K270" s="64" t="s">
        <v>35</v>
      </c>
      <c r="L270" s="64" t="s">
        <v>4</v>
      </c>
      <c r="M270" s="48"/>
      <c r="N270" s="47"/>
      <c r="O270" s="47"/>
      <c r="P270" s="49"/>
      <c r="Q270" s="47"/>
      <c r="R270" s="47"/>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c r="AP270" s="49"/>
      <c r="AQ270" s="49"/>
      <c r="AR270" s="49"/>
      <c r="AS270" s="49"/>
      <c r="AT270" s="49"/>
      <c r="AU270" s="49"/>
      <c r="AV270" s="49"/>
      <c r="AW270" s="49"/>
      <c r="AX270" s="49"/>
      <c r="AY270" s="49"/>
      <c r="AZ270" s="50"/>
      <c r="BA270" s="51">
        <f t="shared" si="13"/>
        <v>8544</v>
      </c>
      <c r="BB270" s="52">
        <f t="shared" si="14"/>
        <v>8544</v>
      </c>
      <c r="BC270" s="53" t="str">
        <f t="shared" si="15"/>
        <v>INR  Eight Thousand Five Hundred &amp; Forty Four  Only</v>
      </c>
      <c r="HZ270" s="18"/>
      <c r="IA270" s="18">
        <v>3.57</v>
      </c>
      <c r="IB270" s="18" t="s">
        <v>186</v>
      </c>
      <c r="IC270" s="18" t="s">
        <v>610</v>
      </c>
      <c r="ID270" s="18">
        <v>1</v>
      </c>
      <c r="IE270" s="17" t="s">
        <v>208</v>
      </c>
    </row>
    <row r="271" spans="1:238" s="17" customFormat="1" ht="110.25">
      <c r="A271" s="57">
        <v>3.58</v>
      </c>
      <c r="B271" s="68" t="s">
        <v>526</v>
      </c>
      <c r="C271" s="59" t="s">
        <v>611</v>
      </c>
      <c r="D271" s="85"/>
      <c r="E271" s="86"/>
      <c r="F271" s="86"/>
      <c r="G271" s="86"/>
      <c r="H271" s="86"/>
      <c r="I271" s="86"/>
      <c r="J271" s="86"/>
      <c r="K271" s="86"/>
      <c r="L271" s="86"/>
      <c r="M271" s="86"/>
      <c r="N271" s="87"/>
      <c r="O271" s="87"/>
      <c r="P271" s="87"/>
      <c r="Q271" s="87"/>
      <c r="R271" s="87"/>
      <c r="S271" s="87"/>
      <c r="T271" s="87"/>
      <c r="U271" s="87"/>
      <c r="V271" s="87"/>
      <c r="W271" s="87"/>
      <c r="X271" s="87"/>
      <c r="Y271" s="87"/>
      <c r="Z271" s="87"/>
      <c r="AA271" s="87"/>
      <c r="AB271" s="87"/>
      <c r="AC271" s="87"/>
      <c r="AD271" s="87"/>
      <c r="AE271" s="87"/>
      <c r="AF271" s="87"/>
      <c r="AG271" s="87"/>
      <c r="AH271" s="87"/>
      <c r="AI271" s="87"/>
      <c r="AJ271" s="87"/>
      <c r="AK271" s="87"/>
      <c r="AL271" s="87"/>
      <c r="AM271" s="87"/>
      <c r="AN271" s="87"/>
      <c r="AO271" s="87"/>
      <c r="AP271" s="87"/>
      <c r="AQ271" s="87"/>
      <c r="AR271" s="87"/>
      <c r="AS271" s="87"/>
      <c r="AT271" s="87"/>
      <c r="AU271" s="87"/>
      <c r="AV271" s="87"/>
      <c r="AW271" s="87"/>
      <c r="AX271" s="87"/>
      <c r="AY271" s="87"/>
      <c r="AZ271" s="87"/>
      <c r="BA271" s="87"/>
      <c r="BB271" s="87"/>
      <c r="BC271" s="88"/>
      <c r="HZ271" s="18"/>
      <c r="IA271" s="18">
        <v>3.58</v>
      </c>
      <c r="IB271" s="18" t="s">
        <v>526</v>
      </c>
      <c r="IC271" s="18" t="s">
        <v>611</v>
      </c>
      <c r="ID271" s="18"/>
    </row>
    <row r="272" spans="1:239" s="17" customFormat="1" ht="37.5" customHeight="1">
      <c r="A272" s="57">
        <v>3.59</v>
      </c>
      <c r="B272" s="68" t="s">
        <v>527</v>
      </c>
      <c r="C272" s="59" t="s">
        <v>612</v>
      </c>
      <c r="D272" s="60">
        <v>1</v>
      </c>
      <c r="E272" s="61" t="s">
        <v>210</v>
      </c>
      <c r="F272" s="62">
        <v>599.47</v>
      </c>
      <c r="G272" s="63"/>
      <c r="H272" s="64"/>
      <c r="I272" s="65" t="s">
        <v>34</v>
      </c>
      <c r="J272" s="66">
        <f aca="true" t="shared" si="16" ref="J272:J303">IF(I272="Less(-)",-1,1)</f>
        <v>1</v>
      </c>
      <c r="K272" s="64" t="s">
        <v>35</v>
      </c>
      <c r="L272" s="64" t="s">
        <v>4</v>
      </c>
      <c r="M272" s="48"/>
      <c r="N272" s="47"/>
      <c r="O272" s="47"/>
      <c r="P272" s="49"/>
      <c r="Q272" s="47"/>
      <c r="R272" s="47"/>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c r="AP272" s="49"/>
      <c r="AQ272" s="49"/>
      <c r="AR272" s="49"/>
      <c r="AS272" s="49"/>
      <c r="AT272" s="49"/>
      <c r="AU272" s="49"/>
      <c r="AV272" s="49"/>
      <c r="AW272" s="49"/>
      <c r="AX272" s="49"/>
      <c r="AY272" s="49"/>
      <c r="AZ272" s="50"/>
      <c r="BA272" s="51">
        <f aca="true" t="shared" si="17" ref="BA272:BA303">ROUND(total_amount_ba($B$2,$D$2,D272,F272,J272,K272,M272),0)</f>
        <v>599</v>
      </c>
      <c r="BB272" s="52">
        <f aca="true" t="shared" si="18" ref="BB272:BB303">BA272+SUM(N272:AZ272)</f>
        <v>599</v>
      </c>
      <c r="BC272" s="53" t="str">
        <f aca="true" t="shared" si="19" ref="BC272:BC303">SpellNumber(L272,BB272)</f>
        <v>INR  Five Hundred &amp; Ninety Nine  Only</v>
      </c>
      <c r="HZ272" s="18"/>
      <c r="IA272" s="18">
        <v>3.59</v>
      </c>
      <c r="IB272" s="18" t="s">
        <v>527</v>
      </c>
      <c r="IC272" s="18" t="s">
        <v>612</v>
      </c>
      <c r="ID272" s="18">
        <v>1</v>
      </c>
      <c r="IE272" s="17" t="s">
        <v>210</v>
      </c>
    </row>
    <row r="273" spans="1:239" s="17" customFormat="1" ht="30" customHeight="1">
      <c r="A273" s="57">
        <v>3.6</v>
      </c>
      <c r="B273" s="68" t="s">
        <v>528</v>
      </c>
      <c r="C273" s="59" t="s">
        <v>613</v>
      </c>
      <c r="D273" s="60">
        <v>1</v>
      </c>
      <c r="E273" s="61" t="s">
        <v>210</v>
      </c>
      <c r="F273" s="62">
        <v>689.08</v>
      </c>
      <c r="G273" s="63"/>
      <c r="H273" s="64"/>
      <c r="I273" s="65" t="s">
        <v>34</v>
      </c>
      <c r="J273" s="66">
        <f t="shared" si="16"/>
        <v>1</v>
      </c>
      <c r="K273" s="64" t="s">
        <v>35</v>
      </c>
      <c r="L273" s="64" t="s">
        <v>4</v>
      </c>
      <c r="M273" s="48"/>
      <c r="N273" s="47"/>
      <c r="O273" s="47"/>
      <c r="P273" s="49"/>
      <c r="Q273" s="47"/>
      <c r="R273" s="47"/>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c r="AP273" s="49"/>
      <c r="AQ273" s="49"/>
      <c r="AR273" s="49"/>
      <c r="AS273" s="49"/>
      <c r="AT273" s="49"/>
      <c r="AU273" s="49"/>
      <c r="AV273" s="49"/>
      <c r="AW273" s="49"/>
      <c r="AX273" s="49"/>
      <c r="AY273" s="49"/>
      <c r="AZ273" s="50"/>
      <c r="BA273" s="51">
        <f t="shared" si="17"/>
        <v>689</v>
      </c>
      <c r="BB273" s="52">
        <f t="shared" si="18"/>
        <v>689</v>
      </c>
      <c r="BC273" s="53" t="str">
        <f t="shared" si="19"/>
        <v>INR  Six Hundred &amp; Eighty Nine  Only</v>
      </c>
      <c r="HZ273" s="18"/>
      <c r="IA273" s="18">
        <v>3.6</v>
      </c>
      <c r="IB273" s="18" t="s">
        <v>528</v>
      </c>
      <c r="IC273" s="18" t="s">
        <v>613</v>
      </c>
      <c r="ID273" s="18">
        <v>1</v>
      </c>
      <c r="IE273" s="17" t="s">
        <v>210</v>
      </c>
    </row>
    <row r="274" spans="1:238" s="17" customFormat="1" ht="63">
      <c r="A274" s="57">
        <v>3.61</v>
      </c>
      <c r="B274" s="68" t="s">
        <v>529</v>
      </c>
      <c r="C274" s="59" t="s">
        <v>614</v>
      </c>
      <c r="D274" s="85"/>
      <c r="E274" s="86"/>
      <c r="F274" s="86"/>
      <c r="G274" s="86"/>
      <c r="H274" s="86"/>
      <c r="I274" s="86"/>
      <c r="J274" s="86"/>
      <c r="K274" s="86"/>
      <c r="L274" s="86"/>
      <c r="M274" s="86"/>
      <c r="N274" s="87"/>
      <c r="O274" s="87"/>
      <c r="P274" s="87"/>
      <c r="Q274" s="87"/>
      <c r="R274" s="87"/>
      <c r="S274" s="87"/>
      <c r="T274" s="87"/>
      <c r="U274" s="87"/>
      <c r="V274" s="87"/>
      <c r="W274" s="87"/>
      <c r="X274" s="87"/>
      <c r="Y274" s="87"/>
      <c r="Z274" s="87"/>
      <c r="AA274" s="87"/>
      <c r="AB274" s="87"/>
      <c r="AC274" s="87"/>
      <c r="AD274" s="87"/>
      <c r="AE274" s="87"/>
      <c r="AF274" s="87"/>
      <c r="AG274" s="87"/>
      <c r="AH274" s="87"/>
      <c r="AI274" s="87"/>
      <c r="AJ274" s="87"/>
      <c r="AK274" s="87"/>
      <c r="AL274" s="87"/>
      <c r="AM274" s="87"/>
      <c r="AN274" s="87"/>
      <c r="AO274" s="87"/>
      <c r="AP274" s="87"/>
      <c r="AQ274" s="87"/>
      <c r="AR274" s="87"/>
      <c r="AS274" s="87"/>
      <c r="AT274" s="87"/>
      <c r="AU274" s="87"/>
      <c r="AV274" s="87"/>
      <c r="AW274" s="87"/>
      <c r="AX274" s="87"/>
      <c r="AY274" s="87"/>
      <c r="AZ274" s="87"/>
      <c r="BA274" s="87"/>
      <c r="BB274" s="87"/>
      <c r="BC274" s="88"/>
      <c r="HZ274" s="18"/>
      <c r="IA274" s="18">
        <v>3.61</v>
      </c>
      <c r="IB274" s="18" t="s">
        <v>529</v>
      </c>
      <c r="IC274" s="18" t="s">
        <v>614</v>
      </c>
      <c r="ID274" s="18"/>
    </row>
    <row r="275" spans="1:239" s="17" customFormat="1" ht="24" customHeight="1">
      <c r="A275" s="57">
        <v>3.62</v>
      </c>
      <c r="B275" s="68" t="s">
        <v>186</v>
      </c>
      <c r="C275" s="59" t="s">
        <v>615</v>
      </c>
      <c r="D275" s="60">
        <v>1</v>
      </c>
      <c r="E275" s="61" t="s">
        <v>210</v>
      </c>
      <c r="F275" s="62">
        <v>9291.49</v>
      </c>
      <c r="G275" s="63"/>
      <c r="H275" s="64"/>
      <c r="I275" s="65" t="s">
        <v>34</v>
      </c>
      <c r="J275" s="66">
        <f t="shared" si="16"/>
        <v>1</v>
      </c>
      <c r="K275" s="64" t="s">
        <v>35</v>
      </c>
      <c r="L275" s="64" t="s">
        <v>4</v>
      </c>
      <c r="M275" s="48"/>
      <c r="N275" s="47"/>
      <c r="O275" s="47"/>
      <c r="P275" s="49"/>
      <c r="Q275" s="47"/>
      <c r="R275" s="47"/>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c r="AP275" s="49"/>
      <c r="AQ275" s="49"/>
      <c r="AR275" s="49"/>
      <c r="AS275" s="49"/>
      <c r="AT275" s="49"/>
      <c r="AU275" s="49"/>
      <c r="AV275" s="49"/>
      <c r="AW275" s="49"/>
      <c r="AX275" s="49"/>
      <c r="AY275" s="49"/>
      <c r="AZ275" s="50"/>
      <c r="BA275" s="51">
        <f t="shared" si="17"/>
        <v>9291</v>
      </c>
      <c r="BB275" s="52">
        <f t="shared" si="18"/>
        <v>9291</v>
      </c>
      <c r="BC275" s="53" t="str">
        <f t="shared" si="19"/>
        <v>INR  Nine Thousand Two Hundred &amp; Ninety One  Only</v>
      </c>
      <c r="HZ275" s="18"/>
      <c r="IA275" s="18">
        <v>3.62</v>
      </c>
      <c r="IB275" s="18" t="s">
        <v>186</v>
      </c>
      <c r="IC275" s="18" t="s">
        <v>615</v>
      </c>
      <c r="ID275" s="18">
        <v>1</v>
      </c>
      <c r="IE275" s="17" t="s">
        <v>210</v>
      </c>
    </row>
    <row r="276" spans="1:238" s="17" customFormat="1" ht="15.75">
      <c r="A276" s="57">
        <v>3.63</v>
      </c>
      <c r="B276" s="68" t="s">
        <v>141</v>
      </c>
      <c r="C276" s="59" t="s">
        <v>616</v>
      </c>
      <c r="D276" s="85"/>
      <c r="E276" s="86"/>
      <c r="F276" s="86"/>
      <c r="G276" s="86"/>
      <c r="H276" s="86"/>
      <c r="I276" s="86"/>
      <c r="J276" s="86"/>
      <c r="K276" s="86"/>
      <c r="L276" s="86"/>
      <c r="M276" s="86"/>
      <c r="N276" s="87"/>
      <c r="O276" s="87"/>
      <c r="P276" s="87"/>
      <c r="Q276" s="87"/>
      <c r="R276" s="87"/>
      <c r="S276" s="87"/>
      <c r="T276" s="87"/>
      <c r="U276" s="87"/>
      <c r="V276" s="87"/>
      <c r="W276" s="87"/>
      <c r="X276" s="87"/>
      <c r="Y276" s="87"/>
      <c r="Z276" s="87"/>
      <c r="AA276" s="87"/>
      <c r="AB276" s="87"/>
      <c r="AC276" s="87"/>
      <c r="AD276" s="87"/>
      <c r="AE276" s="87"/>
      <c r="AF276" s="87"/>
      <c r="AG276" s="87"/>
      <c r="AH276" s="87"/>
      <c r="AI276" s="87"/>
      <c r="AJ276" s="87"/>
      <c r="AK276" s="87"/>
      <c r="AL276" s="87"/>
      <c r="AM276" s="87"/>
      <c r="AN276" s="87"/>
      <c r="AO276" s="87"/>
      <c r="AP276" s="87"/>
      <c r="AQ276" s="87"/>
      <c r="AR276" s="87"/>
      <c r="AS276" s="87"/>
      <c r="AT276" s="87"/>
      <c r="AU276" s="87"/>
      <c r="AV276" s="87"/>
      <c r="AW276" s="87"/>
      <c r="AX276" s="87"/>
      <c r="AY276" s="87"/>
      <c r="AZ276" s="87"/>
      <c r="BA276" s="87"/>
      <c r="BB276" s="87"/>
      <c r="BC276" s="88"/>
      <c r="HZ276" s="18"/>
      <c r="IA276" s="18">
        <v>3.63</v>
      </c>
      <c r="IB276" s="18" t="s">
        <v>141</v>
      </c>
      <c r="IC276" s="18" t="s">
        <v>616</v>
      </c>
      <c r="ID276" s="18"/>
    </row>
    <row r="277" spans="1:238" s="17" customFormat="1" ht="30" customHeight="1">
      <c r="A277" s="57">
        <v>3.64</v>
      </c>
      <c r="B277" s="68" t="s">
        <v>383</v>
      </c>
      <c r="C277" s="59" t="s">
        <v>617</v>
      </c>
      <c r="D277" s="85"/>
      <c r="E277" s="86"/>
      <c r="F277" s="86"/>
      <c r="G277" s="86"/>
      <c r="H277" s="86"/>
      <c r="I277" s="86"/>
      <c r="J277" s="86"/>
      <c r="K277" s="86"/>
      <c r="L277" s="86"/>
      <c r="M277" s="86"/>
      <c r="N277" s="87"/>
      <c r="O277" s="87"/>
      <c r="P277" s="87"/>
      <c r="Q277" s="87"/>
      <c r="R277" s="87"/>
      <c r="S277" s="87"/>
      <c r="T277" s="87"/>
      <c r="U277" s="87"/>
      <c r="V277" s="87"/>
      <c r="W277" s="87"/>
      <c r="X277" s="87"/>
      <c r="Y277" s="87"/>
      <c r="Z277" s="87"/>
      <c r="AA277" s="87"/>
      <c r="AB277" s="87"/>
      <c r="AC277" s="87"/>
      <c r="AD277" s="87"/>
      <c r="AE277" s="87"/>
      <c r="AF277" s="87"/>
      <c r="AG277" s="87"/>
      <c r="AH277" s="87"/>
      <c r="AI277" s="87"/>
      <c r="AJ277" s="87"/>
      <c r="AK277" s="87"/>
      <c r="AL277" s="87"/>
      <c r="AM277" s="87"/>
      <c r="AN277" s="87"/>
      <c r="AO277" s="87"/>
      <c r="AP277" s="87"/>
      <c r="AQ277" s="87"/>
      <c r="AR277" s="87"/>
      <c r="AS277" s="87"/>
      <c r="AT277" s="87"/>
      <c r="AU277" s="87"/>
      <c r="AV277" s="87"/>
      <c r="AW277" s="87"/>
      <c r="AX277" s="87"/>
      <c r="AY277" s="87"/>
      <c r="AZ277" s="87"/>
      <c r="BA277" s="87"/>
      <c r="BB277" s="87"/>
      <c r="BC277" s="88"/>
      <c r="HZ277" s="18"/>
      <c r="IA277" s="18">
        <v>3.64</v>
      </c>
      <c r="IB277" s="18" t="s">
        <v>383</v>
      </c>
      <c r="IC277" s="18" t="s">
        <v>617</v>
      </c>
      <c r="ID277" s="18"/>
    </row>
    <row r="278" spans="1:238" s="17" customFormat="1" ht="18.75" customHeight="1">
      <c r="A278" s="57">
        <v>3.65</v>
      </c>
      <c r="B278" s="68" t="s">
        <v>384</v>
      </c>
      <c r="C278" s="59" t="s">
        <v>618</v>
      </c>
      <c r="D278" s="85"/>
      <c r="E278" s="86"/>
      <c r="F278" s="86"/>
      <c r="G278" s="86"/>
      <c r="H278" s="86"/>
      <c r="I278" s="86"/>
      <c r="J278" s="86"/>
      <c r="K278" s="86"/>
      <c r="L278" s="86"/>
      <c r="M278" s="86"/>
      <c r="N278" s="87"/>
      <c r="O278" s="87"/>
      <c r="P278" s="87"/>
      <c r="Q278" s="87"/>
      <c r="R278" s="87"/>
      <c r="S278" s="87"/>
      <c r="T278" s="87"/>
      <c r="U278" s="87"/>
      <c r="V278" s="87"/>
      <c r="W278" s="87"/>
      <c r="X278" s="87"/>
      <c r="Y278" s="87"/>
      <c r="Z278" s="87"/>
      <c r="AA278" s="87"/>
      <c r="AB278" s="87"/>
      <c r="AC278" s="87"/>
      <c r="AD278" s="87"/>
      <c r="AE278" s="87"/>
      <c r="AF278" s="87"/>
      <c r="AG278" s="87"/>
      <c r="AH278" s="87"/>
      <c r="AI278" s="87"/>
      <c r="AJ278" s="87"/>
      <c r="AK278" s="87"/>
      <c r="AL278" s="87"/>
      <c r="AM278" s="87"/>
      <c r="AN278" s="87"/>
      <c r="AO278" s="87"/>
      <c r="AP278" s="87"/>
      <c r="AQ278" s="87"/>
      <c r="AR278" s="87"/>
      <c r="AS278" s="87"/>
      <c r="AT278" s="87"/>
      <c r="AU278" s="87"/>
      <c r="AV278" s="87"/>
      <c r="AW278" s="87"/>
      <c r="AX278" s="87"/>
      <c r="AY278" s="87"/>
      <c r="AZ278" s="87"/>
      <c r="BA278" s="87"/>
      <c r="BB278" s="87"/>
      <c r="BC278" s="88"/>
      <c r="HZ278" s="18"/>
      <c r="IA278" s="18">
        <v>3.65</v>
      </c>
      <c r="IB278" s="18" t="s">
        <v>384</v>
      </c>
      <c r="IC278" s="18" t="s">
        <v>618</v>
      </c>
      <c r="ID278" s="18"/>
    </row>
    <row r="279" spans="1:239" s="17" customFormat="1" ht="31.5">
      <c r="A279" s="57">
        <v>3.66</v>
      </c>
      <c r="B279" s="68" t="s">
        <v>385</v>
      </c>
      <c r="C279" s="59" t="s">
        <v>619</v>
      </c>
      <c r="D279" s="60">
        <v>200</v>
      </c>
      <c r="E279" s="61" t="s">
        <v>209</v>
      </c>
      <c r="F279" s="62">
        <v>408.86</v>
      </c>
      <c r="G279" s="63"/>
      <c r="H279" s="64"/>
      <c r="I279" s="65" t="s">
        <v>34</v>
      </c>
      <c r="J279" s="66">
        <f t="shared" si="16"/>
        <v>1</v>
      </c>
      <c r="K279" s="64" t="s">
        <v>35</v>
      </c>
      <c r="L279" s="64" t="s">
        <v>4</v>
      </c>
      <c r="M279" s="48"/>
      <c r="N279" s="47"/>
      <c r="O279" s="47"/>
      <c r="P279" s="49"/>
      <c r="Q279" s="47"/>
      <c r="R279" s="47"/>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c r="AP279" s="49"/>
      <c r="AQ279" s="49"/>
      <c r="AR279" s="49"/>
      <c r="AS279" s="49"/>
      <c r="AT279" s="49"/>
      <c r="AU279" s="49"/>
      <c r="AV279" s="49"/>
      <c r="AW279" s="49"/>
      <c r="AX279" s="49"/>
      <c r="AY279" s="49"/>
      <c r="AZ279" s="50"/>
      <c r="BA279" s="51">
        <f t="shared" si="17"/>
        <v>81772</v>
      </c>
      <c r="BB279" s="52">
        <f t="shared" si="18"/>
        <v>81772</v>
      </c>
      <c r="BC279" s="53" t="str">
        <f t="shared" si="19"/>
        <v>INR  Eighty One Thousand Seven Hundred &amp; Seventy Two  Only</v>
      </c>
      <c r="HZ279" s="18"/>
      <c r="IA279" s="18">
        <v>3.66</v>
      </c>
      <c r="IB279" s="18" t="s">
        <v>385</v>
      </c>
      <c r="IC279" s="18" t="s">
        <v>619</v>
      </c>
      <c r="ID279" s="18">
        <v>200</v>
      </c>
      <c r="IE279" s="17" t="s">
        <v>209</v>
      </c>
    </row>
    <row r="280" spans="1:238" s="17" customFormat="1" ht="37.5" customHeight="1">
      <c r="A280" s="57">
        <v>3.67</v>
      </c>
      <c r="B280" s="68" t="s">
        <v>386</v>
      </c>
      <c r="C280" s="59" t="s">
        <v>620</v>
      </c>
      <c r="D280" s="85"/>
      <c r="E280" s="86"/>
      <c r="F280" s="86"/>
      <c r="G280" s="86"/>
      <c r="H280" s="86"/>
      <c r="I280" s="86"/>
      <c r="J280" s="86"/>
      <c r="K280" s="86"/>
      <c r="L280" s="86"/>
      <c r="M280" s="86"/>
      <c r="N280" s="87"/>
      <c r="O280" s="87"/>
      <c r="P280" s="87"/>
      <c r="Q280" s="87"/>
      <c r="R280" s="87"/>
      <c r="S280" s="87"/>
      <c r="T280" s="87"/>
      <c r="U280" s="87"/>
      <c r="V280" s="87"/>
      <c r="W280" s="87"/>
      <c r="X280" s="87"/>
      <c r="Y280" s="87"/>
      <c r="Z280" s="87"/>
      <c r="AA280" s="87"/>
      <c r="AB280" s="87"/>
      <c r="AC280" s="87"/>
      <c r="AD280" s="87"/>
      <c r="AE280" s="87"/>
      <c r="AF280" s="87"/>
      <c r="AG280" s="87"/>
      <c r="AH280" s="87"/>
      <c r="AI280" s="87"/>
      <c r="AJ280" s="87"/>
      <c r="AK280" s="87"/>
      <c r="AL280" s="87"/>
      <c r="AM280" s="87"/>
      <c r="AN280" s="87"/>
      <c r="AO280" s="87"/>
      <c r="AP280" s="87"/>
      <c r="AQ280" s="87"/>
      <c r="AR280" s="87"/>
      <c r="AS280" s="87"/>
      <c r="AT280" s="87"/>
      <c r="AU280" s="87"/>
      <c r="AV280" s="87"/>
      <c r="AW280" s="87"/>
      <c r="AX280" s="87"/>
      <c r="AY280" s="87"/>
      <c r="AZ280" s="87"/>
      <c r="BA280" s="87"/>
      <c r="BB280" s="87"/>
      <c r="BC280" s="88"/>
      <c r="HZ280" s="18"/>
      <c r="IA280" s="18">
        <v>3.67</v>
      </c>
      <c r="IB280" s="18" t="s">
        <v>386</v>
      </c>
      <c r="IC280" s="18" t="s">
        <v>620</v>
      </c>
      <c r="ID280" s="18"/>
    </row>
    <row r="281" spans="1:239" s="17" customFormat="1" ht="28.5" customHeight="1">
      <c r="A281" s="57">
        <v>3.68</v>
      </c>
      <c r="B281" s="68" t="s">
        <v>385</v>
      </c>
      <c r="C281" s="59" t="s">
        <v>621</v>
      </c>
      <c r="D281" s="60">
        <v>50</v>
      </c>
      <c r="E281" s="61" t="s">
        <v>209</v>
      </c>
      <c r="F281" s="62">
        <v>495.22</v>
      </c>
      <c r="G281" s="63"/>
      <c r="H281" s="64"/>
      <c r="I281" s="65" t="s">
        <v>34</v>
      </c>
      <c r="J281" s="66">
        <f t="shared" si="16"/>
        <v>1</v>
      </c>
      <c r="K281" s="64" t="s">
        <v>35</v>
      </c>
      <c r="L281" s="64" t="s">
        <v>4</v>
      </c>
      <c r="M281" s="48"/>
      <c r="N281" s="47"/>
      <c r="O281" s="47"/>
      <c r="P281" s="49"/>
      <c r="Q281" s="47"/>
      <c r="R281" s="47"/>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c r="AP281" s="49"/>
      <c r="AQ281" s="49"/>
      <c r="AR281" s="49"/>
      <c r="AS281" s="49"/>
      <c r="AT281" s="49"/>
      <c r="AU281" s="49"/>
      <c r="AV281" s="49"/>
      <c r="AW281" s="49"/>
      <c r="AX281" s="49"/>
      <c r="AY281" s="49"/>
      <c r="AZ281" s="50"/>
      <c r="BA281" s="51">
        <f t="shared" si="17"/>
        <v>24761</v>
      </c>
      <c r="BB281" s="52">
        <f t="shared" si="18"/>
        <v>24761</v>
      </c>
      <c r="BC281" s="53" t="str">
        <f t="shared" si="19"/>
        <v>INR  Twenty Four Thousand Seven Hundred &amp; Sixty One  Only</v>
      </c>
      <c r="HZ281" s="18"/>
      <c r="IA281" s="18">
        <v>3.68</v>
      </c>
      <c r="IB281" s="18" t="s">
        <v>385</v>
      </c>
      <c r="IC281" s="18" t="s">
        <v>621</v>
      </c>
      <c r="ID281" s="18">
        <v>50</v>
      </c>
      <c r="IE281" s="17" t="s">
        <v>209</v>
      </c>
    </row>
    <row r="282" spans="1:238" s="17" customFormat="1" ht="35.25" customHeight="1">
      <c r="A282" s="57">
        <v>3.69</v>
      </c>
      <c r="B282" s="68" t="s">
        <v>184</v>
      </c>
      <c r="C282" s="59" t="s">
        <v>622</v>
      </c>
      <c r="D282" s="85"/>
      <c r="E282" s="86"/>
      <c r="F282" s="86"/>
      <c r="G282" s="86"/>
      <c r="H282" s="86"/>
      <c r="I282" s="86"/>
      <c r="J282" s="86"/>
      <c r="K282" s="86"/>
      <c r="L282" s="86"/>
      <c r="M282" s="86"/>
      <c r="N282" s="87"/>
      <c r="O282" s="87"/>
      <c r="P282" s="87"/>
      <c r="Q282" s="87"/>
      <c r="R282" s="87"/>
      <c r="S282" s="87"/>
      <c r="T282" s="87"/>
      <c r="U282" s="87"/>
      <c r="V282" s="87"/>
      <c r="W282" s="87"/>
      <c r="X282" s="87"/>
      <c r="Y282" s="87"/>
      <c r="Z282" s="87"/>
      <c r="AA282" s="87"/>
      <c r="AB282" s="87"/>
      <c r="AC282" s="87"/>
      <c r="AD282" s="87"/>
      <c r="AE282" s="87"/>
      <c r="AF282" s="87"/>
      <c r="AG282" s="87"/>
      <c r="AH282" s="87"/>
      <c r="AI282" s="87"/>
      <c r="AJ282" s="87"/>
      <c r="AK282" s="87"/>
      <c r="AL282" s="87"/>
      <c r="AM282" s="87"/>
      <c r="AN282" s="87"/>
      <c r="AO282" s="87"/>
      <c r="AP282" s="87"/>
      <c r="AQ282" s="87"/>
      <c r="AR282" s="87"/>
      <c r="AS282" s="87"/>
      <c r="AT282" s="87"/>
      <c r="AU282" s="87"/>
      <c r="AV282" s="87"/>
      <c r="AW282" s="87"/>
      <c r="AX282" s="87"/>
      <c r="AY282" s="87"/>
      <c r="AZ282" s="87"/>
      <c r="BA282" s="87"/>
      <c r="BB282" s="87"/>
      <c r="BC282" s="88"/>
      <c r="HZ282" s="18"/>
      <c r="IA282" s="18">
        <v>3.69</v>
      </c>
      <c r="IB282" s="18" t="s">
        <v>184</v>
      </c>
      <c r="IC282" s="18" t="s">
        <v>622</v>
      </c>
      <c r="ID282" s="18"/>
    </row>
    <row r="283" spans="1:239" s="17" customFormat="1" ht="31.5">
      <c r="A283" s="57">
        <v>3.7</v>
      </c>
      <c r="B283" s="68" t="s">
        <v>530</v>
      </c>
      <c r="C283" s="59" t="s">
        <v>623</v>
      </c>
      <c r="D283" s="60">
        <v>20</v>
      </c>
      <c r="E283" s="61" t="s">
        <v>207</v>
      </c>
      <c r="F283" s="62">
        <v>1311.84</v>
      </c>
      <c r="G283" s="63"/>
      <c r="H283" s="64"/>
      <c r="I283" s="65" t="s">
        <v>34</v>
      </c>
      <c r="J283" s="66">
        <f t="shared" si="16"/>
        <v>1</v>
      </c>
      <c r="K283" s="64" t="s">
        <v>35</v>
      </c>
      <c r="L283" s="64" t="s">
        <v>4</v>
      </c>
      <c r="M283" s="48"/>
      <c r="N283" s="47"/>
      <c r="O283" s="47"/>
      <c r="P283" s="49"/>
      <c r="Q283" s="47"/>
      <c r="R283" s="47"/>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c r="AP283" s="49"/>
      <c r="AQ283" s="49"/>
      <c r="AR283" s="49"/>
      <c r="AS283" s="49"/>
      <c r="AT283" s="49"/>
      <c r="AU283" s="49"/>
      <c r="AV283" s="49"/>
      <c r="AW283" s="49"/>
      <c r="AX283" s="49"/>
      <c r="AY283" s="49"/>
      <c r="AZ283" s="50"/>
      <c r="BA283" s="51">
        <f t="shared" si="17"/>
        <v>26237</v>
      </c>
      <c r="BB283" s="52">
        <f t="shared" si="18"/>
        <v>26237</v>
      </c>
      <c r="BC283" s="53" t="str">
        <f t="shared" si="19"/>
        <v>INR  Twenty Six Thousand Two Hundred &amp; Thirty Seven  Only</v>
      </c>
      <c r="HZ283" s="18"/>
      <c r="IA283" s="18">
        <v>3.7</v>
      </c>
      <c r="IB283" s="18" t="s">
        <v>530</v>
      </c>
      <c r="IC283" s="18" t="s">
        <v>623</v>
      </c>
      <c r="ID283" s="18">
        <v>20</v>
      </c>
      <c r="IE283" s="17" t="s">
        <v>207</v>
      </c>
    </row>
    <row r="284" spans="1:238" s="17" customFormat="1" ht="31.5" customHeight="1">
      <c r="A284" s="57">
        <v>3.71</v>
      </c>
      <c r="B284" s="68" t="s">
        <v>531</v>
      </c>
      <c r="C284" s="59" t="s">
        <v>624</v>
      </c>
      <c r="D284" s="85"/>
      <c r="E284" s="86"/>
      <c r="F284" s="86"/>
      <c r="G284" s="86"/>
      <c r="H284" s="86"/>
      <c r="I284" s="86"/>
      <c r="J284" s="86"/>
      <c r="K284" s="86"/>
      <c r="L284" s="86"/>
      <c r="M284" s="86"/>
      <c r="N284" s="87"/>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7"/>
      <c r="AM284" s="87"/>
      <c r="AN284" s="87"/>
      <c r="AO284" s="87"/>
      <c r="AP284" s="87"/>
      <c r="AQ284" s="87"/>
      <c r="AR284" s="87"/>
      <c r="AS284" s="87"/>
      <c r="AT284" s="87"/>
      <c r="AU284" s="87"/>
      <c r="AV284" s="87"/>
      <c r="AW284" s="87"/>
      <c r="AX284" s="87"/>
      <c r="AY284" s="87"/>
      <c r="AZ284" s="87"/>
      <c r="BA284" s="87"/>
      <c r="BB284" s="87"/>
      <c r="BC284" s="88"/>
      <c r="HZ284" s="18"/>
      <c r="IA284" s="18">
        <v>3.71</v>
      </c>
      <c r="IB284" s="18" t="s">
        <v>531</v>
      </c>
      <c r="IC284" s="18" t="s">
        <v>624</v>
      </c>
      <c r="ID284" s="18"/>
    </row>
    <row r="285" spans="1:239" s="17" customFormat="1" ht="31.5">
      <c r="A285" s="57">
        <v>3.72</v>
      </c>
      <c r="B285" s="68" t="s">
        <v>532</v>
      </c>
      <c r="C285" s="59" t="s">
        <v>625</v>
      </c>
      <c r="D285" s="60">
        <v>8</v>
      </c>
      <c r="E285" s="61" t="s">
        <v>210</v>
      </c>
      <c r="F285" s="62">
        <v>2147.17</v>
      </c>
      <c r="G285" s="63"/>
      <c r="H285" s="64"/>
      <c r="I285" s="65" t="s">
        <v>34</v>
      </c>
      <c r="J285" s="66">
        <f t="shared" si="16"/>
        <v>1</v>
      </c>
      <c r="K285" s="64" t="s">
        <v>35</v>
      </c>
      <c r="L285" s="64" t="s">
        <v>4</v>
      </c>
      <c r="M285" s="48"/>
      <c r="N285" s="47"/>
      <c r="O285" s="47"/>
      <c r="P285" s="49"/>
      <c r="Q285" s="47"/>
      <c r="R285" s="47"/>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c r="AP285" s="49"/>
      <c r="AQ285" s="49"/>
      <c r="AR285" s="49"/>
      <c r="AS285" s="49"/>
      <c r="AT285" s="49"/>
      <c r="AU285" s="49"/>
      <c r="AV285" s="49"/>
      <c r="AW285" s="49"/>
      <c r="AX285" s="49"/>
      <c r="AY285" s="49"/>
      <c r="AZ285" s="50"/>
      <c r="BA285" s="51">
        <f t="shared" si="17"/>
        <v>17177</v>
      </c>
      <c r="BB285" s="52">
        <f t="shared" si="18"/>
        <v>17177</v>
      </c>
      <c r="BC285" s="53" t="str">
        <f t="shared" si="19"/>
        <v>INR  Seventeen Thousand One Hundred &amp; Seventy Seven  Only</v>
      </c>
      <c r="HZ285" s="18"/>
      <c r="IA285" s="18">
        <v>3.72</v>
      </c>
      <c r="IB285" s="18" t="s">
        <v>532</v>
      </c>
      <c r="IC285" s="18" t="s">
        <v>625</v>
      </c>
      <c r="ID285" s="18">
        <v>8</v>
      </c>
      <c r="IE285" s="17" t="s">
        <v>210</v>
      </c>
    </row>
    <row r="286" spans="1:238" s="17" customFormat="1" ht="63">
      <c r="A286" s="57">
        <v>3.73</v>
      </c>
      <c r="B286" s="68" t="s">
        <v>533</v>
      </c>
      <c r="C286" s="59" t="s">
        <v>626</v>
      </c>
      <c r="D286" s="85"/>
      <c r="E286" s="86"/>
      <c r="F286" s="86"/>
      <c r="G286" s="86"/>
      <c r="H286" s="86"/>
      <c r="I286" s="86"/>
      <c r="J286" s="86"/>
      <c r="K286" s="86"/>
      <c r="L286" s="86"/>
      <c r="M286" s="86"/>
      <c r="N286" s="87"/>
      <c r="O286" s="87"/>
      <c r="P286" s="87"/>
      <c r="Q286" s="87"/>
      <c r="R286" s="87"/>
      <c r="S286" s="87"/>
      <c r="T286" s="87"/>
      <c r="U286" s="87"/>
      <c r="V286" s="87"/>
      <c r="W286" s="87"/>
      <c r="X286" s="87"/>
      <c r="Y286" s="87"/>
      <c r="Z286" s="87"/>
      <c r="AA286" s="87"/>
      <c r="AB286" s="87"/>
      <c r="AC286" s="87"/>
      <c r="AD286" s="87"/>
      <c r="AE286" s="87"/>
      <c r="AF286" s="87"/>
      <c r="AG286" s="87"/>
      <c r="AH286" s="87"/>
      <c r="AI286" s="87"/>
      <c r="AJ286" s="87"/>
      <c r="AK286" s="87"/>
      <c r="AL286" s="87"/>
      <c r="AM286" s="87"/>
      <c r="AN286" s="87"/>
      <c r="AO286" s="87"/>
      <c r="AP286" s="87"/>
      <c r="AQ286" s="87"/>
      <c r="AR286" s="87"/>
      <c r="AS286" s="87"/>
      <c r="AT286" s="87"/>
      <c r="AU286" s="87"/>
      <c r="AV286" s="87"/>
      <c r="AW286" s="87"/>
      <c r="AX286" s="87"/>
      <c r="AY286" s="87"/>
      <c r="AZ286" s="87"/>
      <c r="BA286" s="87"/>
      <c r="BB286" s="87"/>
      <c r="BC286" s="88"/>
      <c r="HZ286" s="18"/>
      <c r="IA286" s="18">
        <v>3.73</v>
      </c>
      <c r="IB286" s="18" t="s">
        <v>533</v>
      </c>
      <c r="IC286" s="18" t="s">
        <v>626</v>
      </c>
      <c r="ID286" s="18"/>
    </row>
    <row r="287" spans="1:239" s="17" customFormat="1" ht="31.5">
      <c r="A287" s="57">
        <v>3.74</v>
      </c>
      <c r="B287" s="68" t="s">
        <v>534</v>
      </c>
      <c r="C287" s="59" t="s">
        <v>627</v>
      </c>
      <c r="D287" s="60">
        <v>500</v>
      </c>
      <c r="E287" s="61" t="s">
        <v>208</v>
      </c>
      <c r="F287" s="62">
        <v>74.75</v>
      </c>
      <c r="G287" s="63"/>
      <c r="H287" s="64"/>
      <c r="I287" s="65" t="s">
        <v>34</v>
      </c>
      <c r="J287" s="66">
        <f t="shared" si="16"/>
        <v>1</v>
      </c>
      <c r="K287" s="64" t="s">
        <v>35</v>
      </c>
      <c r="L287" s="64" t="s">
        <v>4</v>
      </c>
      <c r="M287" s="48"/>
      <c r="N287" s="47"/>
      <c r="O287" s="47"/>
      <c r="P287" s="49"/>
      <c r="Q287" s="47"/>
      <c r="R287" s="47"/>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c r="AP287" s="49"/>
      <c r="AQ287" s="49"/>
      <c r="AR287" s="49"/>
      <c r="AS287" s="49"/>
      <c r="AT287" s="49"/>
      <c r="AU287" s="49"/>
      <c r="AV287" s="49"/>
      <c r="AW287" s="49"/>
      <c r="AX287" s="49"/>
      <c r="AY287" s="49"/>
      <c r="AZ287" s="50"/>
      <c r="BA287" s="51">
        <f t="shared" si="17"/>
        <v>37375</v>
      </c>
      <c r="BB287" s="52">
        <f t="shared" si="18"/>
        <v>37375</v>
      </c>
      <c r="BC287" s="53" t="str">
        <f t="shared" si="19"/>
        <v>INR  Thirty Seven Thousand Three Hundred &amp; Seventy Five  Only</v>
      </c>
      <c r="HZ287" s="18"/>
      <c r="IA287" s="18">
        <v>3.74</v>
      </c>
      <c r="IB287" s="18" t="s">
        <v>534</v>
      </c>
      <c r="IC287" s="18" t="s">
        <v>627</v>
      </c>
      <c r="ID287" s="18">
        <v>500</v>
      </c>
      <c r="IE287" s="17" t="s">
        <v>208</v>
      </c>
    </row>
    <row r="288" spans="1:238" s="17" customFormat="1" ht="25.5" customHeight="1">
      <c r="A288" s="57">
        <v>3.75</v>
      </c>
      <c r="B288" s="68" t="s">
        <v>419</v>
      </c>
      <c r="C288" s="59" t="s">
        <v>628</v>
      </c>
      <c r="D288" s="85"/>
      <c r="E288" s="86"/>
      <c r="F288" s="86"/>
      <c r="G288" s="86"/>
      <c r="H288" s="86"/>
      <c r="I288" s="86"/>
      <c r="J288" s="86"/>
      <c r="K288" s="86"/>
      <c r="L288" s="86"/>
      <c r="M288" s="86"/>
      <c r="N288" s="87"/>
      <c r="O288" s="87"/>
      <c r="P288" s="87"/>
      <c r="Q288" s="87"/>
      <c r="R288" s="87"/>
      <c r="S288" s="87"/>
      <c r="T288" s="87"/>
      <c r="U288" s="87"/>
      <c r="V288" s="87"/>
      <c r="W288" s="87"/>
      <c r="X288" s="87"/>
      <c r="Y288" s="87"/>
      <c r="Z288" s="87"/>
      <c r="AA288" s="87"/>
      <c r="AB288" s="87"/>
      <c r="AC288" s="87"/>
      <c r="AD288" s="87"/>
      <c r="AE288" s="87"/>
      <c r="AF288" s="87"/>
      <c r="AG288" s="87"/>
      <c r="AH288" s="87"/>
      <c r="AI288" s="87"/>
      <c r="AJ288" s="87"/>
      <c r="AK288" s="87"/>
      <c r="AL288" s="87"/>
      <c r="AM288" s="87"/>
      <c r="AN288" s="87"/>
      <c r="AO288" s="87"/>
      <c r="AP288" s="87"/>
      <c r="AQ288" s="87"/>
      <c r="AR288" s="87"/>
      <c r="AS288" s="87"/>
      <c r="AT288" s="87"/>
      <c r="AU288" s="87"/>
      <c r="AV288" s="87"/>
      <c r="AW288" s="87"/>
      <c r="AX288" s="87"/>
      <c r="AY288" s="87"/>
      <c r="AZ288" s="87"/>
      <c r="BA288" s="87"/>
      <c r="BB288" s="87"/>
      <c r="BC288" s="88"/>
      <c r="HZ288" s="18"/>
      <c r="IA288" s="18">
        <v>3.75</v>
      </c>
      <c r="IB288" s="18" t="s">
        <v>419</v>
      </c>
      <c r="IC288" s="18" t="s">
        <v>628</v>
      </c>
      <c r="ID288" s="18"/>
    </row>
    <row r="289" spans="1:239" s="17" customFormat="1" ht="23.25" customHeight="1">
      <c r="A289" s="57">
        <v>3.76</v>
      </c>
      <c r="B289" s="68" t="s">
        <v>420</v>
      </c>
      <c r="C289" s="59" t="s">
        <v>629</v>
      </c>
      <c r="D289" s="60">
        <v>10</v>
      </c>
      <c r="E289" s="61" t="s">
        <v>210</v>
      </c>
      <c r="F289" s="62">
        <v>288.65</v>
      </c>
      <c r="G289" s="63"/>
      <c r="H289" s="64"/>
      <c r="I289" s="65" t="s">
        <v>34</v>
      </c>
      <c r="J289" s="66">
        <f t="shared" si="16"/>
        <v>1</v>
      </c>
      <c r="K289" s="64" t="s">
        <v>35</v>
      </c>
      <c r="L289" s="64" t="s">
        <v>4</v>
      </c>
      <c r="M289" s="48"/>
      <c r="N289" s="47"/>
      <c r="O289" s="47"/>
      <c r="P289" s="49"/>
      <c r="Q289" s="47"/>
      <c r="R289" s="47"/>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c r="AP289" s="49"/>
      <c r="AQ289" s="49"/>
      <c r="AR289" s="49"/>
      <c r="AS289" s="49"/>
      <c r="AT289" s="49"/>
      <c r="AU289" s="49"/>
      <c r="AV289" s="49"/>
      <c r="AW289" s="49"/>
      <c r="AX289" s="49"/>
      <c r="AY289" s="49"/>
      <c r="AZ289" s="50"/>
      <c r="BA289" s="51">
        <f t="shared" si="17"/>
        <v>2887</v>
      </c>
      <c r="BB289" s="52">
        <f t="shared" si="18"/>
        <v>2887</v>
      </c>
      <c r="BC289" s="53" t="str">
        <f t="shared" si="19"/>
        <v>INR  Two Thousand Eight Hundred &amp; Eighty Seven  Only</v>
      </c>
      <c r="HZ289" s="18"/>
      <c r="IA289" s="18">
        <v>3.76</v>
      </c>
      <c r="IB289" s="18" t="s">
        <v>420</v>
      </c>
      <c r="IC289" s="18" t="s">
        <v>629</v>
      </c>
      <c r="ID289" s="18">
        <v>10</v>
      </c>
      <c r="IE289" s="17" t="s">
        <v>210</v>
      </c>
    </row>
    <row r="290" spans="1:238" s="17" customFormat="1" ht="31.5">
      <c r="A290" s="57">
        <v>3.77</v>
      </c>
      <c r="B290" s="68" t="s">
        <v>387</v>
      </c>
      <c r="C290" s="59" t="s">
        <v>630</v>
      </c>
      <c r="D290" s="85"/>
      <c r="E290" s="86"/>
      <c r="F290" s="86"/>
      <c r="G290" s="86"/>
      <c r="H290" s="86"/>
      <c r="I290" s="86"/>
      <c r="J290" s="86"/>
      <c r="K290" s="86"/>
      <c r="L290" s="86"/>
      <c r="M290" s="86"/>
      <c r="N290" s="87"/>
      <c r="O290" s="87"/>
      <c r="P290" s="87"/>
      <c r="Q290" s="87"/>
      <c r="R290" s="87"/>
      <c r="S290" s="87"/>
      <c r="T290" s="87"/>
      <c r="U290" s="87"/>
      <c r="V290" s="87"/>
      <c r="W290" s="87"/>
      <c r="X290" s="87"/>
      <c r="Y290" s="87"/>
      <c r="Z290" s="87"/>
      <c r="AA290" s="87"/>
      <c r="AB290" s="87"/>
      <c r="AC290" s="87"/>
      <c r="AD290" s="87"/>
      <c r="AE290" s="87"/>
      <c r="AF290" s="87"/>
      <c r="AG290" s="87"/>
      <c r="AH290" s="87"/>
      <c r="AI290" s="87"/>
      <c r="AJ290" s="87"/>
      <c r="AK290" s="87"/>
      <c r="AL290" s="87"/>
      <c r="AM290" s="87"/>
      <c r="AN290" s="87"/>
      <c r="AO290" s="87"/>
      <c r="AP290" s="87"/>
      <c r="AQ290" s="87"/>
      <c r="AR290" s="87"/>
      <c r="AS290" s="87"/>
      <c r="AT290" s="87"/>
      <c r="AU290" s="87"/>
      <c r="AV290" s="87"/>
      <c r="AW290" s="87"/>
      <c r="AX290" s="87"/>
      <c r="AY290" s="87"/>
      <c r="AZ290" s="87"/>
      <c r="BA290" s="87"/>
      <c r="BB290" s="87"/>
      <c r="BC290" s="88"/>
      <c r="HZ290" s="18"/>
      <c r="IA290" s="18">
        <v>3.77</v>
      </c>
      <c r="IB290" s="18" t="s">
        <v>387</v>
      </c>
      <c r="IC290" s="18" t="s">
        <v>630</v>
      </c>
      <c r="ID290" s="18"/>
    </row>
    <row r="291" spans="1:239" s="17" customFormat="1" ht="37.5" customHeight="1">
      <c r="A291" s="57">
        <v>3.78</v>
      </c>
      <c r="B291" s="68" t="s">
        <v>388</v>
      </c>
      <c r="C291" s="59" t="s">
        <v>631</v>
      </c>
      <c r="D291" s="60">
        <v>10</v>
      </c>
      <c r="E291" s="61" t="s">
        <v>210</v>
      </c>
      <c r="F291" s="62">
        <v>69.93</v>
      </c>
      <c r="G291" s="63"/>
      <c r="H291" s="64"/>
      <c r="I291" s="65" t="s">
        <v>34</v>
      </c>
      <c r="J291" s="66">
        <f t="shared" si="16"/>
        <v>1</v>
      </c>
      <c r="K291" s="64" t="s">
        <v>35</v>
      </c>
      <c r="L291" s="64" t="s">
        <v>4</v>
      </c>
      <c r="M291" s="48"/>
      <c r="N291" s="47"/>
      <c r="O291" s="47"/>
      <c r="P291" s="49"/>
      <c r="Q291" s="47"/>
      <c r="R291" s="47"/>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c r="AP291" s="49"/>
      <c r="AQ291" s="49"/>
      <c r="AR291" s="49"/>
      <c r="AS291" s="49"/>
      <c r="AT291" s="49"/>
      <c r="AU291" s="49"/>
      <c r="AV291" s="49"/>
      <c r="AW291" s="49"/>
      <c r="AX291" s="49"/>
      <c r="AY291" s="49"/>
      <c r="AZ291" s="50"/>
      <c r="BA291" s="51">
        <f t="shared" si="17"/>
        <v>699</v>
      </c>
      <c r="BB291" s="52">
        <f t="shared" si="18"/>
        <v>699</v>
      </c>
      <c r="BC291" s="53" t="str">
        <f t="shared" si="19"/>
        <v>INR  Six Hundred &amp; Ninety Nine  Only</v>
      </c>
      <c r="HZ291" s="18"/>
      <c r="IA291" s="18">
        <v>3.78</v>
      </c>
      <c r="IB291" s="18" t="s">
        <v>388</v>
      </c>
      <c r="IC291" s="18" t="s">
        <v>631</v>
      </c>
      <c r="ID291" s="18">
        <v>10</v>
      </c>
      <c r="IE291" s="17" t="s">
        <v>210</v>
      </c>
    </row>
    <row r="292" spans="1:238" s="17" customFormat="1" ht="15.75">
      <c r="A292" s="57">
        <v>3.79</v>
      </c>
      <c r="B292" s="68" t="s">
        <v>389</v>
      </c>
      <c r="C292" s="59" t="s">
        <v>632</v>
      </c>
      <c r="D292" s="85"/>
      <c r="E292" s="86"/>
      <c r="F292" s="86"/>
      <c r="G292" s="86"/>
      <c r="H292" s="86"/>
      <c r="I292" s="86"/>
      <c r="J292" s="86"/>
      <c r="K292" s="86"/>
      <c r="L292" s="86"/>
      <c r="M292" s="86"/>
      <c r="N292" s="87"/>
      <c r="O292" s="87"/>
      <c r="P292" s="87"/>
      <c r="Q292" s="87"/>
      <c r="R292" s="87"/>
      <c r="S292" s="87"/>
      <c r="T292" s="87"/>
      <c r="U292" s="87"/>
      <c r="V292" s="87"/>
      <c r="W292" s="87"/>
      <c r="X292" s="87"/>
      <c r="Y292" s="87"/>
      <c r="Z292" s="87"/>
      <c r="AA292" s="87"/>
      <c r="AB292" s="87"/>
      <c r="AC292" s="87"/>
      <c r="AD292" s="87"/>
      <c r="AE292" s="87"/>
      <c r="AF292" s="87"/>
      <c r="AG292" s="87"/>
      <c r="AH292" s="87"/>
      <c r="AI292" s="87"/>
      <c r="AJ292" s="87"/>
      <c r="AK292" s="87"/>
      <c r="AL292" s="87"/>
      <c r="AM292" s="87"/>
      <c r="AN292" s="87"/>
      <c r="AO292" s="87"/>
      <c r="AP292" s="87"/>
      <c r="AQ292" s="87"/>
      <c r="AR292" s="87"/>
      <c r="AS292" s="87"/>
      <c r="AT292" s="87"/>
      <c r="AU292" s="87"/>
      <c r="AV292" s="87"/>
      <c r="AW292" s="87"/>
      <c r="AX292" s="87"/>
      <c r="AY292" s="87"/>
      <c r="AZ292" s="87"/>
      <c r="BA292" s="87"/>
      <c r="BB292" s="87"/>
      <c r="BC292" s="88"/>
      <c r="HZ292" s="18"/>
      <c r="IA292" s="18">
        <v>3.79</v>
      </c>
      <c r="IB292" s="18" t="s">
        <v>389</v>
      </c>
      <c r="IC292" s="18" t="s">
        <v>632</v>
      </c>
      <c r="ID292" s="18"/>
    </row>
    <row r="293" spans="1:239" s="17" customFormat="1" ht="35.25" customHeight="1">
      <c r="A293" s="57">
        <v>3.8</v>
      </c>
      <c r="B293" s="68" t="s">
        <v>390</v>
      </c>
      <c r="C293" s="59" t="s">
        <v>633</v>
      </c>
      <c r="D293" s="60">
        <v>10</v>
      </c>
      <c r="E293" s="61" t="s">
        <v>331</v>
      </c>
      <c r="F293" s="62">
        <v>51.62</v>
      </c>
      <c r="G293" s="63"/>
      <c r="H293" s="64"/>
      <c r="I293" s="65" t="s">
        <v>34</v>
      </c>
      <c r="J293" s="66">
        <f t="shared" si="16"/>
        <v>1</v>
      </c>
      <c r="K293" s="64" t="s">
        <v>35</v>
      </c>
      <c r="L293" s="64" t="s">
        <v>4</v>
      </c>
      <c r="M293" s="48"/>
      <c r="N293" s="47"/>
      <c r="O293" s="47"/>
      <c r="P293" s="49"/>
      <c r="Q293" s="47"/>
      <c r="R293" s="47"/>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c r="AP293" s="49"/>
      <c r="AQ293" s="49"/>
      <c r="AR293" s="49"/>
      <c r="AS293" s="49"/>
      <c r="AT293" s="49"/>
      <c r="AU293" s="49"/>
      <c r="AV293" s="49"/>
      <c r="AW293" s="49"/>
      <c r="AX293" s="49"/>
      <c r="AY293" s="49"/>
      <c r="AZ293" s="50"/>
      <c r="BA293" s="51">
        <f t="shared" si="17"/>
        <v>516</v>
      </c>
      <c r="BB293" s="52">
        <f t="shared" si="18"/>
        <v>516</v>
      </c>
      <c r="BC293" s="53" t="str">
        <f t="shared" si="19"/>
        <v>INR  Five Hundred &amp; Sixteen  Only</v>
      </c>
      <c r="HZ293" s="18"/>
      <c r="IA293" s="18">
        <v>3.8</v>
      </c>
      <c r="IB293" s="18" t="s">
        <v>390</v>
      </c>
      <c r="IC293" s="18" t="s">
        <v>633</v>
      </c>
      <c r="ID293" s="18">
        <v>10</v>
      </c>
      <c r="IE293" s="17" t="s">
        <v>331</v>
      </c>
    </row>
    <row r="294" spans="1:239" s="17" customFormat="1" ht="15.75">
      <c r="A294" s="57">
        <v>3.81</v>
      </c>
      <c r="B294" s="68" t="s">
        <v>535</v>
      </c>
      <c r="C294" s="59" t="s">
        <v>634</v>
      </c>
      <c r="D294" s="60">
        <v>32</v>
      </c>
      <c r="E294" s="61" t="s">
        <v>331</v>
      </c>
      <c r="F294" s="62">
        <v>29.33</v>
      </c>
      <c r="G294" s="63"/>
      <c r="H294" s="64"/>
      <c r="I294" s="65" t="s">
        <v>34</v>
      </c>
      <c r="J294" s="66">
        <f t="shared" si="16"/>
        <v>1</v>
      </c>
      <c r="K294" s="64" t="s">
        <v>35</v>
      </c>
      <c r="L294" s="64" t="s">
        <v>4</v>
      </c>
      <c r="M294" s="48"/>
      <c r="N294" s="47"/>
      <c r="O294" s="47"/>
      <c r="P294" s="49"/>
      <c r="Q294" s="47"/>
      <c r="R294" s="47"/>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c r="AP294" s="49"/>
      <c r="AQ294" s="49"/>
      <c r="AR294" s="49"/>
      <c r="AS294" s="49"/>
      <c r="AT294" s="49"/>
      <c r="AU294" s="49"/>
      <c r="AV294" s="49"/>
      <c r="AW294" s="49"/>
      <c r="AX294" s="49"/>
      <c r="AY294" s="49"/>
      <c r="AZ294" s="50"/>
      <c r="BA294" s="51">
        <f t="shared" si="17"/>
        <v>939</v>
      </c>
      <c r="BB294" s="52">
        <f t="shared" si="18"/>
        <v>939</v>
      </c>
      <c r="BC294" s="53" t="str">
        <f t="shared" si="19"/>
        <v>INR  Nine Hundred &amp; Thirty Nine  Only</v>
      </c>
      <c r="HZ294" s="18"/>
      <c r="IA294" s="18">
        <v>3.81</v>
      </c>
      <c r="IB294" s="18" t="s">
        <v>535</v>
      </c>
      <c r="IC294" s="18" t="s">
        <v>634</v>
      </c>
      <c r="ID294" s="18">
        <v>32</v>
      </c>
      <c r="IE294" s="17" t="s">
        <v>331</v>
      </c>
    </row>
    <row r="295" spans="1:239" s="17" customFormat="1" ht="37.5" customHeight="1">
      <c r="A295" s="57">
        <v>3.82</v>
      </c>
      <c r="B295" s="68" t="s">
        <v>536</v>
      </c>
      <c r="C295" s="59" t="s">
        <v>635</v>
      </c>
      <c r="D295" s="60">
        <v>50</v>
      </c>
      <c r="E295" s="61" t="s">
        <v>393</v>
      </c>
      <c r="F295" s="62">
        <v>1954.84</v>
      </c>
      <c r="G295" s="63"/>
      <c r="H295" s="64"/>
      <c r="I295" s="65" t="s">
        <v>34</v>
      </c>
      <c r="J295" s="66">
        <f t="shared" si="16"/>
        <v>1</v>
      </c>
      <c r="K295" s="64" t="s">
        <v>35</v>
      </c>
      <c r="L295" s="64" t="s">
        <v>4</v>
      </c>
      <c r="M295" s="48"/>
      <c r="N295" s="47"/>
      <c r="O295" s="47"/>
      <c r="P295" s="49"/>
      <c r="Q295" s="47"/>
      <c r="R295" s="47"/>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c r="AP295" s="49"/>
      <c r="AQ295" s="49"/>
      <c r="AR295" s="49"/>
      <c r="AS295" s="49"/>
      <c r="AT295" s="49"/>
      <c r="AU295" s="49"/>
      <c r="AV295" s="49"/>
      <c r="AW295" s="49"/>
      <c r="AX295" s="49"/>
      <c r="AY295" s="49"/>
      <c r="AZ295" s="50"/>
      <c r="BA295" s="51">
        <f t="shared" si="17"/>
        <v>97742</v>
      </c>
      <c r="BB295" s="52">
        <f t="shared" si="18"/>
        <v>97742</v>
      </c>
      <c r="BC295" s="53" t="str">
        <f t="shared" si="19"/>
        <v>INR  Ninety Seven Thousand Seven Hundred &amp; Forty Two  Only</v>
      </c>
      <c r="HZ295" s="18"/>
      <c r="IA295" s="18">
        <v>3.82</v>
      </c>
      <c r="IB295" s="24" t="s">
        <v>536</v>
      </c>
      <c r="IC295" s="18" t="s">
        <v>635</v>
      </c>
      <c r="ID295" s="18">
        <v>50</v>
      </c>
      <c r="IE295" s="17" t="s">
        <v>393</v>
      </c>
    </row>
    <row r="296" spans="1:239" s="17" customFormat="1" ht="47.25">
      <c r="A296" s="57">
        <v>3.83</v>
      </c>
      <c r="B296" s="68" t="s">
        <v>537</v>
      </c>
      <c r="C296" s="59" t="s">
        <v>636</v>
      </c>
      <c r="D296" s="60">
        <v>3</v>
      </c>
      <c r="E296" s="61" t="s">
        <v>331</v>
      </c>
      <c r="F296" s="62">
        <v>4461.35</v>
      </c>
      <c r="G296" s="63"/>
      <c r="H296" s="64"/>
      <c r="I296" s="65" t="s">
        <v>34</v>
      </c>
      <c r="J296" s="66">
        <f t="shared" si="16"/>
        <v>1</v>
      </c>
      <c r="K296" s="64" t="s">
        <v>35</v>
      </c>
      <c r="L296" s="64" t="s">
        <v>4</v>
      </c>
      <c r="M296" s="48"/>
      <c r="N296" s="47"/>
      <c r="O296" s="47"/>
      <c r="P296" s="49"/>
      <c r="Q296" s="47"/>
      <c r="R296" s="47"/>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c r="AP296" s="49"/>
      <c r="AQ296" s="49"/>
      <c r="AR296" s="49"/>
      <c r="AS296" s="49"/>
      <c r="AT296" s="49"/>
      <c r="AU296" s="49"/>
      <c r="AV296" s="49"/>
      <c r="AW296" s="49"/>
      <c r="AX296" s="49"/>
      <c r="AY296" s="49"/>
      <c r="AZ296" s="50"/>
      <c r="BA296" s="51">
        <f t="shared" si="17"/>
        <v>13384</v>
      </c>
      <c r="BB296" s="52">
        <f t="shared" si="18"/>
        <v>13384</v>
      </c>
      <c r="BC296" s="53" t="str">
        <f t="shared" si="19"/>
        <v>INR  Thirteen Thousand Three Hundred &amp; Eighty Four  Only</v>
      </c>
      <c r="HZ296" s="18"/>
      <c r="IA296" s="18">
        <v>3.83</v>
      </c>
      <c r="IB296" s="18" t="s">
        <v>537</v>
      </c>
      <c r="IC296" s="18" t="s">
        <v>636</v>
      </c>
      <c r="ID296" s="18">
        <v>3</v>
      </c>
      <c r="IE296" s="17" t="s">
        <v>331</v>
      </c>
    </row>
    <row r="297" spans="1:239" s="17" customFormat="1" ht="78.75">
      <c r="A297" s="57">
        <v>3.84</v>
      </c>
      <c r="B297" s="68" t="s">
        <v>538</v>
      </c>
      <c r="C297" s="59" t="s">
        <v>637</v>
      </c>
      <c r="D297" s="60">
        <v>6</v>
      </c>
      <c r="E297" s="61" t="s">
        <v>331</v>
      </c>
      <c r="F297" s="62">
        <v>8584.86</v>
      </c>
      <c r="G297" s="63"/>
      <c r="H297" s="64"/>
      <c r="I297" s="65" t="s">
        <v>34</v>
      </c>
      <c r="J297" s="66">
        <f t="shared" si="16"/>
        <v>1</v>
      </c>
      <c r="K297" s="64" t="s">
        <v>35</v>
      </c>
      <c r="L297" s="64" t="s">
        <v>4</v>
      </c>
      <c r="M297" s="48"/>
      <c r="N297" s="47"/>
      <c r="O297" s="47"/>
      <c r="P297" s="49"/>
      <c r="Q297" s="47"/>
      <c r="R297" s="47"/>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c r="AP297" s="49"/>
      <c r="AQ297" s="49"/>
      <c r="AR297" s="49"/>
      <c r="AS297" s="49"/>
      <c r="AT297" s="49"/>
      <c r="AU297" s="49"/>
      <c r="AV297" s="49"/>
      <c r="AW297" s="49"/>
      <c r="AX297" s="49"/>
      <c r="AY297" s="49"/>
      <c r="AZ297" s="50"/>
      <c r="BA297" s="51">
        <f t="shared" si="17"/>
        <v>51509</v>
      </c>
      <c r="BB297" s="52">
        <f t="shared" si="18"/>
        <v>51509</v>
      </c>
      <c r="BC297" s="53" t="str">
        <f t="shared" si="19"/>
        <v>INR  Fifty One Thousand Five Hundred &amp; Nine  Only</v>
      </c>
      <c r="HZ297" s="18"/>
      <c r="IA297" s="18">
        <v>3.84</v>
      </c>
      <c r="IB297" s="18" t="s">
        <v>538</v>
      </c>
      <c r="IC297" s="18" t="s">
        <v>637</v>
      </c>
      <c r="ID297" s="18">
        <v>6</v>
      </c>
      <c r="IE297" s="17" t="s">
        <v>331</v>
      </c>
    </row>
    <row r="298" spans="1:239" s="17" customFormat="1" ht="15.75">
      <c r="A298" s="57">
        <v>3.85</v>
      </c>
      <c r="B298" s="68" t="s">
        <v>421</v>
      </c>
      <c r="C298" s="59" t="s">
        <v>638</v>
      </c>
      <c r="D298" s="60">
        <v>4</v>
      </c>
      <c r="E298" s="61" t="s">
        <v>331</v>
      </c>
      <c r="F298" s="62">
        <v>387.13</v>
      </c>
      <c r="G298" s="63"/>
      <c r="H298" s="64"/>
      <c r="I298" s="65" t="s">
        <v>34</v>
      </c>
      <c r="J298" s="66">
        <f t="shared" si="16"/>
        <v>1</v>
      </c>
      <c r="K298" s="64" t="s">
        <v>35</v>
      </c>
      <c r="L298" s="64" t="s">
        <v>4</v>
      </c>
      <c r="M298" s="48"/>
      <c r="N298" s="47"/>
      <c r="O298" s="47"/>
      <c r="P298" s="49"/>
      <c r="Q298" s="47"/>
      <c r="R298" s="47"/>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c r="AP298" s="49"/>
      <c r="AQ298" s="49"/>
      <c r="AR298" s="49"/>
      <c r="AS298" s="49"/>
      <c r="AT298" s="49"/>
      <c r="AU298" s="49"/>
      <c r="AV298" s="49"/>
      <c r="AW298" s="49"/>
      <c r="AX298" s="49"/>
      <c r="AY298" s="49"/>
      <c r="AZ298" s="50"/>
      <c r="BA298" s="51">
        <f t="shared" si="17"/>
        <v>1549</v>
      </c>
      <c r="BB298" s="52">
        <f t="shared" si="18"/>
        <v>1549</v>
      </c>
      <c r="BC298" s="53" t="str">
        <f t="shared" si="19"/>
        <v>INR  One Thousand Five Hundred &amp; Forty Nine  Only</v>
      </c>
      <c r="HZ298" s="18"/>
      <c r="IA298" s="18">
        <v>3.85</v>
      </c>
      <c r="IB298" s="18" t="s">
        <v>421</v>
      </c>
      <c r="IC298" s="18" t="s">
        <v>638</v>
      </c>
      <c r="ID298" s="18">
        <v>4</v>
      </c>
      <c r="IE298" s="17" t="s">
        <v>331</v>
      </c>
    </row>
    <row r="299" spans="1:239" s="17" customFormat="1" ht="36" customHeight="1">
      <c r="A299" s="57">
        <v>3.86</v>
      </c>
      <c r="B299" s="68" t="s">
        <v>391</v>
      </c>
      <c r="C299" s="59" t="s">
        <v>639</v>
      </c>
      <c r="D299" s="60">
        <v>3</v>
      </c>
      <c r="E299" s="61" t="s">
        <v>331</v>
      </c>
      <c r="F299" s="62">
        <v>1730.35</v>
      </c>
      <c r="G299" s="63"/>
      <c r="H299" s="64"/>
      <c r="I299" s="65" t="s">
        <v>34</v>
      </c>
      <c r="J299" s="66">
        <f t="shared" si="16"/>
        <v>1</v>
      </c>
      <c r="K299" s="64" t="s">
        <v>35</v>
      </c>
      <c r="L299" s="64" t="s">
        <v>4</v>
      </c>
      <c r="M299" s="48"/>
      <c r="N299" s="47"/>
      <c r="O299" s="47"/>
      <c r="P299" s="49"/>
      <c r="Q299" s="47"/>
      <c r="R299" s="47"/>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c r="AP299" s="49"/>
      <c r="AQ299" s="49"/>
      <c r="AR299" s="49"/>
      <c r="AS299" s="49"/>
      <c r="AT299" s="49"/>
      <c r="AU299" s="49"/>
      <c r="AV299" s="49"/>
      <c r="AW299" s="49"/>
      <c r="AX299" s="49"/>
      <c r="AY299" s="49"/>
      <c r="AZ299" s="50"/>
      <c r="BA299" s="51">
        <f t="shared" si="17"/>
        <v>5191</v>
      </c>
      <c r="BB299" s="52">
        <f t="shared" si="18"/>
        <v>5191</v>
      </c>
      <c r="BC299" s="53" t="str">
        <f t="shared" si="19"/>
        <v>INR  Five Thousand One Hundred &amp; Ninety One  Only</v>
      </c>
      <c r="HZ299" s="18"/>
      <c r="IA299" s="18">
        <v>3.86</v>
      </c>
      <c r="IB299" s="24" t="s">
        <v>391</v>
      </c>
      <c r="IC299" s="18" t="s">
        <v>639</v>
      </c>
      <c r="ID299" s="18">
        <v>3</v>
      </c>
      <c r="IE299" s="17" t="s">
        <v>331</v>
      </c>
    </row>
    <row r="300" spans="1:239" s="17" customFormat="1" ht="31.5">
      <c r="A300" s="57">
        <v>3.87</v>
      </c>
      <c r="B300" s="68" t="s">
        <v>539</v>
      </c>
      <c r="C300" s="59" t="s">
        <v>640</v>
      </c>
      <c r="D300" s="60">
        <v>3</v>
      </c>
      <c r="E300" s="61" t="s">
        <v>331</v>
      </c>
      <c r="F300" s="62">
        <v>1284.56</v>
      </c>
      <c r="G300" s="63"/>
      <c r="H300" s="64"/>
      <c r="I300" s="65" t="s">
        <v>34</v>
      </c>
      <c r="J300" s="66">
        <f t="shared" si="16"/>
        <v>1</v>
      </c>
      <c r="K300" s="64" t="s">
        <v>35</v>
      </c>
      <c r="L300" s="64" t="s">
        <v>4</v>
      </c>
      <c r="M300" s="48"/>
      <c r="N300" s="47"/>
      <c r="O300" s="47"/>
      <c r="P300" s="49"/>
      <c r="Q300" s="47"/>
      <c r="R300" s="47"/>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c r="AP300" s="49"/>
      <c r="AQ300" s="49"/>
      <c r="AR300" s="49"/>
      <c r="AS300" s="49"/>
      <c r="AT300" s="49"/>
      <c r="AU300" s="49"/>
      <c r="AV300" s="49"/>
      <c r="AW300" s="49"/>
      <c r="AX300" s="49"/>
      <c r="AY300" s="49"/>
      <c r="AZ300" s="50"/>
      <c r="BA300" s="51">
        <f t="shared" si="17"/>
        <v>3854</v>
      </c>
      <c r="BB300" s="52">
        <f t="shared" si="18"/>
        <v>3854</v>
      </c>
      <c r="BC300" s="53" t="str">
        <f t="shared" si="19"/>
        <v>INR  Three Thousand Eight Hundred &amp; Fifty Four  Only</v>
      </c>
      <c r="HZ300" s="18"/>
      <c r="IA300" s="18">
        <v>3.87</v>
      </c>
      <c r="IB300" s="18" t="s">
        <v>539</v>
      </c>
      <c r="IC300" s="18" t="s">
        <v>640</v>
      </c>
      <c r="ID300" s="18">
        <v>3</v>
      </c>
      <c r="IE300" s="17" t="s">
        <v>331</v>
      </c>
    </row>
    <row r="301" spans="1:239" s="17" customFormat="1" ht="37.5" customHeight="1">
      <c r="A301" s="57">
        <v>3.88</v>
      </c>
      <c r="B301" s="68" t="s">
        <v>392</v>
      </c>
      <c r="C301" s="59" t="s">
        <v>641</v>
      </c>
      <c r="D301" s="60">
        <v>3</v>
      </c>
      <c r="E301" s="61" t="s">
        <v>331</v>
      </c>
      <c r="F301" s="62">
        <v>1284.56</v>
      </c>
      <c r="G301" s="63"/>
      <c r="H301" s="64"/>
      <c r="I301" s="65" t="s">
        <v>34</v>
      </c>
      <c r="J301" s="66">
        <f t="shared" si="16"/>
        <v>1</v>
      </c>
      <c r="K301" s="64" t="s">
        <v>35</v>
      </c>
      <c r="L301" s="64" t="s">
        <v>4</v>
      </c>
      <c r="M301" s="48"/>
      <c r="N301" s="47"/>
      <c r="O301" s="47"/>
      <c r="P301" s="49"/>
      <c r="Q301" s="47"/>
      <c r="R301" s="47"/>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c r="AP301" s="49"/>
      <c r="AQ301" s="49"/>
      <c r="AR301" s="49"/>
      <c r="AS301" s="49"/>
      <c r="AT301" s="49"/>
      <c r="AU301" s="49"/>
      <c r="AV301" s="49"/>
      <c r="AW301" s="49"/>
      <c r="AX301" s="49"/>
      <c r="AY301" s="49"/>
      <c r="AZ301" s="50"/>
      <c r="BA301" s="51">
        <f t="shared" si="17"/>
        <v>3854</v>
      </c>
      <c r="BB301" s="52">
        <f t="shared" si="18"/>
        <v>3854</v>
      </c>
      <c r="BC301" s="53" t="str">
        <f t="shared" si="19"/>
        <v>INR  Three Thousand Eight Hundred &amp; Fifty Four  Only</v>
      </c>
      <c r="HZ301" s="18"/>
      <c r="IA301" s="18">
        <v>3.88</v>
      </c>
      <c r="IB301" s="24" t="s">
        <v>392</v>
      </c>
      <c r="IC301" s="18" t="s">
        <v>641</v>
      </c>
      <c r="ID301" s="18">
        <v>3</v>
      </c>
      <c r="IE301" s="17" t="s">
        <v>331</v>
      </c>
    </row>
    <row r="302" spans="1:239" s="17" customFormat="1" ht="123.75" customHeight="1">
      <c r="A302" s="57">
        <v>3.89</v>
      </c>
      <c r="B302" s="68" t="s">
        <v>540</v>
      </c>
      <c r="C302" s="59" t="s">
        <v>642</v>
      </c>
      <c r="D302" s="60">
        <v>220</v>
      </c>
      <c r="E302" s="61" t="s">
        <v>207</v>
      </c>
      <c r="F302" s="62">
        <v>119.39</v>
      </c>
      <c r="G302" s="63"/>
      <c r="H302" s="64"/>
      <c r="I302" s="65" t="s">
        <v>34</v>
      </c>
      <c r="J302" s="66">
        <f t="shared" si="16"/>
        <v>1</v>
      </c>
      <c r="K302" s="64" t="s">
        <v>35</v>
      </c>
      <c r="L302" s="64" t="s">
        <v>4</v>
      </c>
      <c r="M302" s="48"/>
      <c r="N302" s="47"/>
      <c r="O302" s="47"/>
      <c r="P302" s="49"/>
      <c r="Q302" s="47"/>
      <c r="R302" s="47"/>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c r="AP302" s="49"/>
      <c r="AQ302" s="49"/>
      <c r="AR302" s="49"/>
      <c r="AS302" s="49"/>
      <c r="AT302" s="49"/>
      <c r="AU302" s="49"/>
      <c r="AV302" s="49"/>
      <c r="AW302" s="49"/>
      <c r="AX302" s="49"/>
      <c r="AY302" s="49"/>
      <c r="AZ302" s="50"/>
      <c r="BA302" s="51">
        <f t="shared" si="17"/>
        <v>26266</v>
      </c>
      <c r="BB302" s="52">
        <f t="shared" si="18"/>
        <v>26266</v>
      </c>
      <c r="BC302" s="53" t="str">
        <f t="shared" si="19"/>
        <v>INR  Twenty Six Thousand Two Hundred &amp; Sixty Six  Only</v>
      </c>
      <c r="HZ302" s="18"/>
      <c r="IA302" s="18">
        <v>3.89</v>
      </c>
      <c r="IB302" s="24" t="s">
        <v>540</v>
      </c>
      <c r="IC302" s="18" t="s">
        <v>642</v>
      </c>
      <c r="ID302" s="18">
        <v>220</v>
      </c>
      <c r="IE302" s="17" t="s">
        <v>207</v>
      </c>
    </row>
    <row r="303" spans="1:239" s="17" customFormat="1" ht="33" customHeight="1">
      <c r="A303" s="57">
        <v>3.9</v>
      </c>
      <c r="B303" s="68" t="s">
        <v>541</v>
      </c>
      <c r="C303" s="59" t="s">
        <v>643</v>
      </c>
      <c r="D303" s="60">
        <v>50</v>
      </c>
      <c r="E303" s="61" t="s">
        <v>331</v>
      </c>
      <c r="F303" s="62">
        <v>131.39</v>
      </c>
      <c r="G303" s="63"/>
      <c r="H303" s="64"/>
      <c r="I303" s="65" t="s">
        <v>34</v>
      </c>
      <c r="J303" s="66">
        <f t="shared" si="16"/>
        <v>1</v>
      </c>
      <c r="K303" s="64" t="s">
        <v>35</v>
      </c>
      <c r="L303" s="64" t="s">
        <v>4</v>
      </c>
      <c r="M303" s="48"/>
      <c r="N303" s="47"/>
      <c r="O303" s="47"/>
      <c r="P303" s="49"/>
      <c r="Q303" s="47"/>
      <c r="R303" s="47"/>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c r="AP303" s="49"/>
      <c r="AQ303" s="49"/>
      <c r="AR303" s="49"/>
      <c r="AS303" s="49"/>
      <c r="AT303" s="49"/>
      <c r="AU303" s="49"/>
      <c r="AV303" s="49"/>
      <c r="AW303" s="49"/>
      <c r="AX303" s="49"/>
      <c r="AY303" s="49"/>
      <c r="AZ303" s="50"/>
      <c r="BA303" s="51">
        <f t="shared" si="17"/>
        <v>6570</v>
      </c>
      <c r="BB303" s="52">
        <f t="shared" si="18"/>
        <v>6570</v>
      </c>
      <c r="BC303" s="53" t="str">
        <f t="shared" si="19"/>
        <v>INR  Six Thousand Five Hundred &amp; Seventy  Only</v>
      </c>
      <c r="HZ303" s="18"/>
      <c r="IA303" s="18">
        <v>3.9</v>
      </c>
      <c r="IB303" s="24" t="s">
        <v>541</v>
      </c>
      <c r="IC303" s="18" t="s">
        <v>643</v>
      </c>
      <c r="ID303" s="18">
        <v>50</v>
      </c>
      <c r="IE303" s="17" t="s">
        <v>331</v>
      </c>
    </row>
    <row r="304" spans="1:239" s="17" customFormat="1" ht="409.5" customHeight="1">
      <c r="A304" s="57">
        <v>3.91</v>
      </c>
      <c r="B304" s="68" t="s">
        <v>542</v>
      </c>
      <c r="C304" s="59" t="s">
        <v>644</v>
      </c>
      <c r="D304" s="60">
        <v>45000</v>
      </c>
      <c r="E304" s="61" t="s">
        <v>209</v>
      </c>
      <c r="F304" s="62">
        <v>111.44</v>
      </c>
      <c r="G304" s="63"/>
      <c r="H304" s="64"/>
      <c r="I304" s="65" t="s">
        <v>34</v>
      </c>
      <c r="J304" s="66">
        <f aca="true" t="shared" si="20" ref="J304:J367">IF(I304="Less(-)",-1,1)</f>
        <v>1</v>
      </c>
      <c r="K304" s="64" t="s">
        <v>35</v>
      </c>
      <c r="L304" s="64" t="s">
        <v>4</v>
      </c>
      <c r="M304" s="48"/>
      <c r="N304" s="47"/>
      <c r="O304" s="47"/>
      <c r="P304" s="49"/>
      <c r="Q304" s="47"/>
      <c r="R304" s="47"/>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c r="AP304" s="49"/>
      <c r="AQ304" s="49"/>
      <c r="AR304" s="49"/>
      <c r="AS304" s="49"/>
      <c r="AT304" s="49"/>
      <c r="AU304" s="49"/>
      <c r="AV304" s="49"/>
      <c r="AW304" s="49"/>
      <c r="AX304" s="49"/>
      <c r="AY304" s="49"/>
      <c r="AZ304" s="50"/>
      <c r="BA304" s="51">
        <f aca="true" t="shared" si="21" ref="BA304:BA367">ROUND(total_amount_ba($B$2,$D$2,D304,F304,J304,K304,M304),0)</f>
        <v>5014800</v>
      </c>
      <c r="BB304" s="52">
        <f aca="true" t="shared" si="22" ref="BB304:BB367">BA304+SUM(N304:AZ304)</f>
        <v>5014800</v>
      </c>
      <c r="BC304" s="53" t="str">
        <f aca="true" t="shared" si="23" ref="BC304:BC367">SpellNumber(L304,BB304)</f>
        <v>INR  Fifty Lakh Fourteen Thousand Eight Hundred    Only</v>
      </c>
      <c r="HZ304" s="18"/>
      <c r="IA304" s="18">
        <v>3.91</v>
      </c>
      <c r="IB304" s="24" t="s">
        <v>542</v>
      </c>
      <c r="IC304" s="18" t="s">
        <v>644</v>
      </c>
      <c r="ID304" s="18">
        <v>45000</v>
      </c>
      <c r="IE304" s="17" t="s">
        <v>209</v>
      </c>
    </row>
    <row r="305" spans="1:238" s="17" customFormat="1" ht="33" customHeight="1">
      <c r="A305" s="57">
        <v>3.92</v>
      </c>
      <c r="B305" s="67" t="s">
        <v>649</v>
      </c>
      <c r="C305" s="59" t="s">
        <v>736</v>
      </c>
      <c r="D305" s="85"/>
      <c r="E305" s="86"/>
      <c r="F305" s="86"/>
      <c r="G305" s="86"/>
      <c r="H305" s="86"/>
      <c r="I305" s="86"/>
      <c r="J305" s="86"/>
      <c r="K305" s="86"/>
      <c r="L305" s="86"/>
      <c r="M305" s="86"/>
      <c r="N305" s="87"/>
      <c r="O305" s="87"/>
      <c r="P305" s="87"/>
      <c r="Q305" s="87"/>
      <c r="R305" s="87"/>
      <c r="S305" s="87"/>
      <c r="T305" s="87"/>
      <c r="U305" s="87"/>
      <c r="V305" s="87"/>
      <c r="W305" s="87"/>
      <c r="X305" s="87"/>
      <c r="Y305" s="87"/>
      <c r="Z305" s="87"/>
      <c r="AA305" s="87"/>
      <c r="AB305" s="87"/>
      <c r="AC305" s="87"/>
      <c r="AD305" s="87"/>
      <c r="AE305" s="87"/>
      <c r="AF305" s="87"/>
      <c r="AG305" s="87"/>
      <c r="AH305" s="87"/>
      <c r="AI305" s="87"/>
      <c r="AJ305" s="87"/>
      <c r="AK305" s="87"/>
      <c r="AL305" s="87"/>
      <c r="AM305" s="87"/>
      <c r="AN305" s="87"/>
      <c r="AO305" s="87"/>
      <c r="AP305" s="87"/>
      <c r="AQ305" s="87"/>
      <c r="AR305" s="87"/>
      <c r="AS305" s="87"/>
      <c r="AT305" s="87"/>
      <c r="AU305" s="87"/>
      <c r="AV305" s="87"/>
      <c r="AW305" s="87"/>
      <c r="AX305" s="87"/>
      <c r="AY305" s="87"/>
      <c r="AZ305" s="87"/>
      <c r="BA305" s="87"/>
      <c r="BB305" s="87"/>
      <c r="BC305" s="88"/>
      <c r="HZ305" s="18"/>
      <c r="IA305" s="18">
        <v>3.92</v>
      </c>
      <c r="IB305" s="24" t="s">
        <v>649</v>
      </c>
      <c r="IC305" s="18" t="s">
        <v>736</v>
      </c>
      <c r="ID305" s="18"/>
    </row>
    <row r="306" spans="1:239" s="17" customFormat="1" ht="33" customHeight="1">
      <c r="A306" s="57">
        <v>3.93</v>
      </c>
      <c r="B306" s="67" t="s">
        <v>650</v>
      </c>
      <c r="C306" s="59" t="s">
        <v>737</v>
      </c>
      <c r="D306" s="70">
        <v>310</v>
      </c>
      <c r="E306" s="71" t="s">
        <v>731</v>
      </c>
      <c r="F306" s="62">
        <v>1617.71</v>
      </c>
      <c r="G306" s="63"/>
      <c r="H306" s="64"/>
      <c r="I306" s="65" t="s">
        <v>34</v>
      </c>
      <c r="J306" s="66">
        <f t="shared" si="20"/>
        <v>1</v>
      </c>
      <c r="K306" s="64" t="s">
        <v>35</v>
      </c>
      <c r="L306" s="64" t="s">
        <v>4</v>
      </c>
      <c r="M306" s="48"/>
      <c r="N306" s="47"/>
      <c r="O306" s="47"/>
      <c r="P306" s="49"/>
      <c r="Q306" s="47"/>
      <c r="R306" s="47"/>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c r="AP306" s="49"/>
      <c r="AQ306" s="49"/>
      <c r="AR306" s="49"/>
      <c r="AS306" s="49"/>
      <c r="AT306" s="49"/>
      <c r="AU306" s="49"/>
      <c r="AV306" s="49"/>
      <c r="AW306" s="49"/>
      <c r="AX306" s="49"/>
      <c r="AY306" s="49"/>
      <c r="AZ306" s="50"/>
      <c r="BA306" s="51">
        <f t="shared" si="21"/>
        <v>501490</v>
      </c>
      <c r="BB306" s="52">
        <f t="shared" si="22"/>
        <v>501490</v>
      </c>
      <c r="BC306" s="53" t="str">
        <f t="shared" si="23"/>
        <v>INR  Five Lakh One Thousand Four Hundred &amp; Ninety  Only</v>
      </c>
      <c r="HZ306" s="18"/>
      <c r="IA306" s="18">
        <v>3.93</v>
      </c>
      <c r="IB306" s="24" t="s">
        <v>650</v>
      </c>
      <c r="IC306" s="18" t="s">
        <v>737</v>
      </c>
      <c r="ID306" s="18">
        <v>310</v>
      </c>
      <c r="IE306" s="17" t="s">
        <v>731</v>
      </c>
    </row>
    <row r="307" spans="1:238" s="17" customFormat="1" ht="33" customHeight="1">
      <c r="A307" s="57">
        <v>3.94</v>
      </c>
      <c r="B307" s="67" t="s">
        <v>651</v>
      </c>
      <c r="C307" s="59" t="s">
        <v>738</v>
      </c>
      <c r="D307" s="85"/>
      <c r="E307" s="86"/>
      <c r="F307" s="86"/>
      <c r="G307" s="86"/>
      <c r="H307" s="86"/>
      <c r="I307" s="86"/>
      <c r="J307" s="86"/>
      <c r="K307" s="86"/>
      <c r="L307" s="86"/>
      <c r="M307" s="86"/>
      <c r="N307" s="87"/>
      <c r="O307" s="87"/>
      <c r="P307" s="87"/>
      <c r="Q307" s="87"/>
      <c r="R307" s="87"/>
      <c r="S307" s="87"/>
      <c r="T307" s="87"/>
      <c r="U307" s="87"/>
      <c r="V307" s="87"/>
      <c r="W307" s="87"/>
      <c r="X307" s="87"/>
      <c r="Y307" s="87"/>
      <c r="Z307" s="87"/>
      <c r="AA307" s="87"/>
      <c r="AB307" s="87"/>
      <c r="AC307" s="87"/>
      <c r="AD307" s="87"/>
      <c r="AE307" s="87"/>
      <c r="AF307" s="87"/>
      <c r="AG307" s="87"/>
      <c r="AH307" s="87"/>
      <c r="AI307" s="87"/>
      <c r="AJ307" s="87"/>
      <c r="AK307" s="87"/>
      <c r="AL307" s="87"/>
      <c r="AM307" s="87"/>
      <c r="AN307" s="87"/>
      <c r="AO307" s="87"/>
      <c r="AP307" s="87"/>
      <c r="AQ307" s="87"/>
      <c r="AR307" s="87"/>
      <c r="AS307" s="87"/>
      <c r="AT307" s="87"/>
      <c r="AU307" s="87"/>
      <c r="AV307" s="87"/>
      <c r="AW307" s="87"/>
      <c r="AX307" s="87"/>
      <c r="AY307" s="87"/>
      <c r="AZ307" s="87"/>
      <c r="BA307" s="87"/>
      <c r="BB307" s="87"/>
      <c r="BC307" s="88"/>
      <c r="HZ307" s="18"/>
      <c r="IA307" s="18">
        <v>3.94</v>
      </c>
      <c r="IB307" s="24" t="s">
        <v>651</v>
      </c>
      <c r="IC307" s="18" t="s">
        <v>738</v>
      </c>
      <c r="ID307" s="18"/>
    </row>
    <row r="308" spans="1:239" s="17" customFormat="1" ht="33" customHeight="1">
      <c r="A308" s="57">
        <v>3.95</v>
      </c>
      <c r="B308" s="67" t="s">
        <v>650</v>
      </c>
      <c r="C308" s="59" t="s">
        <v>739</v>
      </c>
      <c r="D308" s="70">
        <v>100</v>
      </c>
      <c r="E308" s="71" t="s">
        <v>731</v>
      </c>
      <c r="F308" s="62">
        <v>959.23</v>
      </c>
      <c r="G308" s="63"/>
      <c r="H308" s="64"/>
      <c r="I308" s="65" t="s">
        <v>34</v>
      </c>
      <c r="J308" s="66">
        <f t="shared" si="20"/>
        <v>1</v>
      </c>
      <c r="K308" s="64" t="s">
        <v>35</v>
      </c>
      <c r="L308" s="64" t="s">
        <v>4</v>
      </c>
      <c r="M308" s="48"/>
      <c r="N308" s="47"/>
      <c r="O308" s="47"/>
      <c r="P308" s="49"/>
      <c r="Q308" s="47"/>
      <c r="R308" s="47"/>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c r="AP308" s="49"/>
      <c r="AQ308" s="49"/>
      <c r="AR308" s="49"/>
      <c r="AS308" s="49"/>
      <c r="AT308" s="49"/>
      <c r="AU308" s="49"/>
      <c r="AV308" s="49"/>
      <c r="AW308" s="49"/>
      <c r="AX308" s="49"/>
      <c r="AY308" s="49"/>
      <c r="AZ308" s="50"/>
      <c r="BA308" s="51">
        <f t="shared" si="21"/>
        <v>95923</v>
      </c>
      <c r="BB308" s="52">
        <f t="shared" si="22"/>
        <v>95923</v>
      </c>
      <c r="BC308" s="53" t="str">
        <f t="shared" si="23"/>
        <v>INR  Ninety Five Thousand Nine Hundred &amp; Twenty Three  Only</v>
      </c>
      <c r="HZ308" s="18"/>
      <c r="IA308" s="18">
        <v>3.95</v>
      </c>
      <c r="IB308" s="24" t="s">
        <v>650</v>
      </c>
      <c r="IC308" s="18" t="s">
        <v>739</v>
      </c>
      <c r="ID308" s="18">
        <v>100</v>
      </c>
      <c r="IE308" s="17" t="s">
        <v>731</v>
      </c>
    </row>
    <row r="309" spans="1:238" s="17" customFormat="1" ht="33" customHeight="1">
      <c r="A309" s="57">
        <v>3.96</v>
      </c>
      <c r="B309" s="67" t="s">
        <v>652</v>
      </c>
      <c r="C309" s="59" t="s">
        <v>740</v>
      </c>
      <c r="D309" s="85"/>
      <c r="E309" s="86"/>
      <c r="F309" s="86"/>
      <c r="G309" s="86"/>
      <c r="H309" s="86"/>
      <c r="I309" s="86"/>
      <c r="J309" s="86"/>
      <c r="K309" s="86"/>
      <c r="L309" s="86"/>
      <c r="M309" s="86"/>
      <c r="N309" s="87"/>
      <c r="O309" s="87"/>
      <c r="P309" s="87"/>
      <c r="Q309" s="87"/>
      <c r="R309" s="87"/>
      <c r="S309" s="87"/>
      <c r="T309" s="87"/>
      <c r="U309" s="87"/>
      <c r="V309" s="87"/>
      <c r="W309" s="87"/>
      <c r="X309" s="87"/>
      <c r="Y309" s="87"/>
      <c r="Z309" s="87"/>
      <c r="AA309" s="87"/>
      <c r="AB309" s="87"/>
      <c r="AC309" s="87"/>
      <c r="AD309" s="87"/>
      <c r="AE309" s="87"/>
      <c r="AF309" s="87"/>
      <c r="AG309" s="87"/>
      <c r="AH309" s="87"/>
      <c r="AI309" s="87"/>
      <c r="AJ309" s="87"/>
      <c r="AK309" s="87"/>
      <c r="AL309" s="87"/>
      <c r="AM309" s="87"/>
      <c r="AN309" s="87"/>
      <c r="AO309" s="87"/>
      <c r="AP309" s="87"/>
      <c r="AQ309" s="87"/>
      <c r="AR309" s="87"/>
      <c r="AS309" s="87"/>
      <c r="AT309" s="87"/>
      <c r="AU309" s="87"/>
      <c r="AV309" s="87"/>
      <c r="AW309" s="87"/>
      <c r="AX309" s="87"/>
      <c r="AY309" s="87"/>
      <c r="AZ309" s="87"/>
      <c r="BA309" s="87"/>
      <c r="BB309" s="87"/>
      <c r="BC309" s="88"/>
      <c r="HZ309" s="18"/>
      <c r="IA309" s="18">
        <v>3.96</v>
      </c>
      <c r="IB309" s="24" t="s">
        <v>652</v>
      </c>
      <c r="IC309" s="18" t="s">
        <v>740</v>
      </c>
      <c r="ID309" s="18"/>
    </row>
    <row r="310" spans="1:239" s="17" customFormat="1" ht="33" customHeight="1">
      <c r="A310" s="57">
        <v>3.97</v>
      </c>
      <c r="B310" s="67" t="s">
        <v>653</v>
      </c>
      <c r="C310" s="59" t="s">
        <v>741</v>
      </c>
      <c r="D310" s="70">
        <v>500</v>
      </c>
      <c r="E310" s="71" t="s">
        <v>732</v>
      </c>
      <c r="F310" s="62">
        <v>286.72</v>
      </c>
      <c r="G310" s="63"/>
      <c r="H310" s="64"/>
      <c r="I310" s="65" t="s">
        <v>34</v>
      </c>
      <c r="J310" s="66">
        <f t="shared" si="20"/>
        <v>1</v>
      </c>
      <c r="K310" s="64" t="s">
        <v>35</v>
      </c>
      <c r="L310" s="64" t="s">
        <v>4</v>
      </c>
      <c r="M310" s="48"/>
      <c r="N310" s="47"/>
      <c r="O310" s="47"/>
      <c r="P310" s="49"/>
      <c r="Q310" s="47"/>
      <c r="R310" s="47"/>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c r="AP310" s="49"/>
      <c r="AQ310" s="49"/>
      <c r="AR310" s="49"/>
      <c r="AS310" s="49"/>
      <c r="AT310" s="49"/>
      <c r="AU310" s="49"/>
      <c r="AV310" s="49"/>
      <c r="AW310" s="49"/>
      <c r="AX310" s="49"/>
      <c r="AY310" s="49"/>
      <c r="AZ310" s="50"/>
      <c r="BA310" s="51">
        <f t="shared" si="21"/>
        <v>143360</v>
      </c>
      <c r="BB310" s="52">
        <f t="shared" si="22"/>
        <v>143360</v>
      </c>
      <c r="BC310" s="53" t="str">
        <f t="shared" si="23"/>
        <v>INR  One Lakh Forty Three Thousand Three Hundred &amp; Sixty  Only</v>
      </c>
      <c r="HZ310" s="18"/>
      <c r="IA310" s="18">
        <v>3.97</v>
      </c>
      <c r="IB310" s="24" t="s">
        <v>653</v>
      </c>
      <c r="IC310" s="18" t="s">
        <v>741</v>
      </c>
      <c r="ID310" s="18">
        <v>500</v>
      </c>
      <c r="IE310" s="17" t="s">
        <v>732</v>
      </c>
    </row>
    <row r="311" spans="1:239" s="17" customFormat="1" ht="33" customHeight="1">
      <c r="A311" s="57">
        <v>3.98</v>
      </c>
      <c r="B311" s="67" t="s">
        <v>654</v>
      </c>
      <c r="C311" s="59" t="s">
        <v>742</v>
      </c>
      <c r="D311" s="70">
        <v>600</v>
      </c>
      <c r="E311" s="71" t="s">
        <v>732</v>
      </c>
      <c r="F311" s="62">
        <v>323.54</v>
      </c>
      <c r="G311" s="63"/>
      <c r="H311" s="64"/>
      <c r="I311" s="65" t="s">
        <v>34</v>
      </c>
      <c r="J311" s="66">
        <f t="shared" si="20"/>
        <v>1</v>
      </c>
      <c r="K311" s="64" t="s">
        <v>35</v>
      </c>
      <c r="L311" s="64" t="s">
        <v>4</v>
      </c>
      <c r="M311" s="48"/>
      <c r="N311" s="47"/>
      <c r="O311" s="47"/>
      <c r="P311" s="49"/>
      <c r="Q311" s="47"/>
      <c r="R311" s="47"/>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c r="AP311" s="49"/>
      <c r="AQ311" s="49"/>
      <c r="AR311" s="49"/>
      <c r="AS311" s="49"/>
      <c r="AT311" s="49"/>
      <c r="AU311" s="49"/>
      <c r="AV311" s="49"/>
      <c r="AW311" s="49"/>
      <c r="AX311" s="49"/>
      <c r="AY311" s="49"/>
      <c r="AZ311" s="50"/>
      <c r="BA311" s="51">
        <f t="shared" si="21"/>
        <v>194124</v>
      </c>
      <c r="BB311" s="52">
        <f t="shared" si="22"/>
        <v>194124</v>
      </c>
      <c r="BC311" s="53" t="str">
        <f t="shared" si="23"/>
        <v>INR  One Lakh Ninety Four Thousand One Hundred &amp; Twenty Four  Only</v>
      </c>
      <c r="HZ311" s="18"/>
      <c r="IA311" s="18">
        <v>3.98</v>
      </c>
      <c r="IB311" s="24" t="s">
        <v>654</v>
      </c>
      <c r="IC311" s="18" t="s">
        <v>742</v>
      </c>
      <c r="ID311" s="18">
        <v>600</v>
      </c>
      <c r="IE311" s="17" t="s">
        <v>732</v>
      </c>
    </row>
    <row r="312" spans="1:239" s="17" customFormat="1" ht="33" customHeight="1">
      <c r="A312" s="57">
        <v>3.99</v>
      </c>
      <c r="B312" s="67" t="s">
        <v>655</v>
      </c>
      <c r="C312" s="59" t="s">
        <v>743</v>
      </c>
      <c r="D312" s="70">
        <v>900</v>
      </c>
      <c r="E312" s="71" t="s">
        <v>732</v>
      </c>
      <c r="F312" s="62">
        <v>375.27</v>
      </c>
      <c r="G312" s="63"/>
      <c r="H312" s="64"/>
      <c r="I312" s="65" t="s">
        <v>34</v>
      </c>
      <c r="J312" s="66">
        <f t="shared" si="20"/>
        <v>1</v>
      </c>
      <c r="K312" s="64" t="s">
        <v>35</v>
      </c>
      <c r="L312" s="64" t="s">
        <v>4</v>
      </c>
      <c r="M312" s="48"/>
      <c r="N312" s="47"/>
      <c r="O312" s="47"/>
      <c r="P312" s="49"/>
      <c r="Q312" s="47"/>
      <c r="R312" s="47"/>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c r="AP312" s="49"/>
      <c r="AQ312" s="49"/>
      <c r="AR312" s="49"/>
      <c r="AS312" s="49"/>
      <c r="AT312" s="49"/>
      <c r="AU312" s="49"/>
      <c r="AV312" s="49"/>
      <c r="AW312" s="49"/>
      <c r="AX312" s="49"/>
      <c r="AY312" s="49"/>
      <c r="AZ312" s="50"/>
      <c r="BA312" s="51">
        <f t="shared" si="21"/>
        <v>337743</v>
      </c>
      <c r="BB312" s="52">
        <f t="shared" si="22"/>
        <v>337743</v>
      </c>
      <c r="BC312" s="53" t="str">
        <f t="shared" si="23"/>
        <v>INR  Three Lakh Thirty Seven Thousand Seven Hundred &amp; Forty Three  Only</v>
      </c>
      <c r="HZ312" s="18"/>
      <c r="IA312" s="18">
        <v>3.99</v>
      </c>
      <c r="IB312" s="24" t="s">
        <v>655</v>
      </c>
      <c r="IC312" s="18" t="s">
        <v>743</v>
      </c>
      <c r="ID312" s="18">
        <v>900</v>
      </c>
      <c r="IE312" s="17" t="s">
        <v>732</v>
      </c>
    </row>
    <row r="313" spans="1:239" s="17" customFormat="1" ht="33" customHeight="1">
      <c r="A313" s="57">
        <v>4</v>
      </c>
      <c r="B313" s="67" t="s">
        <v>656</v>
      </c>
      <c r="C313" s="59" t="s">
        <v>744</v>
      </c>
      <c r="D313" s="70">
        <v>400</v>
      </c>
      <c r="E313" s="71" t="s">
        <v>732</v>
      </c>
      <c r="F313" s="62">
        <v>516.44</v>
      </c>
      <c r="G313" s="63"/>
      <c r="H313" s="64"/>
      <c r="I313" s="65" t="s">
        <v>34</v>
      </c>
      <c r="J313" s="66">
        <f t="shared" si="20"/>
        <v>1</v>
      </c>
      <c r="K313" s="64" t="s">
        <v>35</v>
      </c>
      <c r="L313" s="64" t="s">
        <v>4</v>
      </c>
      <c r="M313" s="48"/>
      <c r="N313" s="47"/>
      <c r="O313" s="47"/>
      <c r="P313" s="49"/>
      <c r="Q313" s="47"/>
      <c r="R313" s="47"/>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c r="AP313" s="49"/>
      <c r="AQ313" s="49"/>
      <c r="AR313" s="49"/>
      <c r="AS313" s="49"/>
      <c r="AT313" s="49"/>
      <c r="AU313" s="49"/>
      <c r="AV313" s="49"/>
      <c r="AW313" s="49"/>
      <c r="AX313" s="49"/>
      <c r="AY313" s="49"/>
      <c r="AZ313" s="50"/>
      <c r="BA313" s="51">
        <f t="shared" si="21"/>
        <v>206576</v>
      </c>
      <c r="BB313" s="52">
        <f t="shared" si="22"/>
        <v>206576</v>
      </c>
      <c r="BC313" s="53" t="str">
        <f t="shared" si="23"/>
        <v>INR  Two Lakh Six Thousand Five Hundred &amp; Seventy Six  Only</v>
      </c>
      <c r="HZ313" s="18"/>
      <c r="IA313" s="18">
        <v>4</v>
      </c>
      <c r="IB313" s="24" t="s">
        <v>656</v>
      </c>
      <c r="IC313" s="18" t="s">
        <v>744</v>
      </c>
      <c r="ID313" s="18">
        <v>400</v>
      </c>
      <c r="IE313" s="17" t="s">
        <v>732</v>
      </c>
    </row>
    <row r="314" spans="1:239" s="17" customFormat="1" ht="33" customHeight="1">
      <c r="A314" s="57">
        <v>4.01</v>
      </c>
      <c r="B314" s="67" t="s">
        <v>657</v>
      </c>
      <c r="C314" s="59" t="s">
        <v>745</v>
      </c>
      <c r="D314" s="70">
        <v>500</v>
      </c>
      <c r="E314" s="71" t="s">
        <v>732</v>
      </c>
      <c r="F314" s="62">
        <v>810.17</v>
      </c>
      <c r="G314" s="63"/>
      <c r="H314" s="64"/>
      <c r="I314" s="65" t="s">
        <v>34</v>
      </c>
      <c r="J314" s="66">
        <f t="shared" si="20"/>
        <v>1</v>
      </c>
      <c r="K314" s="64" t="s">
        <v>35</v>
      </c>
      <c r="L314" s="64" t="s">
        <v>4</v>
      </c>
      <c r="M314" s="48"/>
      <c r="N314" s="47"/>
      <c r="O314" s="47"/>
      <c r="P314" s="49"/>
      <c r="Q314" s="47"/>
      <c r="R314" s="47"/>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c r="AP314" s="49"/>
      <c r="AQ314" s="49"/>
      <c r="AR314" s="49"/>
      <c r="AS314" s="49"/>
      <c r="AT314" s="49"/>
      <c r="AU314" s="49"/>
      <c r="AV314" s="49"/>
      <c r="AW314" s="49"/>
      <c r="AX314" s="49"/>
      <c r="AY314" s="49"/>
      <c r="AZ314" s="50"/>
      <c r="BA314" s="51">
        <f t="shared" si="21"/>
        <v>405085</v>
      </c>
      <c r="BB314" s="52">
        <f t="shared" si="22"/>
        <v>405085</v>
      </c>
      <c r="BC314" s="53" t="str">
        <f t="shared" si="23"/>
        <v>INR  Four Lakh Five Thousand  &amp;Eighty Five  Only</v>
      </c>
      <c r="HZ314" s="18"/>
      <c r="IA314" s="18">
        <v>4.01</v>
      </c>
      <c r="IB314" s="24" t="s">
        <v>657</v>
      </c>
      <c r="IC314" s="18" t="s">
        <v>745</v>
      </c>
      <c r="ID314" s="18">
        <v>500</v>
      </c>
      <c r="IE314" s="17" t="s">
        <v>732</v>
      </c>
    </row>
    <row r="315" spans="1:239" s="17" customFormat="1" ht="33" customHeight="1">
      <c r="A315" s="57">
        <v>4.02</v>
      </c>
      <c r="B315" s="67" t="s">
        <v>658</v>
      </c>
      <c r="C315" s="59" t="s">
        <v>746</v>
      </c>
      <c r="D315" s="70">
        <v>600</v>
      </c>
      <c r="E315" s="71" t="s">
        <v>732</v>
      </c>
      <c r="F315" s="62">
        <v>1022.36</v>
      </c>
      <c r="G315" s="63"/>
      <c r="H315" s="64"/>
      <c r="I315" s="65" t="s">
        <v>34</v>
      </c>
      <c r="J315" s="66">
        <f t="shared" si="20"/>
        <v>1</v>
      </c>
      <c r="K315" s="64" t="s">
        <v>35</v>
      </c>
      <c r="L315" s="64" t="s">
        <v>4</v>
      </c>
      <c r="M315" s="48"/>
      <c r="N315" s="47"/>
      <c r="O315" s="47"/>
      <c r="P315" s="49"/>
      <c r="Q315" s="47"/>
      <c r="R315" s="47"/>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c r="AP315" s="49"/>
      <c r="AQ315" s="49"/>
      <c r="AR315" s="49"/>
      <c r="AS315" s="49"/>
      <c r="AT315" s="49"/>
      <c r="AU315" s="49"/>
      <c r="AV315" s="49"/>
      <c r="AW315" s="49"/>
      <c r="AX315" s="49"/>
      <c r="AY315" s="49"/>
      <c r="AZ315" s="50"/>
      <c r="BA315" s="51">
        <f t="shared" si="21"/>
        <v>613416</v>
      </c>
      <c r="BB315" s="52">
        <f t="shared" si="22"/>
        <v>613416</v>
      </c>
      <c r="BC315" s="53" t="str">
        <f t="shared" si="23"/>
        <v>INR  Six Lakh Thirteen Thousand Four Hundred &amp; Sixteen  Only</v>
      </c>
      <c r="HZ315" s="18"/>
      <c r="IA315" s="18">
        <v>4.02</v>
      </c>
      <c r="IB315" s="24" t="s">
        <v>658</v>
      </c>
      <c r="IC315" s="18" t="s">
        <v>746</v>
      </c>
      <c r="ID315" s="18">
        <v>600</v>
      </c>
      <c r="IE315" s="17" t="s">
        <v>732</v>
      </c>
    </row>
    <row r="316" spans="1:239" s="17" customFormat="1" ht="33" customHeight="1">
      <c r="A316" s="57">
        <v>4.03</v>
      </c>
      <c r="B316" s="67" t="s">
        <v>659</v>
      </c>
      <c r="C316" s="59" t="s">
        <v>747</v>
      </c>
      <c r="D316" s="70">
        <v>300</v>
      </c>
      <c r="E316" s="71" t="s">
        <v>732</v>
      </c>
      <c r="F316" s="62">
        <v>1442.35</v>
      </c>
      <c r="G316" s="63"/>
      <c r="H316" s="64"/>
      <c r="I316" s="65" t="s">
        <v>34</v>
      </c>
      <c r="J316" s="66">
        <f t="shared" si="20"/>
        <v>1</v>
      </c>
      <c r="K316" s="64" t="s">
        <v>35</v>
      </c>
      <c r="L316" s="64" t="s">
        <v>4</v>
      </c>
      <c r="M316" s="48"/>
      <c r="N316" s="47"/>
      <c r="O316" s="47"/>
      <c r="P316" s="49"/>
      <c r="Q316" s="47"/>
      <c r="R316" s="47"/>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c r="AP316" s="49"/>
      <c r="AQ316" s="49"/>
      <c r="AR316" s="49"/>
      <c r="AS316" s="49"/>
      <c r="AT316" s="49"/>
      <c r="AU316" s="49"/>
      <c r="AV316" s="49"/>
      <c r="AW316" s="49"/>
      <c r="AX316" s="49"/>
      <c r="AY316" s="49"/>
      <c r="AZ316" s="50"/>
      <c r="BA316" s="51">
        <f t="shared" si="21"/>
        <v>432705</v>
      </c>
      <c r="BB316" s="52">
        <f t="shared" si="22"/>
        <v>432705</v>
      </c>
      <c r="BC316" s="53" t="str">
        <f t="shared" si="23"/>
        <v>INR  Four Lakh Thirty Two Thousand Seven Hundred &amp; Five  Only</v>
      </c>
      <c r="HZ316" s="18"/>
      <c r="IA316" s="18">
        <v>4.03</v>
      </c>
      <c r="IB316" s="24" t="s">
        <v>659</v>
      </c>
      <c r="IC316" s="18" t="s">
        <v>747</v>
      </c>
      <c r="ID316" s="18">
        <v>300</v>
      </c>
      <c r="IE316" s="17" t="s">
        <v>732</v>
      </c>
    </row>
    <row r="317" spans="1:238" s="17" customFormat="1" ht="33" customHeight="1">
      <c r="A317" s="57">
        <v>4.04</v>
      </c>
      <c r="B317" s="67" t="s">
        <v>660</v>
      </c>
      <c r="C317" s="59" t="s">
        <v>748</v>
      </c>
      <c r="D317" s="85"/>
      <c r="E317" s="86"/>
      <c r="F317" s="86"/>
      <c r="G317" s="86"/>
      <c r="H317" s="86"/>
      <c r="I317" s="86"/>
      <c r="J317" s="86"/>
      <c r="K317" s="86"/>
      <c r="L317" s="86"/>
      <c r="M317" s="86"/>
      <c r="N317" s="87"/>
      <c r="O317" s="87"/>
      <c r="P317" s="87"/>
      <c r="Q317" s="87"/>
      <c r="R317" s="87"/>
      <c r="S317" s="87"/>
      <c r="T317" s="87"/>
      <c r="U317" s="87"/>
      <c r="V317" s="87"/>
      <c r="W317" s="87"/>
      <c r="X317" s="87"/>
      <c r="Y317" s="87"/>
      <c r="Z317" s="87"/>
      <c r="AA317" s="87"/>
      <c r="AB317" s="87"/>
      <c r="AC317" s="87"/>
      <c r="AD317" s="87"/>
      <c r="AE317" s="87"/>
      <c r="AF317" s="87"/>
      <c r="AG317" s="87"/>
      <c r="AH317" s="87"/>
      <c r="AI317" s="87"/>
      <c r="AJ317" s="87"/>
      <c r="AK317" s="87"/>
      <c r="AL317" s="87"/>
      <c r="AM317" s="87"/>
      <c r="AN317" s="87"/>
      <c r="AO317" s="87"/>
      <c r="AP317" s="87"/>
      <c r="AQ317" s="87"/>
      <c r="AR317" s="87"/>
      <c r="AS317" s="87"/>
      <c r="AT317" s="87"/>
      <c r="AU317" s="87"/>
      <c r="AV317" s="87"/>
      <c r="AW317" s="87"/>
      <c r="AX317" s="87"/>
      <c r="AY317" s="87"/>
      <c r="AZ317" s="87"/>
      <c r="BA317" s="87"/>
      <c r="BB317" s="87"/>
      <c r="BC317" s="88"/>
      <c r="HZ317" s="18"/>
      <c r="IA317" s="18">
        <v>4.04</v>
      </c>
      <c r="IB317" s="24" t="s">
        <v>660</v>
      </c>
      <c r="IC317" s="18" t="s">
        <v>748</v>
      </c>
      <c r="ID317" s="18"/>
    </row>
    <row r="318" spans="1:239" s="17" customFormat="1" ht="33" customHeight="1">
      <c r="A318" s="57">
        <v>4.05</v>
      </c>
      <c r="B318" s="67" t="s">
        <v>661</v>
      </c>
      <c r="C318" s="59" t="s">
        <v>749</v>
      </c>
      <c r="D318" s="70">
        <v>350</v>
      </c>
      <c r="E318" s="71" t="s">
        <v>732</v>
      </c>
      <c r="F318" s="62">
        <v>195.53</v>
      </c>
      <c r="G318" s="63"/>
      <c r="H318" s="64"/>
      <c r="I318" s="65" t="s">
        <v>34</v>
      </c>
      <c r="J318" s="66">
        <f t="shared" si="20"/>
        <v>1</v>
      </c>
      <c r="K318" s="64" t="s">
        <v>35</v>
      </c>
      <c r="L318" s="64" t="s">
        <v>4</v>
      </c>
      <c r="M318" s="48"/>
      <c r="N318" s="47"/>
      <c r="O318" s="47"/>
      <c r="P318" s="49"/>
      <c r="Q318" s="47"/>
      <c r="R318" s="47"/>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c r="AP318" s="49"/>
      <c r="AQ318" s="49"/>
      <c r="AR318" s="49"/>
      <c r="AS318" s="49"/>
      <c r="AT318" s="49"/>
      <c r="AU318" s="49"/>
      <c r="AV318" s="49"/>
      <c r="AW318" s="49"/>
      <c r="AX318" s="49"/>
      <c r="AY318" s="49"/>
      <c r="AZ318" s="50"/>
      <c r="BA318" s="51">
        <f t="shared" si="21"/>
        <v>68436</v>
      </c>
      <c r="BB318" s="52">
        <f t="shared" si="22"/>
        <v>68436</v>
      </c>
      <c r="BC318" s="53" t="str">
        <f t="shared" si="23"/>
        <v>INR  Sixty Eight Thousand Four Hundred &amp; Thirty Six  Only</v>
      </c>
      <c r="HZ318" s="18"/>
      <c r="IA318" s="18">
        <v>4.05</v>
      </c>
      <c r="IB318" s="24" t="s">
        <v>661</v>
      </c>
      <c r="IC318" s="18" t="s">
        <v>749</v>
      </c>
      <c r="ID318" s="18">
        <v>350</v>
      </c>
      <c r="IE318" s="17" t="s">
        <v>732</v>
      </c>
    </row>
    <row r="319" spans="1:239" s="17" customFormat="1" ht="33" customHeight="1">
      <c r="A319" s="57">
        <v>4.06</v>
      </c>
      <c r="B319" s="67" t="s">
        <v>662</v>
      </c>
      <c r="C319" s="59" t="s">
        <v>750</v>
      </c>
      <c r="D319" s="70">
        <v>500</v>
      </c>
      <c r="E319" s="71" t="s">
        <v>732</v>
      </c>
      <c r="F319" s="62">
        <v>224.46</v>
      </c>
      <c r="G319" s="63"/>
      <c r="H319" s="64"/>
      <c r="I319" s="65" t="s">
        <v>34</v>
      </c>
      <c r="J319" s="66">
        <f t="shared" si="20"/>
        <v>1</v>
      </c>
      <c r="K319" s="64" t="s">
        <v>35</v>
      </c>
      <c r="L319" s="64" t="s">
        <v>4</v>
      </c>
      <c r="M319" s="48"/>
      <c r="N319" s="47"/>
      <c r="O319" s="47"/>
      <c r="P319" s="49"/>
      <c r="Q319" s="47"/>
      <c r="R319" s="47"/>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c r="AP319" s="49"/>
      <c r="AQ319" s="49"/>
      <c r="AR319" s="49"/>
      <c r="AS319" s="49"/>
      <c r="AT319" s="49"/>
      <c r="AU319" s="49"/>
      <c r="AV319" s="49"/>
      <c r="AW319" s="49"/>
      <c r="AX319" s="49"/>
      <c r="AY319" s="49"/>
      <c r="AZ319" s="50"/>
      <c r="BA319" s="51">
        <f t="shared" si="21"/>
        <v>112230</v>
      </c>
      <c r="BB319" s="52">
        <f t="shared" si="22"/>
        <v>112230</v>
      </c>
      <c r="BC319" s="53" t="str">
        <f t="shared" si="23"/>
        <v>INR  One Lakh Twelve Thousand Two Hundred &amp; Thirty  Only</v>
      </c>
      <c r="HZ319" s="18"/>
      <c r="IA319" s="18">
        <v>4.06</v>
      </c>
      <c r="IB319" s="24" t="s">
        <v>662</v>
      </c>
      <c r="IC319" s="18" t="s">
        <v>750</v>
      </c>
      <c r="ID319" s="18">
        <v>500</v>
      </c>
      <c r="IE319" s="17" t="s">
        <v>732</v>
      </c>
    </row>
    <row r="320" spans="1:239" s="17" customFormat="1" ht="33" customHeight="1">
      <c r="A320" s="57">
        <v>4.07</v>
      </c>
      <c r="B320" s="67" t="s">
        <v>663</v>
      </c>
      <c r="C320" s="59" t="s">
        <v>751</v>
      </c>
      <c r="D320" s="70">
        <v>150</v>
      </c>
      <c r="E320" s="71" t="s">
        <v>732</v>
      </c>
      <c r="F320" s="62">
        <v>285.84</v>
      </c>
      <c r="G320" s="63"/>
      <c r="H320" s="64"/>
      <c r="I320" s="65" t="s">
        <v>34</v>
      </c>
      <c r="J320" s="66">
        <f t="shared" si="20"/>
        <v>1</v>
      </c>
      <c r="K320" s="64" t="s">
        <v>35</v>
      </c>
      <c r="L320" s="64" t="s">
        <v>4</v>
      </c>
      <c r="M320" s="48"/>
      <c r="N320" s="47"/>
      <c r="O320" s="47"/>
      <c r="P320" s="49"/>
      <c r="Q320" s="47"/>
      <c r="R320" s="47"/>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c r="AP320" s="49"/>
      <c r="AQ320" s="49"/>
      <c r="AR320" s="49"/>
      <c r="AS320" s="49"/>
      <c r="AT320" s="49"/>
      <c r="AU320" s="49"/>
      <c r="AV320" s="49"/>
      <c r="AW320" s="49"/>
      <c r="AX320" s="49"/>
      <c r="AY320" s="49"/>
      <c r="AZ320" s="50"/>
      <c r="BA320" s="51">
        <f t="shared" si="21"/>
        <v>42876</v>
      </c>
      <c r="BB320" s="52">
        <f t="shared" si="22"/>
        <v>42876</v>
      </c>
      <c r="BC320" s="53" t="str">
        <f t="shared" si="23"/>
        <v>INR  Forty Two Thousand Eight Hundred &amp; Seventy Six  Only</v>
      </c>
      <c r="HZ320" s="18"/>
      <c r="IA320" s="18">
        <v>4.07</v>
      </c>
      <c r="IB320" s="24" t="s">
        <v>663</v>
      </c>
      <c r="IC320" s="18" t="s">
        <v>751</v>
      </c>
      <c r="ID320" s="18">
        <v>150</v>
      </c>
      <c r="IE320" s="17" t="s">
        <v>732</v>
      </c>
    </row>
    <row r="321" spans="1:238" s="17" customFormat="1" ht="33" customHeight="1">
      <c r="A321" s="57">
        <v>4.08</v>
      </c>
      <c r="B321" s="67" t="s">
        <v>664</v>
      </c>
      <c r="C321" s="59" t="s">
        <v>752</v>
      </c>
      <c r="D321" s="85"/>
      <c r="E321" s="86"/>
      <c r="F321" s="86"/>
      <c r="G321" s="86"/>
      <c r="H321" s="86"/>
      <c r="I321" s="86"/>
      <c r="J321" s="86"/>
      <c r="K321" s="86"/>
      <c r="L321" s="86"/>
      <c r="M321" s="86"/>
      <c r="N321" s="87"/>
      <c r="O321" s="87"/>
      <c r="P321" s="87"/>
      <c r="Q321" s="87"/>
      <c r="R321" s="87"/>
      <c r="S321" s="87"/>
      <c r="T321" s="87"/>
      <c r="U321" s="87"/>
      <c r="V321" s="87"/>
      <c r="W321" s="87"/>
      <c r="X321" s="87"/>
      <c r="Y321" s="87"/>
      <c r="Z321" s="87"/>
      <c r="AA321" s="87"/>
      <c r="AB321" s="87"/>
      <c r="AC321" s="87"/>
      <c r="AD321" s="87"/>
      <c r="AE321" s="87"/>
      <c r="AF321" s="87"/>
      <c r="AG321" s="87"/>
      <c r="AH321" s="87"/>
      <c r="AI321" s="87"/>
      <c r="AJ321" s="87"/>
      <c r="AK321" s="87"/>
      <c r="AL321" s="87"/>
      <c r="AM321" s="87"/>
      <c r="AN321" s="87"/>
      <c r="AO321" s="87"/>
      <c r="AP321" s="87"/>
      <c r="AQ321" s="87"/>
      <c r="AR321" s="87"/>
      <c r="AS321" s="87"/>
      <c r="AT321" s="87"/>
      <c r="AU321" s="87"/>
      <c r="AV321" s="87"/>
      <c r="AW321" s="87"/>
      <c r="AX321" s="87"/>
      <c r="AY321" s="87"/>
      <c r="AZ321" s="87"/>
      <c r="BA321" s="87"/>
      <c r="BB321" s="87"/>
      <c r="BC321" s="88"/>
      <c r="HZ321" s="18"/>
      <c r="IA321" s="18">
        <v>4.08</v>
      </c>
      <c r="IB321" s="24" t="s">
        <v>664</v>
      </c>
      <c r="IC321" s="18" t="s">
        <v>752</v>
      </c>
      <c r="ID321" s="18"/>
    </row>
    <row r="322" spans="1:239" s="17" customFormat="1" ht="33" customHeight="1">
      <c r="A322" s="57">
        <v>4.09</v>
      </c>
      <c r="B322" s="67" t="s">
        <v>665</v>
      </c>
      <c r="C322" s="59" t="s">
        <v>753</v>
      </c>
      <c r="D322" s="70">
        <v>500</v>
      </c>
      <c r="E322" s="71" t="s">
        <v>732</v>
      </c>
      <c r="F322" s="62">
        <v>33.32</v>
      </c>
      <c r="G322" s="63"/>
      <c r="H322" s="64"/>
      <c r="I322" s="65" t="s">
        <v>34</v>
      </c>
      <c r="J322" s="66">
        <f t="shared" si="20"/>
        <v>1</v>
      </c>
      <c r="K322" s="64" t="s">
        <v>35</v>
      </c>
      <c r="L322" s="64" t="s">
        <v>4</v>
      </c>
      <c r="M322" s="48"/>
      <c r="N322" s="47"/>
      <c r="O322" s="47"/>
      <c r="P322" s="49"/>
      <c r="Q322" s="47"/>
      <c r="R322" s="47"/>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c r="AP322" s="49"/>
      <c r="AQ322" s="49"/>
      <c r="AR322" s="49"/>
      <c r="AS322" s="49"/>
      <c r="AT322" s="49"/>
      <c r="AU322" s="49"/>
      <c r="AV322" s="49"/>
      <c r="AW322" s="49"/>
      <c r="AX322" s="49"/>
      <c r="AY322" s="49"/>
      <c r="AZ322" s="50"/>
      <c r="BA322" s="51">
        <f t="shared" si="21"/>
        <v>16660</v>
      </c>
      <c r="BB322" s="52">
        <f t="shared" si="22"/>
        <v>16660</v>
      </c>
      <c r="BC322" s="53" t="str">
        <f t="shared" si="23"/>
        <v>INR  Sixteen Thousand Six Hundred &amp; Sixty  Only</v>
      </c>
      <c r="HZ322" s="18"/>
      <c r="IA322" s="18">
        <v>4.09</v>
      </c>
      <c r="IB322" s="24" t="s">
        <v>665</v>
      </c>
      <c r="IC322" s="18" t="s">
        <v>753</v>
      </c>
      <c r="ID322" s="18">
        <v>500</v>
      </c>
      <c r="IE322" s="17" t="s">
        <v>732</v>
      </c>
    </row>
    <row r="323" spans="1:238" s="17" customFormat="1" ht="33" customHeight="1">
      <c r="A323" s="57">
        <v>4.1</v>
      </c>
      <c r="B323" s="67" t="s">
        <v>666</v>
      </c>
      <c r="C323" s="59" t="s">
        <v>754</v>
      </c>
      <c r="D323" s="85"/>
      <c r="E323" s="86"/>
      <c r="F323" s="86"/>
      <c r="G323" s="86"/>
      <c r="H323" s="86"/>
      <c r="I323" s="86"/>
      <c r="J323" s="86"/>
      <c r="K323" s="86"/>
      <c r="L323" s="86"/>
      <c r="M323" s="86"/>
      <c r="N323" s="87"/>
      <c r="O323" s="87"/>
      <c r="P323" s="87"/>
      <c r="Q323" s="87"/>
      <c r="R323" s="87"/>
      <c r="S323" s="87"/>
      <c r="T323" s="87"/>
      <c r="U323" s="87"/>
      <c r="V323" s="87"/>
      <c r="W323" s="87"/>
      <c r="X323" s="87"/>
      <c r="Y323" s="87"/>
      <c r="Z323" s="87"/>
      <c r="AA323" s="87"/>
      <c r="AB323" s="87"/>
      <c r="AC323" s="87"/>
      <c r="AD323" s="87"/>
      <c r="AE323" s="87"/>
      <c r="AF323" s="87"/>
      <c r="AG323" s="87"/>
      <c r="AH323" s="87"/>
      <c r="AI323" s="87"/>
      <c r="AJ323" s="87"/>
      <c r="AK323" s="87"/>
      <c r="AL323" s="87"/>
      <c r="AM323" s="87"/>
      <c r="AN323" s="87"/>
      <c r="AO323" s="87"/>
      <c r="AP323" s="87"/>
      <c r="AQ323" s="87"/>
      <c r="AR323" s="87"/>
      <c r="AS323" s="87"/>
      <c r="AT323" s="87"/>
      <c r="AU323" s="87"/>
      <c r="AV323" s="87"/>
      <c r="AW323" s="87"/>
      <c r="AX323" s="87"/>
      <c r="AY323" s="87"/>
      <c r="AZ323" s="87"/>
      <c r="BA323" s="87"/>
      <c r="BB323" s="87"/>
      <c r="BC323" s="88"/>
      <c r="HZ323" s="18"/>
      <c r="IA323" s="18">
        <v>4.1</v>
      </c>
      <c r="IB323" s="24" t="s">
        <v>666</v>
      </c>
      <c r="IC323" s="18" t="s">
        <v>754</v>
      </c>
      <c r="ID323" s="18"/>
    </row>
    <row r="324" spans="1:239" s="17" customFormat="1" ht="33" customHeight="1">
      <c r="A324" s="57">
        <v>4.11</v>
      </c>
      <c r="B324" s="67" t="s">
        <v>667</v>
      </c>
      <c r="C324" s="59" t="s">
        <v>755</v>
      </c>
      <c r="D324" s="70">
        <v>30</v>
      </c>
      <c r="E324" s="71" t="s">
        <v>733</v>
      </c>
      <c r="F324" s="62">
        <v>261.29</v>
      </c>
      <c r="G324" s="63"/>
      <c r="H324" s="64"/>
      <c r="I324" s="65" t="s">
        <v>34</v>
      </c>
      <c r="J324" s="66">
        <f t="shared" si="20"/>
        <v>1</v>
      </c>
      <c r="K324" s="64" t="s">
        <v>35</v>
      </c>
      <c r="L324" s="64" t="s">
        <v>4</v>
      </c>
      <c r="M324" s="48"/>
      <c r="N324" s="47"/>
      <c r="O324" s="47"/>
      <c r="P324" s="49"/>
      <c r="Q324" s="47"/>
      <c r="R324" s="47"/>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c r="AP324" s="49"/>
      <c r="AQ324" s="49"/>
      <c r="AR324" s="49"/>
      <c r="AS324" s="49"/>
      <c r="AT324" s="49"/>
      <c r="AU324" s="49"/>
      <c r="AV324" s="49"/>
      <c r="AW324" s="49"/>
      <c r="AX324" s="49"/>
      <c r="AY324" s="49"/>
      <c r="AZ324" s="50"/>
      <c r="BA324" s="51">
        <f t="shared" si="21"/>
        <v>7839</v>
      </c>
      <c r="BB324" s="52">
        <f t="shared" si="22"/>
        <v>7839</v>
      </c>
      <c r="BC324" s="53" t="str">
        <f t="shared" si="23"/>
        <v>INR  Seven Thousand Eight Hundred &amp; Thirty Nine  Only</v>
      </c>
      <c r="HZ324" s="18"/>
      <c r="IA324" s="18">
        <v>4.11</v>
      </c>
      <c r="IB324" s="24" t="s">
        <v>667</v>
      </c>
      <c r="IC324" s="18" t="s">
        <v>755</v>
      </c>
      <c r="ID324" s="18">
        <v>30</v>
      </c>
      <c r="IE324" s="17" t="s">
        <v>733</v>
      </c>
    </row>
    <row r="325" spans="1:239" s="17" customFormat="1" ht="33" customHeight="1">
      <c r="A325" s="57">
        <v>4.12</v>
      </c>
      <c r="B325" s="67" t="s">
        <v>668</v>
      </c>
      <c r="C325" s="59" t="s">
        <v>756</v>
      </c>
      <c r="D325" s="70">
        <v>50</v>
      </c>
      <c r="E325" s="71" t="s">
        <v>733</v>
      </c>
      <c r="F325" s="62">
        <v>286.72</v>
      </c>
      <c r="G325" s="63"/>
      <c r="H325" s="64"/>
      <c r="I325" s="65" t="s">
        <v>34</v>
      </c>
      <c r="J325" s="66">
        <f t="shared" si="20"/>
        <v>1</v>
      </c>
      <c r="K325" s="64" t="s">
        <v>35</v>
      </c>
      <c r="L325" s="64" t="s">
        <v>4</v>
      </c>
      <c r="M325" s="48"/>
      <c r="N325" s="47"/>
      <c r="O325" s="47"/>
      <c r="P325" s="49"/>
      <c r="Q325" s="47"/>
      <c r="R325" s="47"/>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c r="AP325" s="49"/>
      <c r="AQ325" s="49"/>
      <c r="AR325" s="49"/>
      <c r="AS325" s="49"/>
      <c r="AT325" s="49"/>
      <c r="AU325" s="49"/>
      <c r="AV325" s="49"/>
      <c r="AW325" s="49"/>
      <c r="AX325" s="49"/>
      <c r="AY325" s="49"/>
      <c r="AZ325" s="50"/>
      <c r="BA325" s="51">
        <f t="shared" si="21"/>
        <v>14336</v>
      </c>
      <c r="BB325" s="52">
        <f t="shared" si="22"/>
        <v>14336</v>
      </c>
      <c r="BC325" s="53" t="str">
        <f t="shared" si="23"/>
        <v>INR  Fourteen Thousand Three Hundred &amp; Thirty Six  Only</v>
      </c>
      <c r="HZ325" s="18"/>
      <c r="IA325" s="18">
        <v>4.12</v>
      </c>
      <c r="IB325" s="24" t="s">
        <v>668</v>
      </c>
      <c r="IC325" s="18" t="s">
        <v>756</v>
      </c>
      <c r="ID325" s="18">
        <v>50</v>
      </c>
      <c r="IE325" s="17" t="s">
        <v>733</v>
      </c>
    </row>
    <row r="326" spans="1:239" s="17" customFormat="1" ht="33" customHeight="1">
      <c r="A326" s="57">
        <v>4.13</v>
      </c>
      <c r="B326" s="67" t="s">
        <v>669</v>
      </c>
      <c r="C326" s="59" t="s">
        <v>757</v>
      </c>
      <c r="D326" s="70">
        <v>10</v>
      </c>
      <c r="E326" s="71" t="s">
        <v>733</v>
      </c>
      <c r="F326" s="62">
        <v>300.75</v>
      </c>
      <c r="G326" s="63"/>
      <c r="H326" s="64"/>
      <c r="I326" s="65" t="s">
        <v>34</v>
      </c>
      <c r="J326" s="66">
        <f t="shared" si="20"/>
        <v>1</v>
      </c>
      <c r="K326" s="64" t="s">
        <v>35</v>
      </c>
      <c r="L326" s="64" t="s">
        <v>4</v>
      </c>
      <c r="M326" s="48"/>
      <c r="N326" s="47"/>
      <c r="O326" s="47"/>
      <c r="P326" s="49"/>
      <c r="Q326" s="47"/>
      <c r="R326" s="47"/>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c r="AP326" s="49"/>
      <c r="AQ326" s="49"/>
      <c r="AR326" s="49"/>
      <c r="AS326" s="49"/>
      <c r="AT326" s="49"/>
      <c r="AU326" s="49"/>
      <c r="AV326" s="49"/>
      <c r="AW326" s="49"/>
      <c r="AX326" s="49"/>
      <c r="AY326" s="49"/>
      <c r="AZ326" s="50"/>
      <c r="BA326" s="51">
        <f t="shared" si="21"/>
        <v>3008</v>
      </c>
      <c r="BB326" s="52">
        <f t="shared" si="22"/>
        <v>3008</v>
      </c>
      <c r="BC326" s="53" t="str">
        <f t="shared" si="23"/>
        <v>INR  Three Thousand  &amp;Eight  Only</v>
      </c>
      <c r="HZ326" s="18"/>
      <c r="IA326" s="18">
        <v>4.13</v>
      </c>
      <c r="IB326" s="24" t="s">
        <v>669</v>
      </c>
      <c r="IC326" s="18" t="s">
        <v>757</v>
      </c>
      <c r="ID326" s="18">
        <v>10</v>
      </c>
      <c r="IE326" s="17" t="s">
        <v>733</v>
      </c>
    </row>
    <row r="327" spans="1:239" s="17" customFormat="1" ht="33" customHeight="1">
      <c r="A327" s="57">
        <v>4.14</v>
      </c>
      <c r="B327" s="67" t="s">
        <v>670</v>
      </c>
      <c r="C327" s="59" t="s">
        <v>758</v>
      </c>
      <c r="D327" s="70">
        <v>40</v>
      </c>
      <c r="E327" s="71" t="s">
        <v>733</v>
      </c>
      <c r="F327" s="62">
        <v>352.48</v>
      </c>
      <c r="G327" s="63"/>
      <c r="H327" s="64"/>
      <c r="I327" s="65" t="s">
        <v>34</v>
      </c>
      <c r="J327" s="66">
        <f t="shared" si="20"/>
        <v>1</v>
      </c>
      <c r="K327" s="64" t="s">
        <v>35</v>
      </c>
      <c r="L327" s="64" t="s">
        <v>4</v>
      </c>
      <c r="M327" s="48"/>
      <c r="N327" s="47"/>
      <c r="O327" s="47"/>
      <c r="P327" s="49"/>
      <c r="Q327" s="47"/>
      <c r="R327" s="47"/>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c r="AP327" s="49"/>
      <c r="AQ327" s="49"/>
      <c r="AR327" s="49"/>
      <c r="AS327" s="49"/>
      <c r="AT327" s="49"/>
      <c r="AU327" s="49"/>
      <c r="AV327" s="49"/>
      <c r="AW327" s="49"/>
      <c r="AX327" s="49"/>
      <c r="AY327" s="49"/>
      <c r="AZ327" s="50"/>
      <c r="BA327" s="51">
        <f t="shared" si="21"/>
        <v>14099</v>
      </c>
      <c r="BB327" s="52">
        <f t="shared" si="22"/>
        <v>14099</v>
      </c>
      <c r="BC327" s="53" t="str">
        <f t="shared" si="23"/>
        <v>INR  Fourteen Thousand  &amp;Ninety Nine  Only</v>
      </c>
      <c r="HZ327" s="18"/>
      <c r="IA327" s="18">
        <v>4.14</v>
      </c>
      <c r="IB327" s="24" t="s">
        <v>670</v>
      </c>
      <c r="IC327" s="18" t="s">
        <v>758</v>
      </c>
      <c r="ID327" s="18">
        <v>40</v>
      </c>
      <c r="IE327" s="17" t="s">
        <v>733</v>
      </c>
    </row>
    <row r="328" spans="1:239" s="17" customFormat="1" ht="33" customHeight="1">
      <c r="A328" s="57">
        <v>4.15</v>
      </c>
      <c r="B328" s="67" t="s">
        <v>671</v>
      </c>
      <c r="C328" s="59" t="s">
        <v>759</v>
      </c>
      <c r="D328" s="70">
        <v>10</v>
      </c>
      <c r="E328" s="71" t="s">
        <v>733</v>
      </c>
      <c r="F328" s="62">
        <v>398.07</v>
      </c>
      <c r="G328" s="63"/>
      <c r="H328" s="64"/>
      <c r="I328" s="65" t="s">
        <v>34</v>
      </c>
      <c r="J328" s="66">
        <f t="shared" si="20"/>
        <v>1</v>
      </c>
      <c r="K328" s="64" t="s">
        <v>35</v>
      </c>
      <c r="L328" s="64" t="s">
        <v>4</v>
      </c>
      <c r="M328" s="48"/>
      <c r="N328" s="47"/>
      <c r="O328" s="47"/>
      <c r="P328" s="49"/>
      <c r="Q328" s="47"/>
      <c r="R328" s="47"/>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c r="AP328" s="49"/>
      <c r="AQ328" s="49"/>
      <c r="AR328" s="49"/>
      <c r="AS328" s="49"/>
      <c r="AT328" s="49"/>
      <c r="AU328" s="49"/>
      <c r="AV328" s="49"/>
      <c r="AW328" s="49"/>
      <c r="AX328" s="49"/>
      <c r="AY328" s="49"/>
      <c r="AZ328" s="50"/>
      <c r="BA328" s="51">
        <f t="shared" si="21"/>
        <v>3981</v>
      </c>
      <c r="BB328" s="52">
        <f t="shared" si="22"/>
        <v>3981</v>
      </c>
      <c r="BC328" s="53" t="str">
        <f t="shared" si="23"/>
        <v>INR  Three Thousand Nine Hundred &amp; Eighty One  Only</v>
      </c>
      <c r="HZ328" s="18"/>
      <c r="IA328" s="18">
        <v>4.15</v>
      </c>
      <c r="IB328" s="24" t="s">
        <v>671</v>
      </c>
      <c r="IC328" s="18" t="s">
        <v>759</v>
      </c>
      <c r="ID328" s="18">
        <v>10</v>
      </c>
      <c r="IE328" s="17" t="s">
        <v>733</v>
      </c>
    </row>
    <row r="329" spans="1:239" s="17" customFormat="1" ht="33" customHeight="1">
      <c r="A329" s="57">
        <v>4.16</v>
      </c>
      <c r="B329" s="67" t="s">
        <v>672</v>
      </c>
      <c r="C329" s="59" t="s">
        <v>760</v>
      </c>
      <c r="D329" s="70">
        <v>10</v>
      </c>
      <c r="E329" s="71" t="s">
        <v>733</v>
      </c>
      <c r="F329" s="62">
        <v>479.61</v>
      </c>
      <c r="G329" s="63"/>
      <c r="H329" s="64"/>
      <c r="I329" s="65" t="s">
        <v>34</v>
      </c>
      <c r="J329" s="66">
        <f t="shared" si="20"/>
        <v>1</v>
      </c>
      <c r="K329" s="64" t="s">
        <v>35</v>
      </c>
      <c r="L329" s="64" t="s">
        <v>4</v>
      </c>
      <c r="M329" s="48"/>
      <c r="N329" s="47"/>
      <c r="O329" s="47"/>
      <c r="P329" s="49"/>
      <c r="Q329" s="47"/>
      <c r="R329" s="47"/>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c r="AP329" s="49"/>
      <c r="AQ329" s="49"/>
      <c r="AR329" s="49"/>
      <c r="AS329" s="49"/>
      <c r="AT329" s="49"/>
      <c r="AU329" s="49"/>
      <c r="AV329" s="49"/>
      <c r="AW329" s="49"/>
      <c r="AX329" s="49"/>
      <c r="AY329" s="49"/>
      <c r="AZ329" s="50"/>
      <c r="BA329" s="51">
        <f t="shared" si="21"/>
        <v>4796</v>
      </c>
      <c r="BB329" s="52">
        <f t="shared" si="22"/>
        <v>4796</v>
      </c>
      <c r="BC329" s="53" t="str">
        <f t="shared" si="23"/>
        <v>INR  Four Thousand Seven Hundred &amp; Ninety Six  Only</v>
      </c>
      <c r="HZ329" s="18"/>
      <c r="IA329" s="18">
        <v>4.16</v>
      </c>
      <c r="IB329" s="24" t="s">
        <v>672</v>
      </c>
      <c r="IC329" s="18" t="s">
        <v>760</v>
      </c>
      <c r="ID329" s="18">
        <v>10</v>
      </c>
      <c r="IE329" s="17" t="s">
        <v>733</v>
      </c>
    </row>
    <row r="330" spans="1:238" s="17" customFormat="1" ht="33" customHeight="1">
      <c r="A330" s="57">
        <v>4.17</v>
      </c>
      <c r="B330" s="67" t="s">
        <v>673</v>
      </c>
      <c r="C330" s="59" t="s">
        <v>761</v>
      </c>
      <c r="D330" s="85"/>
      <c r="E330" s="86"/>
      <c r="F330" s="86"/>
      <c r="G330" s="86"/>
      <c r="H330" s="86"/>
      <c r="I330" s="86"/>
      <c r="J330" s="86"/>
      <c r="K330" s="86"/>
      <c r="L330" s="86"/>
      <c r="M330" s="86"/>
      <c r="N330" s="87"/>
      <c r="O330" s="87"/>
      <c r="P330" s="87"/>
      <c r="Q330" s="87"/>
      <c r="R330" s="87"/>
      <c r="S330" s="87"/>
      <c r="T330" s="87"/>
      <c r="U330" s="87"/>
      <c r="V330" s="87"/>
      <c r="W330" s="87"/>
      <c r="X330" s="87"/>
      <c r="Y330" s="87"/>
      <c r="Z330" s="87"/>
      <c r="AA330" s="87"/>
      <c r="AB330" s="87"/>
      <c r="AC330" s="87"/>
      <c r="AD330" s="87"/>
      <c r="AE330" s="87"/>
      <c r="AF330" s="87"/>
      <c r="AG330" s="87"/>
      <c r="AH330" s="87"/>
      <c r="AI330" s="87"/>
      <c r="AJ330" s="87"/>
      <c r="AK330" s="87"/>
      <c r="AL330" s="87"/>
      <c r="AM330" s="87"/>
      <c r="AN330" s="87"/>
      <c r="AO330" s="87"/>
      <c r="AP330" s="87"/>
      <c r="AQ330" s="87"/>
      <c r="AR330" s="87"/>
      <c r="AS330" s="87"/>
      <c r="AT330" s="87"/>
      <c r="AU330" s="87"/>
      <c r="AV330" s="87"/>
      <c r="AW330" s="87"/>
      <c r="AX330" s="87"/>
      <c r="AY330" s="87"/>
      <c r="AZ330" s="87"/>
      <c r="BA330" s="87"/>
      <c r="BB330" s="87"/>
      <c r="BC330" s="88"/>
      <c r="HZ330" s="18"/>
      <c r="IA330" s="18">
        <v>4.17</v>
      </c>
      <c r="IB330" s="24" t="s">
        <v>673</v>
      </c>
      <c r="IC330" s="18" t="s">
        <v>761</v>
      </c>
      <c r="ID330" s="18"/>
    </row>
    <row r="331" spans="1:239" s="17" customFormat="1" ht="33" customHeight="1">
      <c r="A331" s="57">
        <v>4.18</v>
      </c>
      <c r="B331" s="67" t="s">
        <v>662</v>
      </c>
      <c r="C331" s="59" t="s">
        <v>762</v>
      </c>
      <c r="D331" s="70">
        <v>500</v>
      </c>
      <c r="E331" s="71" t="s">
        <v>732</v>
      </c>
      <c r="F331" s="62">
        <v>127.14</v>
      </c>
      <c r="G331" s="63"/>
      <c r="H331" s="64"/>
      <c r="I331" s="65" t="s">
        <v>34</v>
      </c>
      <c r="J331" s="66">
        <f t="shared" si="20"/>
        <v>1</v>
      </c>
      <c r="K331" s="64" t="s">
        <v>35</v>
      </c>
      <c r="L331" s="64" t="s">
        <v>4</v>
      </c>
      <c r="M331" s="48"/>
      <c r="N331" s="47"/>
      <c r="O331" s="47"/>
      <c r="P331" s="49"/>
      <c r="Q331" s="47"/>
      <c r="R331" s="47"/>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c r="AP331" s="49"/>
      <c r="AQ331" s="49"/>
      <c r="AR331" s="49"/>
      <c r="AS331" s="49"/>
      <c r="AT331" s="49"/>
      <c r="AU331" s="49"/>
      <c r="AV331" s="49"/>
      <c r="AW331" s="49"/>
      <c r="AX331" s="49"/>
      <c r="AY331" s="49"/>
      <c r="AZ331" s="50"/>
      <c r="BA331" s="51">
        <f t="shared" si="21"/>
        <v>63570</v>
      </c>
      <c r="BB331" s="52">
        <f t="shared" si="22"/>
        <v>63570</v>
      </c>
      <c r="BC331" s="53" t="str">
        <f t="shared" si="23"/>
        <v>INR  Sixty Three Thousand Five Hundred &amp; Seventy  Only</v>
      </c>
      <c r="HZ331" s="18"/>
      <c r="IA331" s="18">
        <v>4.18</v>
      </c>
      <c r="IB331" s="24" t="s">
        <v>662</v>
      </c>
      <c r="IC331" s="18" t="s">
        <v>762</v>
      </c>
      <c r="ID331" s="18">
        <v>500</v>
      </c>
      <c r="IE331" s="17" t="s">
        <v>732</v>
      </c>
    </row>
    <row r="332" spans="1:239" s="17" customFormat="1" ht="33" customHeight="1">
      <c r="A332" s="57">
        <v>4.19</v>
      </c>
      <c r="B332" s="67" t="s">
        <v>674</v>
      </c>
      <c r="C332" s="59" t="s">
        <v>763</v>
      </c>
      <c r="D332" s="70">
        <v>70</v>
      </c>
      <c r="E332" s="71" t="s">
        <v>733</v>
      </c>
      <c r="F332" s="62">
        <v>418.24</v>
      </c>
      <c r="G332" s="63"/>
      <c r="H332" s="64"/>
      <c r="I332" s="65" t="s">
        <v>34</v>
      </c>
      <c r="J332" s="66">
        <f t="shared" si="20"/>
        <v>1</v>
      </c>
      <c r="K332" s="64" t="s">
        <v>35</v>
      </c>
      <c r="L332" s="64" t="s">
        <v>4</v>
      </c>
      <c r="M332" s="48"/>
      <c r="N332" s="47"/>
      <c r="O332" s="47"/>
      <c r="P332" s="49"/>
      <c r="Q332" s="47"/>
      <c r="R332" s="47"/>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c r="AP332" s="49"/>
      <c r="AQ332" s="49"/>
      <c r="AR332" s="49"/>
      <c r="AS332" s="49"/>
      <c r="AT332" s="49"/>
      <c r="AU332" s="49"/>
      <c r="AV332" s="49"/>
      <c r="AW332" s="49"/>
      <c r="AX332" s="49"/>
      <c r="AY332" s="49"/>
      <c r="AZ332" s="50"/>
      <c r="BA332" s="51">
        <f t="shared" si="21"/>
        <v>29277</v>
      </c>
      <c r="BB332" s="52">
        <f t="shared" si="22"/>
        <v>29277</v>
      </c>
      <c r="BC332" s="53" t="str">
        <f t="shared" si="23"/>
        <v>INR  Twenty Nine Thousand Two Hundred &amp; Seventy Seven  Only</v>
      </c>
      <c r="HZ332" s="18"/>
      <c r="IA332" s="18">
        <v>4.19</v>
      </c>
      <c r="IB332" s="24" t="s">
        <v>674</v>
      </c>
      <c r="IC332" s="18" t="s">
        <v>763</v>
      </c>
      <c r="ID332" s="18">
        <v>70</v>
      </c>
      <c r="IE332" s="17" t="s">
        <v>733</v>
      </c>
    </row>
    <row r="333" spans="1:239" s="17" customFormat="1" ht="33" customHeight="1">
      <c r="A333" s="57">
        <v>4.2</v>
      </c>
      <c r="B333" s="67" t="s">
        <v>675</v>
      </c>
      <c r="C333" s="59" t="s">
        <v>764</v>
      </c>
      <c r="D333" s="70">
        <v>50</v>
      </c>
      <c r="E333" s="71" t="s">
        <v>733</v>
      </c>
      <c r="F333" s="62">
        <v>513.81</v>
      </c>
      <c r="G333" s="63"/>
      <c r="H333" s="64"/>
      <c r="I333" s="65" t="s">
        <v>34</v>
      </c>
      <c r="J333" s="66">
        <f t="shared" si="20"/>
        <v>1</v>
      </c>
      <c r="K333" s="64" t="s">
        <v>35</v>
      </c>
      <c r="L333" s="64" t="s">
        <v>4</v>
      </c>
      <c r="M333" s="48"/>
      <c r="N333" s="47"/>
      <c r="O333" s="47"/>
      <c r="P333" s="49"/>
      <c r="Q333" s="47"/>
      <c r="R333" s="47"/>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c r="AP333" s="49"/>
      <c r="AQ333" s="49"/>
      <c r="AR333" s="49"/>
      <c r="AS333" s="49"/>
      <c r="AT333" s="49"/>
      <c r="AU333" s="49"/>
      <c r="AV333" s="49"/>
      <c r="AW333" s="49"/>
      <c r="AX333" s="49"/>
      <c r="AY333" s="49"/>
      <c r="AZ333" s="50"/>
      <c r="BA333" s="51">
        <f t="shared" si="21"/>
        <v>25691</v>
      </c>
      <c r="BB333" s="52">
        <f t="shared" si="22"/>
        <v>25691</v>
      </c>
      <c r="BC333" s="53" t="str">
        <f t="shared" si="23"/>
        <v>INR  Twenty Five Thousand Six Hundred &amp; Ninety One  Only</v>
      </c>
      <c r="HZ333" s="18"/>
      <c r="IA333" s="18">
        <v>4.2</v>
      </c>
      <c r="IB333" s="24" t="s">
        <v>675</v>
      </c>
      <c r="IC333" s="18" t="s">
        <v>764</v>
      </c>
      <c r="ID333" s="18">
        <v>50</v>
      </c>
      <c r="IE333" s="17" t="s">
        <v>733</v>
      </c>
    </row>
    <row r="334" spans="1:238" s="17" customFormat="1" ht="33" customHeight="1">
      <c r="A334" s="57">
        <v>4.21</v>
      </c>
      <c r="B334" s="67" t="s">
        <v>676</v>
      </c>
      <c r="C334" s="59" t="s">
        <v>765</v>
      </c>
      <c r="D334" s="85"/>
      <c r="E334" s="86"/>
      <c r="F334" s="86"/>
      <c r="G334" s="86"/>
      <c r="H334" s="86"/>
      <c r="I334" s="86"/>
      <c r="J334" s="86"/>
      <c r="K334" s="86"/>
      <c r="L334" s="86"/>
      <c r="M334" s="86"/>
      <c r="N334" s="87"/>
      <c r="O334" s="87"/>
      <c r="P334" s="87"/>
      <c r="Q334" s="87"/>
      <c r="R334" s="87"/>
      <c r="S334" s="87"/>
      <c r="T334" s="87"/>
      <c r="U334" s="87"/>
      <c r="V334" s="87"/>
      <c r="W334" s="87"/>
      <c r="X334" s="87"/>
      <c r="Y334" s="87"/>
      <c r="Z334" s="87"/>
      <c r="AA334" s="87"/>
      <c r="AB334" s="87"/>
      <c r="AC334" s="87"/>
      <c r="AD334" s="87"/>
      <c r="AE334" s="87"/>
      <c r="AF334" s="87"/>
      <c r="AG334" s="87"/>
      <c r="AH334" s="87"/>
      <c r="AI334" s="87"/>
      <c r="AJ334" s="87"/>
      <c r="AK334" s="87"/>
      <c r="AL334" s="87"/>
      <c r="AM334" s="87"/>
      <c r="AN334" s="87"/>
      <c r="AO334" s="87"/>
      <c r="AP334" s="87"/>
      <c r="AQ334" s="87"/>
      <c r="AR334" s="87"/>
      <c r="AS334" s="87"/>
      <c r="AT334" s="87"/>
      <c r="AU334" s="87"/>
      <c r="AV334" s="87"/>
      <c r="AW334" s="87"/>
      <c r="AX334" s="87"/>
      <c r="AY334" s="87"/>
      <c r="AZ334" s="87"/>
      <c r="BA334" s="87"/>
      <c r="BB334" s="87"/>
      <c r="BC334" s="88"/>
      <c r="HZ334" s="18"/>
      <c r="IA334" s="18">
        <v>4.21</v>
      </c>
      <c r="IB334" s="24" t="s">
        <v>676</v>
      </c>
      <c r="IC334" s="18" t="s">
        <v>765</v>
      </c>
      <c r="ID334" s="18"/>
    </row>
    <row r="335" spans="1:239" s="17" customFormat="1" ht="33" customHeight="1">
      <c r="A335" s="57">
        <v>4.22</v>
      </c>
      <c r="B335" s="67" t="s">
        <v>677</v>
      </c>
      <c r="C335" s="59" t="s">
        <v>766</v>
      </c>
      <c r="D335" s="70">
        <v>6</v>
      </c>
      <c r="E335" s="71" t="s">
        <v>733</v>
      </c>
      <c r="F335" s="62">
        <v>2029.81</v>
      </c>
      <c r="G335" s="63"/>
      <c r="H335" s="64"/>
      <c r="I335" s="65" t="s">
        <v>34</v>
      </c>
      <c r="J335" s="66">
        <f t="shared" si="20"/>
        <v>1</v>
      </c>
      <c r="K335" s="64" t="s">
        <v>35</v>
      </c>
      <c r="L335" s="64" t="s">
        <v>4</v>
      </c>
      <c r="M335" s="48"/>
      <c r="N335" s="47"/>
      <c r="O335" s="47"/>
      <c r="P335" s="49"/>
      <c r="Q335" s="47"/>
      <c r="R335" s="47"/>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c r="AP335" s="49"/>
      <c r="AQ335" s="49"/>
      <c r="AR335" s="49"/>
      <c r="AS335" s="49"/>
      <c r="AT335" s="49"/>
      <c r="AU335" s="49"/>
      <c r="AV335" s="49"/>
      <c r="AW335" s="49"/>
      <c r="AX335" s="49"/>
      <c r="AY335" s="49"/>
      <c r="AZ335" s="50"/>
      <c r="BA335" s="51">
        <f t="shared" si="21"/>
        <v>12179</v>
      </c>
      <c r="BB335" s="52">
        <f t="shared" si="22"/>
        <v>12179</v>
      </c>
      <c r="BC335" s="53" t="str">
        <f t="shared" si="23"/>
        <v>INR  Twelve Thousand One Hundred &amp; Seventy Nine  Only</v>
      </c>
      <c r="HZ335" s="18"/>
      <c r="IA335" s="18">
        <v>4.22</v>
      </c>
      <c r="IB335" s="24" t="s">
        <v>677</v>
      </c>
      <c r="IC335" s="18" t="s">
        <v>766</v>
      </c>
      <c r="ID335" s="18">
        <v>6</v>
      </c>
      <c r="IE335" s="17" t="s">
        <v>733</v>
      </c>
    </row>
    <row r="336" spans="1:238" s="17" customFormat="1" ht="33" customHeight="1">
      <c r="A336" s="57">
        <v>4.23</v>
      </c>
      <c r="B336" s="67" t="s">
        <v>678</v>
      </c>
      <c r="C336" s="59" t="s">
        <v>767</v>
      </c>
      <c r="D336" s="85"/>
      <c r="E336" s="86"/>
      <c r="F336" s="86"/>
      <c r="G336" s="86"/>
      <c r="H336" s="86"/>
      <c r="I336" s="86"/>
      <c r="J336" s="86"/>
      <c r="K336" s="86"/>
      <c r="L336" s="86"/>
      <c r="M336" s="86"/>
      <c r="N336" s="87"/>
      <c r="O336" s="87"/>
      <c r="P336" s="87"/>
      <c r="Q336" s="87"/>
      <c r="R336" s="87"/>
      <c r="S336" s="87"/>
      <c r="T336" s="87"/>
      <c r="U336" s="87"/>
      <c r="V336" s="87"/>
      <c r="W336" s="87"/>
      <c r="X336" s="87"/>
      <c r="Y336" s="87"/>
      <c r="Z336" s="87"/>
      <c r="AA336" s="87"/>
      <c r="AB336" s="87"/>
      <c r="AC336" s="87"/>
      <c r="AD336" s="87"/>
      <c r="AE336" s="87"/>
      <c r="AF336" s="87"/>
      <c r="AG336" s="87"/>
      <c r="AH336" s="87"/>
      <c r="AI336" s="87"/>
      <c r="AJ336" s="87"/>
      <c r="AK336" s="87"/>
      <c r="AL336" s="87"/>
      <c r="AM336" s="87"/>
      <c r="AN336" s="87"/>
      <c r="AO336" s="87"/>
      <c r="AP336" s="87"/>
      <c r="AQ336" s="87"/>
      <c r="AR336" s="87"/>
      <c r="AS336" s="87"/>
      <c r="AT336" s="87"/>
      <c r="AU336" s="87"/>
      <c r="AV336" s="87"/>
      <c r="AW336" s="87"/>
      <c r="AX336" s="87"/>
      <c r="AY336" s="87"/>
      <c r="AZ336" s="87"/>
      <c r="BA336" s="87"/>
      <c r="BB336" s="87"/>
      <c r="BC336" s="88"/>
      <c r="HZ336" s="18"/>
      <c r="IA336" s="18">
        <v>4.23</v>
      </c>
      <c r="IB336" s="24" t="s">
        <v>678</v>
      </c>
      <c r="IC336" s="18" t="s">
        <v>767</v>
      </c>
      <c r="ID336" s="18"/>
    </row>
    <row r="337" spans="1:239" s="17" customFormat="1" ht="33" customHeight="1">
      <c r="A337" s="57">
        <v>4.24</v>
      </c>
      <c r="B337" s="67" t="s">
        <v>679</v>
      </c>
      <c r="C337" s="59" t="s">
        <v>768</v>
      </c>
      <c r="D337" s="70">
        <v>4</v>
      </c>
      <c r="E337" s="71" t="s">
        <v>733</v>
      </c>
      <c r="F337" s="62">
        <v>8912.76</v>
      </c>
      <c r="G337" s="63"/>
      <c r="H337" s="64"/>
      <c r="I337" s="65" t="s">
        <v>34</v>
      </c>
      <c r="J337" s="66">
        <f t="shared" si="20"/>
        <v>1</v>
      </c>
      <c r="K337" s="64" t="s">
        <v>35</v>
      </c>
      <c r="L337" s="64" t="s">
        <v>4</v>
      </c>
      <c r="M337" s="48"/>
      <c r="N337" s="47"/>
      <c r="O337" s="47"/>
      <c r="P337" s="49"/>
      <c r="Q337" s="47"/>
      <c r="R337" s="47"/>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c r="AP337" s="49"/>
      <c r="AQ337" s="49"/>
      <c r="AR337" s="49"/>
      <c r="AS337" s="49"/>
      <c r="AT337" s="49"/>
      <c r="AU337" s="49"/>
      <c r="AV337" s="49"/>
      <c r="AW337" s="49"/>
      <c r="AX337" s="49"/>
      <c r="AY337" s="49"/>
      <c r="AZ337" s="50"/>
      <c r="BA337" s="51">
        <f t="shared" si="21"/>
        <v>35651</v>
      </c>
      <c r="BB337" s="52">
        <f t="shared" si="22"/>
        <v>35651</v>
      </c>
      <c r="BC337" s="53" t="str">
        <f t="shared" si="23"/>
        <v>INR  Thirty Five Thousand Six Hundred &amp; Fifty One  Only</v>
      </c>
      <c r="HZ337" s="18"/>
      <c r="IA337" s="18">
        <v>4.24</v>
      </c>
      <c r="IB337" s="24" t="s">
        <v>679</v>
      </c>
      <c r="IC337" s="18" t="s">
        <v>768</v>
      </c>
      <c r="ID337" s="18">
        <v>4</v>
      </c>
      <c r="IE337" s="17" t="s">
        <v>733</v>
      </c>
    </row>
    <row r="338" spans="1:239" s="17" customFormat="1" ht="33" customHeight="1">
      <c r="A338" s="57">
        <v>4.25</v>
      </c>
      <c r="B338" s="67" t="s">
        <v>680</v>
      </c>
      <c r="C338" s="59" t="s">
        <v>769</v>
      </c>
      <c r="D338" s="70">
        <v>5</v>
      </c>
      <c r="E338" s="71" t="s">
        <v>733</v>
      </c>
      <c r="F338" s="62">
        <v>11252.08</v>
      </c>
      <c r="G338" s="63"/>
      <c r="H338" s="64"/>
      <c r="I338" s="65" t="s">
        <v>34</v>
      </c>
      <c r="J338" s="66">
        <f t="shared" si="20"/>
        <v>1</v>
      </c>
      <c r="K338" s="64" t="s">
        <v>35</v>
      </c>
      <c r="L338" s="64" t="s">
        <v>4</v>
      </c>
      <c r="M338" s="48"/>
      <c r="N338" s="47"/>
      <c r="O338" s="47"/>
      <c r="P338" s="49"/>
      <c r="Q338" s="47"/>
      <c r="R338" s="47"/>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c r="AP338" s="49"/>
      <c r="AQ338" s="49"/>
      <c r="AR338" s="49"/>
      <c r="AS338" s="49"/>
      <c r="AT338" s="49"/>
      <c r="AU338" s="49"/>
      <c r="AV338" s="49"/>
      <c r="AW338" s="49"/>
      <c r="AX338" s="49"/>
      <c r="AY338" s="49"/>
      <c r="AZ338" s="50"/>
      <c r="BA338" s="51">
        <f t="shared" si="21"/>
        <v>56260</v>
      </c>
      <c r="BB338" s="52">
        <f t="shared" si="22"/>
        <v>56260</v>
      </c>
      <c r="BC338" s="53" t="str">
        <f t="shared" si="23"/>
        <v>INR  Fifty Six Thousand Two Hundred &amp; Sixty  Only</v>
      </c>
      <c r="HZ338" s="18"/>
      <c r="IA338" s="18">
        <v>4.25</v>
      </c>
      <c r="IB338" s="24" t="s">
        <v>680</v>
      </c>
      <c r="IC338" s="18" t="s">
        <v>769</v>
      </c>
      <c r="ID338" s="18">
        <v>5</v>
      </c>
      <c r="IE338" s="17" t="s">
        <v>733</v>
      </c>
    </row>
    <row r="339" spans="1:238" s="17" customFormat="1" ht="33" customHeight="1">
      <c r="A339" s="57">
        <v>4.26</v>
      </c>
      <c r="B339" s="67" t="s">
        <v>681</v>
      </c>
      <c r="C339" s="59" t="s">
        <v>770</v>
      </c>
      <c r="D339" s="85"/>
      <c r="E339" s="86"/>
      <c r="F339" s="86"/>
      <c r="G339" s="86"/>
      <c r="H339" s="86"/>
      <c r="I339" s="86"/>
      <c r="J339" s="86"/>
      <c r="K339" s="86"/>
      <c r="L339" s="86"/>
      <c r="M339" s="86"/>
      <c r="N339" s="87"/>
      <c r="O339" s="87"/>
      <c r="P339" s="87"/>
      <c r="Q339" s="87"/>
      <c r="R339" s="87"/>
      <c r="S339" s="87"/>
      <c r="T339" s="87"/>
      <c r="U339" s="87"/>
      <c r="V339" s="87"/>
      <c r="W339" s="87"/>
      <c r="X339" s="87"/>
      <c r="Y339" s="87"/>
      <c r="Z339" s="87"/>
      <c r="AA339" s="87"/>
      <c r="AB339" s="87"/>
      <c r="AC339" s="87"/>
      <c r="AD339" s="87"/>
      <c r="AE339" s="87"/>
      <c r="AF339" s="87"/>
      <c r="AG339" s="87"/>
      <c r="AH339" s="87"/>
      <c r="AI339" s="87"/>
      <c r="AJ339" s="87"/>
      <c r="AK339" s="87"/>
      <c r="AL339" s="87"/>
      <c r="AM339" s="87"/>
      <c r="AN339" s="87"/>
      <c r="AO339" s="87"/>
      <c r="AP339" s="87"/>
      <c r="AQ339" s="87"/>
      <c r="AR339" s="87"/>
      <c r="AS339" s="87"/>
      <c r="AT339" s="87"/>
      <c r="AU339" s="87"/>
      <c r="AV339" s="87"/>
      <c r="AW339" s="87"/>
      <c r="AX339" s="87"/>
      <c r="AY339" s="87"/>
      <c r="AZ339" s="87"/>
      <c r="BA339" s="87"/>
      <c r="BB339" s="87"/>
      <c r="BC339" s="88"/>
      <c r="HZ339" s="18"/>
      <c r="IA339" s="18">
        <v>4.26</v>
      </c>
      <c r="IB339" s="24" t="s">
        <v>681</v>
      </c>
      <c r="IC339" s="18" t="s">
        <v>770</v>
      </c>
      <c r="ID339" s="18"/>
    </row>
    <row r="340" spans="1:239" s="17" customFormat="1" ht="33" customHeight="1">
      <c r="A340" s="57">
        <v>4.27</v>
      </c>
      <c r="B340" s="67" t="s">
        <v>682</v>
      </c>
      <c r="C340" s="59" t="s">
        <v>771</v>
      </c>
      <c r="D340" s="70">
        <v>100</v>
      </c>
      <c r="E340" s="71" t="s">
        <v>733</v>
      </c>
      <c r="F340" s="62">
        <v>224.46</v>
      </c>
      <c r="G340" s="63"/>
      <c r="H340" s="64"/>
      <c r="I340" s="65" t="s">
        <v>34</v>
      </c>
      <c r="J340" s="66">
        <f t="shared" si="20"/>
        <v>1</v>
      </c>
      <c r="K340" s="64" t="s">
        <v>35</v>
      </c>
      <c r="L340" s="64" t="s">
        <v>4</v>
      </c>
      <c r="M340" s="48"/>
      <c r="N340" s="47"/>
      <c r="O340" s="47"/>
      <c r="P340" s="49"/>
      <c r="Q340" s="47"/>
      <c r="R340" s="47"/>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c r="AP340" s="49"/>
      <c r="AQ340" s="49"/>
      <c r="AR340" s="49"/>
      <c r="AS340" s="49"/>
      <c r="AT340" s="49"/>
      <c r="AU340" s="49"/>
      <c r="AV340" s="49"/>
      <c r="AW340" s="49"/>
      <c r="AX340" s="49"/>
      <c r="AY340" s="49"/>
      <c r="AZ340" s="50"/>
      <c r="BA340" s="51">
        <f t="shared" si="21"/>
        <v>22446</v>
      </c>
      <c r="BB340" s="52">
        <f t="shared" si="22"/>
        <v>22446</v>
      </c>
      <c r="BC340" s="53" t="str">
        <f t="shared" si="23"/>
        <v>INR  Twenty Two Thousand Four Hundred &amp; Forty Six  Only</v>
      </c>
      <c r="HZ340" s="18"/>
      <c r="IA340" s="18">
        <v>4.27</v>
      </c>
      <c r="IB340" s="24" t="s">
        <v>682</v>
      </c>
      <c r="IC340" s="18" t="s">
        <v>771</v>
      </c>
      <c r="ID340" s="18">
        <v>100</v>
      </c>
      <c r="IE340" s="17" t="s">
        <v>733</v>
      </c>
    </row>
    <row r="341" spans="1:239" s="17" customFormat="1" ht="33" customHeight="1">
      <c r="A341" s="57">
        <v>4.28</v>
      </c>
      <c r="B341" s="67" t="s">
        <v>683</v>
      </c>
      <c r="C341" s="59" t="s">
        <v>772</v>
      </c>
      <c r="D341" s="70">
        <v>2</v>
      </c>
      <c r="E341" s="71" t="s">
        <v>733</v>
      </c>
      <c r="F341" s="62">
        <v>575.19</v>
      </c>
      <c r="G341" s="63"/>
      <c r="H341" s="64"/>
      <c r="I341" s="65" t="s">
        <v>34</v>
      </c>
      <c r="J341" s="66">
        <f t="shared" si="20"/>
        <v>1</v>
      </c>
      <c r="K341" s="64" t="s">
        <v>35</v>
      </c>
      <c r="L341" s="64" t="s">
        <v>4</v>
      </c>
      <c r="M341" s="48"/>
      <c r="N341" s="47"/>
      <c r="O341" s="47"/>
      <c r="P341" s="49"/>
      <c r="Q341" s="47"/>
      <c r="R341" s="47"/>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c r="AP341" s="49"/>
      <c r="AQ341" s="49"/>
      <c r="AR341" s="49"/>
      <c r="AS341" s="49"/>
      <c r="AT341" s="49"/>
      <c r="AU341" s="49"/>
      <c r="AV341" s="49"/>
      <c r="AW341" s="49"/>
      <c r="AX341" s="49"/>
      <c r="AY341" s="49"/>
      <c r="AZ341" s="50"/>
      <c r="BA341" s="51">
        <f t="shared" si="21"/>
        <v>1150</v>
      </c>
      <c r="BB341" s="52">
        <f t="shared" si="22"/>
        <v>1150</v>
      </c>
      <c r="BC341" s="53" t="str">
        <f t="shared" si="23"/>
        <v>INR  One Thousand One Hundred &amp; Fifty  Only</v>
      </c>
      <c r="HZ341" s="18"/>
      <c r="IA341" s="18">
        <v>4.28</v>
      </c>
      <c r="IB341" s="24" t="s">
        <v>683</v>
      </c>
      <c r="IC341" s="18" t="s">
        <v>772</v>
      </c>
      <c r="ID341" s="18">
        <v>2</v>
      </c>
      <c r="IE341" s="17" t="s">
        <v>733</v>
      </c>
    </row>
    <row r="342" spans="1:239" s="17" customFormat="1" ht="33" customHeight="1">
      <c r="A342" s="57">
        <v>4.29</v>
      </c>
      <c r="B342" s="72" t="s">
        <v>684</v>
      </c>
      <c r="C342" s="59" t="s">
        <v>773</v>
      </c>
      <c r="D342" s="73">
        <v>20</v>
      </c>
      <c r="E342" s="74" t="s">
        <v>85</v>
      </c>
      <c r="F342" s="62">
        <v>719.86</v>
      </c>
      <c r="G342" s="63"/>
      <c r="H342" s="64"/>
      <c r="I342" s="65" t="s">
        <v>34</v>
      </c>
      <c r="J342" s="66">
        <f t="shared" si="20"/>
        <v>1</v>
      </c>
      <c r="K342" s="64" t="s">
        <v>35</v>
      </c>
      <c r="L342" s="64" t="s">
        <v>4</v>
      </c>
      <c r="M342" s="48"/>
      <c r="N342" s="47"/>
      <c r="O342" s="47"/>
      <c r="P342" s="49"/>
      <c r="Q342" s="47"/>
      <c r="R342" s="47"/>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c r="AP342" s="49"/>
      <c r="AQ342" s="49"/>
      <c r="AR342" s="49"/>
      <c r="AS342" s="49"/>
      <c r="AT342" s="49"/>
      <c r="AU342" s="49"/>
      <c r="AV342" s="49"/>
      <c r="AW342" s="49"/>
      <c r="AX342" s="49"/>
      <c r="AY342" s="49"/>
      <c r="AZ342" s="50"/>
      <c r="BA342" s="51">
        <f t="shared" si="21"/>
        <v>14397</v>
      </c>
      <c r="BB342" s="52">
        <f t="shared" si="22"/>
        <v>14397</v>
      </c>
      <c r="BC342" s="53" t="str">
        <f t="shared" si="23"/>
        <v>INR  Fourteen Thousand Three Hundred &amp; Ninety Seven  Only</v>
      </c>
      <c r="HZ342" s="18"/>
      <c r="IA342" s="18">
        <v>4.29</v>
      </c>
      <c r="IB342" s="24" t="s">
        <v>684</v>
      </c>
      <c r="IC342" s="18" t="s">
        <v>773</v>
      </c>
      <c r="ID342" s="18">
        <v>20</v>
      </c>
      <c r="IE342" s="17" t="s">
        <v>85</v>
      </c>
    </row>
    <row r="343" spans="1:239" s="17" customFormat="1" ht="33" customHeight="1">
      <c r="A343" s="57">
        <v>4.3</v>
      </c>
      <c r="B343" s="72" t="s">
        <v>685</v>
      </c>
      <c r="C343" s="59" t="s">
        <v>774</v>
      </c>
      <c r="D343" s="73">
        <v>6</v>
      </c>
      <c r="E343" s="74" t="s">
        <v>85</v>
      </c>
      <c r="F343" s="62">
        <v>1573.87</v>
      </c>
      <c r="G343" s="63"/>
      <c r="H343" s="64"/>
      <c r="I343" s="65" t="s">
        <v>34</v>
      </c>
      <c r="J343" s="66">
        <f t="shared" si="20"/>
        <v>1</v>
      </c>
      <c r="K343" s="64" t="s">
        <v>35</v>
      </c>
      <c r="L343" s="64" t="s">
        <v>4</v>
      </c>
      <c r="M343" s="48"/>
      <c r="N343" s="47"/>
      <c r="O343" s="47"/>
      <c r="P343" s="49"/>
      <c r="Q343" s="47"/>
      <c r="R343" s="47"/>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c r="AP343" s="49"/>
      <c r="AQ343" s="49"/>
      <c r="AR343" s="49"/>
      <c r="AS343" s="49"/>
      <c r="AT343" s="49"/>
      <c r="AU343" s="49"/>
      <c r="AV343" s="49"/>
      <c r="AW343" s="49"/>
      <c r="AX343" s="49"/>
      <c r="AY343" s="49"/>
      <c r="AZ343" s="50"/>
      <c r="BA343" s="51">
        <f t="shared" si="21"/>
        <v>9443</v>
      </c>
      <c r="BB343" s="52">
        <f t="shared" si="22"/>
        <v>9443</v>
      </c>
      <c r="BC343" s="53" t="str">
        <f t="shared" si="23"/>
        <v>INR  Nine Thousand Four Hundred &amp; Forty Three  Only</v>
      </c>
      <c r="HZ343" s="18"/>
      <c r="IA343" s="18">
        <v>4.3</v>
      </c>
      <c r="IB343" s="24" t="s">
        <v>685</v>
      </c>
      <c r="IC343" s="18" t="s">
        <v>774</v>
      </c>
      <c r="ID343" s="18">
        <v>6</v>
      </c>
      <c r="IE343" s="17" t="s">
        <v>85</v>
      </c>
    </row>
    <row r="344" spans="1:239" s="17" customFormat="1" ht="33" customHeight="1">
      <c r="A344" s="57">
        <v>4.31</v>
      </c>
      <c r="B344" s="72" t="s">
        <v>686</v>
      </c>
      <c r="C344" s="59" t="s">
        <v>775</v>
      </c>
      <c r="D344" s="73">
        <v>10</v>
      </c>
      <c r="E344" s="74" t="s">
        <v>85</v>
      </c>
      <c r="F344" s="62">
        <v>2427.01</v>
      </c>
      <c r="G344" s="63"/>
      <c r="H344" s="64"/>
      <c r="I344" s="65" t="s">
        <v>34</v>
      </c>
      <c r="J344" s="66">
        <f t="shared" si="20"/>
        <v>1</v>
      </c>
      <c r="K344" s="64" t="s">
        <v>35</v>
      </c>
      <c r="L344" s="64" t="s">
        <v>4</v>
      </c>
      <c r="M344" s="48"/>
      <c r="N344" s="47"/>
      <c r="O344" s="47"/>
      <c r="P344" s="49"/>
      <c r="Q344" s="47"/>
      <c r="R344" s="47"/>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c r="AP344" s="49"/>
      <c r="AQ344" s="49"/>
      <c r="AR344" s="49"/>
      <c r="AS344" s="49"/>
      <c r="AT344" s="49"/>
      <c r="AU344" s="49"/>
      <c r="AV344" s="49"/>
      <c r="AW344" s="49"/>
      <c r="AX344" s="49"/>
      <c r="AY344" s="49"/>
      <c r="AZ344" s="50"/>
      <c r="BA344" s="51">
        <f t="shared" si="21"/>
        <v>24270</v>
      </c>
      <c r="BB344" s="52">
        <f t="shared" si="22"/>
        <v>24270</v>
      </c>
      <c r="BC344" s="53" t="str">
        <f t="shared" si="23"/>
        <v>INR  Twenty Four Thousand Two Hundred &amp; Seventy  Only</v>
      </c>
      <c r="HZ344" s="18"/>
      <c r="IA344" s="18">
        <v>4.31</v>
      </c>
      <c r="IB344" s="24" t="s">
        <v>686</v>
      </c>
      <c r="IC344" s="18" t="s">
        <v>775</v>
      </c>
      <c r="ID344" s="18">
        <v>10</v>
      </c>
      <c r="IE344" s="17" t="s">
        <v>85</v>
      </c>
    </row>
    <row r="345" spans="1:239" s="17" customFormat="1" ht="33" customHeight="1">
      <c r="A345" s="57">
        <v>4.32</v>
      </c>
      <c r="B345" s="72" t="s">
        <v>687</v>
      </c>
      <c r="C345" s="59" t="s">
        <v>776</v>
      </c>
      <c r="D345" s="73">
        <v>15</v>
      </c>
      <c r="E345" s="74" t="s">
        <v>85</v>
      </c>
      <c r="F345" s="62">
        <v>3037.26</v>
      </c>
      <c r="G345" s="63"/>
      <c r="H345" s="64"/>
      <c r="I345" s="65" t="s">
        <v>34</v>
      </c>
      <c r="J345" s="66">
        <f t="shared" si="20"/>
        <v>1</v>
      </c>
      <c r="K345" s="64" t="s">
        <v>35</v>
      </c>
      <c r="L345" s="64" t="s">
        <v>4</v>
      </c>
      <c r="M345" s="48"/>
      <c r="N345" s="47"/>
      <c r="O345" s="47"/>
      <c r="P345" s="49"/>
      <c r="Q345" s="47"/>
      <c r="R345" s="47"/>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c r="AP345" s="49"/>
      <c r="AQ345" s="49"/>
      <c r="AR345" s="49"/>
      <c r="AS345" s="49"/>
      <c r="AT345" s="49"/>
      <c r="AU345" s="49"/>
      <c r="AV345" s="49"/>
      <c r="AW345" s="49"/>
      <c r="AX345" s="49"/>
      <c r="AY345" s="49"/>
      <c r="AZ345" s="50"/>
      <c r="BA345" s="51">
        <f t="shared" si="21"/>
        <v>45559</v>
      </c>
      <c r="BB345" s="52">
        <f t="shared" si="22"/>
        <v>45559</v>
      </c>
      <c r="BC345" s="53" t="str">
        <f t="shared" si="23"/>
        <v>INR  Forty Five Thousand Five Hundred &amp; Fifty Nine  Only</v>
      </c>
      <c r="HZ345" s="18"/>
      <c r="IA345" s="18">
        <v>4.32</v>
      </c>
      <c r="IB345" s="24" t="s">
        <v>687</v>
      </c>
      <c r="IC345" s="18" t="s">
        <v>776</v>
      </c>
      <c r="ID345" s="18">
        <v>15</v>
      </c>
      <c r="IE345" s="17" t="s">
        <v>85</v>
      </c>
    </row>
    <row r="346" spans="1:239" s="17" customFormat="1" ht="33" customHeight="1">
      <c r="A346" s="57">
        <v>4.33</v>
      </c>
      <c r="B346" s="67" t="s">
        <v>688</v>
      </c>
      <c r="C346" s="59" t="s">
        <v>777</v>
      </c>
      <c r="D346" s="70">
        <v>20</v>
      </c>
      <c r="E346" s="71" t="s">
        <v>733</v>
      </c>
      <c r="F346" s="62">
        <v>11.4</v>
      </c>
      <c r="G346" s="63"/>
      <c r="H346" s="64"/>
      <c r="I346" s="65" t="s">
        <v>34</v>
      </c>
      <c r="J346" s="66">
        <f t="shared" si="20"/>
        <v>1</v>
      </c>
      <c r="K346" s="64" t="s">
        <v>35</v>
      </c>
      <c r="L346" s="64" t="s">
        <v>4</v>
      </c>
      <c r="M346" s="48"/>
      <c r="N346" s="47"/>
      <c r="O346" s="47"/>
      <c r="P346" s="49"/>
      <c r="Q346" s="47"/>
      <c r="R346" s="47"/>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c r="AP346" s="49"/>
      <c r="AQ346" s="49"/>
      <c r="AR346" s="49"/>
      <c r="AS346" s="49"/>
      <c r="AT346" s="49"/>
      <c r="AU346" s="49"/>
      <c r="AV346" s="49"/>
      <c r="AW346" s="49"/>
      <c r="AX346" s="49"/>
      <c r="AY346" s="49"/>
      <c r="AZ346" s="50"/>
      <c r="BA346" s="51">
        <f t="shared" si="21"/>
        <v>228</v>
      </c>
      <c r="BB346" s="52">
        <f t="shared" si="22"/>
        <v>228</v>
      </c>
      <c r="BC346" s="53" t="str">
        <f t="shared" si="23"/>
        <v>INR  Two Hundred &amp; Twenty Eight  Only</v>
      </c>
      <c r="HZ346" s="18"/>
      <c r="IA346" s="18">
        <v>4.33</v>
      </c>
      <c r="IB346" s="24" t="s">
        <v>688</v>
      </c>
      <c r="IC346" s="18" t="s">
        <v>777</v>
      </c>
      <c r="ID346" s="18">
        <v>20</v>
      </c>
      <c r="IE346" s="17" t="s">
        <v>733</v>
      </c>
    </row>
    <row r="347" spans="1:238" s="17" customFormat="1" ht="33" customHeight="1">
      <c r="A347" s="57">
        <v>4.34</v>
      </c>
      <c r="B347" s="67" t="s">
        <v>689</v>
      </c>
      <c r="C347" s="59" t="s">
        <v>778</v>
      </c>
      <c r="D347" s="85"/>
      <c r="E347" s="86"/>
      <c r="F347" s="86"/>
      <c r="G347" s="86"/>
      <c r="H347" s="86"/>
      <c r="I347" s="86"/>
      <c r="J347" s="86"/>
      <c r="K347" s="86"/>
      <c r="L347" s="86"/>
      <c r="M347" s="86"/>
      <c r="N347" s="87"/>
      <c r="O347" s="87"/>
      <c r="P347" s="87"/>
      <c r="Q347" s="87"/>
      <c r="R347" s="87"/>
      <c r="S347" s="87"/>
      <c r="T347" s="87"/>
      <c r="U347" s="87"/>
      <c r="V347" s="87"/>
      <c r="W347" s="87"/>
      <c r="X347" s="87"/>
      <c r="Y347" s="87"/>
      <c r="Z347" s="87"/>
      <c r="AA347" s="87"/>
      <c r="AB347" s="87"/>
      <c r="AC347" s="87"/>
      <c r="AD347" s="87"/>
      <c r="AE347" s="87"/>
      <c r="AF347" s="87"/>
      <c r="AG347" s="87"/>
      <c r="AH347" s="87"/>
      <c r="AI347" s="87"/>
      <c r="AJ347" s="87"/>
      <c r="AK347" s="87"/>
      <c r="AL347" s="87"/>
      <c r="AM347" s="87"/>
      <c r="AN347" s="87"/>
      <c r="AO347" s="87"/>
      <c r="AP347" s="87"/>
      <c r="AQ347" s="87"/>
      <c r="AR347" s="87"/>
      <c r="AS347" s="87"/>
      <c r="AT347" s="87"/>
      <c r="AU347" s="87"/>
      <c r="AV347" s="87"/>
      <c r="AW347" s="87"/>
      <c r="AX347" s="87"/>
      <c r="AY347" s="87"/>
      <c r="AZ347" s="87"/>
      <c r="BA347" s="87"/>
      <c r="BB347" s="87"/>
      <c r="BC347" s="88"/>
      <c r="HZ347" s="18"/>
      <c r="IA347" s="18">
        <v>4.34</v>
      </c>
      <c r="IB347" s="24" t="s">
        <v>689</v>
      </c>
      <c r="IC347" s="18" t="s">
        <v>778</v>
      </c>
      <c r="ID347" s="18"/>
    </row>
    <row r="348" spans="1:239" s="17" customFormat="1" ht="33" customHeight="1">
      <c r="A348" s="57">
        <v>4.35</v>
      </c>
      <c r="B348" s="67" t="s">
        <v>690</v>
      </c>
      <c r="C348" s="59" t="s">
        <v>779</v>
      </c>
      <c r="D348" s="70">
        <v>310</v>
      </c>
      <c r="E348" s="71" t="s">
        <v>733</v>
      </c>
      <c r="F348" s="62">
        <v>90.31</v>
      </c>
      <c r="G348" s="63"/>
      <c r="H348" s="64"/>
      <c r="I348" s="65" t="s">
        <v>34</v>
      </c>
      <c r="J348" s="66">
        <f t="shared" si="20"/>
        <v>1</v>
      </c>
      <c r="K348" s="64" t="s">
        <v>35</v>
      </c>
      <c r="L348" s="64" t="s">
        <v>4</v>
      </c>
      <c r="M348" s="48"/>
      <c r="N348" s="47"/>
      <c r="O348" s="47"/>
      <c r="P348" s="49"/>
      <c r="Q348" s="47"/>
      <c r="R348" s="47"/>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c r="AP348" s="49"/>
      <c r="AQ348" s="49"/>
      <c r="AR348" s="49"/>
      <c r="AS348" s="49"/>
      <c r="AT348" s="49"/>
      <c r="AU348" s="49"/>
      <c r="AV348" s="49"/>
      <c r="AW348" s="49"/>
      <c r="AX348" s="49"/>
      <c r="AY348" s="49"/>
      <c r="AZ348" s="50"/>
      <c r="BA348" s="51">
        <f t="shared" si="21"/>
        <v>27996</v>
      </c>
      <c r="BB348" s="52">
        <f t="shared" si="22"/>
        <v>27996</v>
      </c>
      <c r="BC348" s="53" t="str">
        <f t="shared" si="23"/>
        <v>INR  Twenty Seven Thousand Nine Hundred &amp; Ninety Six  Only</v>
      </c>
      <c r="HZ348" s="18"/>
      <c r="IA348" s="18">
        <v>4.35</v>
      </c>
      <c r="IB348" s="24" t="s">
        <v>690</v>
      </c>
      <c r="IC348" s="18" t="s">
        <v>779</v>
      </c>
      <c r="ID348" s="18">
        <v>310</v>
      </c>
      <c r="IE348" s="17" t="s">
        <v>733</v>
      </c>
    </row>
    <row r="349" spans="1:239" s="17" customFormat="1" ht="33" customHeight="1">
      <c r="A349" s="57">
        <v>4.36</v>
      </c>
      <c r="B349" s="67" t="s">
        <v>691</v>
      </c>
      <c r="C349" s="59" t="s">
        <v>780</v>
      </c>
      <c r="D349" s="70">
        <v>70</v>
      </c>
      <c r="E349" s="71" t="s">
        <v>733</v>
      </c>
      <c r="F349" s="62">
        <v>136.78</v>
      </c>
      <c r="G349" s="63"/>
      <c r="H349" s="64"/>
      <c r="I349" s="65" t="s">
        <v>34</v>
      </c>
      <c r="J349" s="66">
        <f t="shared" si="20"/>
        <v>1</v>
      </c>
      <c r="K349" s="64" t="s">
        <v>35</v>
      </c>
      <c r="L349" s="64" t="s">
        <v>4</v>
      </c>
      <c r="M349" s="48"/>
      <c r="N349" s="47"/>
      <c r="O349" s="47"/>
      <c r="P349" s="49"/>
      <c r="Q349" s="47"/>
      <c r="R349" s="47"/>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c r="AP349" s="49"/>
      <c r="AQ349" s="49"/>
      <c r="AR349" s="49"/>
      <c r="AS349" s="49"/>
      <c r="AT349" s="49"/>
      <c r="AU349" s="49"/>
      <c r="AV349" s="49"/>
      <c r="AW349" s="49"/>
      <c r="AX349" s="49"/>
      <c r="AY349" s="49"/>
      <c r="AZ349" s="50"/>
      <c r="BA349" s="51">
        <f t="shared" si="21"/>
        <v>9575</v>
      </c>
      <c r="BB349" s="52">
        <f t="shared" si="22"/>
        <v>9575</v>
      </c>
      <c r="BC349" s="53" t="str">
        <f t="shared" si="23"/>
        <v>INR  Nine Thousand Five Hundred &amp; Seventy Five  Only</v>
      </c>
      <c r="HZ349" s="18"/>
      <c r="IA349" s="18">
        <v>4.36</v>
      </c>
      <c r="IB349" s="24" t="s">
        <v>691</v>
      </c>
      <c r="IC349" s="18" t="s">
        <v>780</v>
      </c>
      <c r="ID349" s="18">
        <v>70</v>
      </c>
      <c r="IE349" s="17" t="s">
        <v>733</v>
      </c>
    </row>
    <row r="350" spans="1:239" s="17" customFormat="1" ht="33" customHeight="1">
      <c r="A350" s="57">
        <v>4.37</v>
      </c>
      <c r="B350" s="67" t="s">
        <v>692</v>
      </c>
      <c r="C350" s="59" t="s">
        <v>781</v>
      </c>
      <c r="D350" s="70">
        <v>70</v>
      </c>
      <c r="E350" s="71" t="s">
        <v>733</v>
      </c>
      <c r="F350" s="62">
        <v>106.97</v>
      </c>
      <c r="G350" s="63"/>
      <c r="H350" s="64"/>
      <c r="I350" s="65" t="s">
        <v>34</v>
      </c>
      <c r="J350" s="66">
        <f t="shared" si="20"/>
        <v>1</v>
      </c>
      <c r="K350" s="64" t="s">
        <v>35</v>
      </c>
      <c r="L350" s="64" t="s">
        <v>4</v>
      </c>
      <c r="M350" s="48"/>
      <c r="N350" s="47"/>
      <c r="O350" s="47"/>
      <c r="P350" s="49"/>
      <c r="Q350" s="47"/>
      <c r="R350" s="47"/>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c r="AP350" s="49"/>
      <c r="AQ350" s="49"/>
      <c r="AR350" s="49"/>
      <c r="AS350" s="49"/>
      <c r="AT350" s="49"/>
      <c r="AU350" s="49"/>
      <c r="AV350" s="49"/>
      <c r="AW350" s="49"/>
      <c r="AX350" s="49"/>
      <c r="AY350" s="49"/>
      <c r="AZ350" s="50"/>
      <c r="BA350" s="51">
        <f t="shared" si="21"/>
        <v>7488</v>
      </c>
      <c r="BB350" s="52">
        <f t="shared" si="22"/>
        <v>7488</v>
      </c>
      <c r="BC350" s="53" t="str">
        <f t="shared" si="23"/>
        <v>INR  Seven Thousand Four Hundred &amp; Eighty Eight  Only</v>
      </c>
      <c r="HZ350" s="18"/>
      <c r="IA350" s="18">
        <v>4.37</v>
      </c>
      <c r="IB350" s="24" t="s">
        <v>692</v>
      </c>
      <c r="IC350" s="18" t="s">
        <v>781</v>
      </c>
      <c r="ID350" s="18">
        <v>70</v>
      </c>
      <c r="IE350" s="17" t="s">
        <v>733</v>
      </c>
    </row>
    <row r="351" spans="1:239" s="17" customFormat="1" ht="33" customHeight="1">
      <c r="A351" s="57">
        <v>4.38</v>
      </c>
      <c r="B351" s="67" t="s">
        <v>693</v>
      </c>
      <c r="C351" s="59" t="s">
        <v>782</v>
      </c>
      <c r="D351" s="70">
        <v>70</v>
      </c>
      <c r="E351" s="71" t="s">
        <v>733</v>
      </c>
      <c r="F351" s="62">
        <v>172.73</v>
      </c>
      <c r="G351" s="63"/>
      <c r="H351" s="64"/>
      <c r="I351" s="65" t="s">
        <v>34</v>
      </c>
      <c r="J351" s="66">
        <f t="shared" si="20"/>
        <v>1</v>
      </c>
      <c r="K351" s="64" t="s">
        <v>35</v>
      </c>
      <c r="L351" s="64" t="s">
        <v>4</v>
      </c>
      <c r="M351" s="48"/>
      <c r="N351" s="47"/>
      <c r="O351" s="47"/>
      <c r="P351" s="49"/>
      <c r="Q351" s="47"/>
      <c r="R351" s="47"/>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c r="AP351" s="49"/>
      <c r="AQ351" s="49"/>
      <c r="AR351" s="49"/>
      <c r="AS351" s="49"/>
      <c r="AT351" s="49"/>
      <c r="AU351" s="49"/>
      <c r="AV351" s="49"/>
      <c r="AW351" s="49"/>
      <c r="AX351" s="49"/>
      <c r="AY351" s="49"/>
      <c r="AZ351" s="50"/>
      <c r="BA351" s="51">
        <f t="shared" si="21"/>
        <v>12091</v>
      </c>
      <c r="BB351" s="52">
        <f t="shared" si="22"/>
        <v>12091</v>
      </c>
      <c r="BC351" s="53" t="str">
        <f t="shared" si="23"/>
        <v>INR  Twelve Thousand  &amp;Ninety One  Only</v>
      </c>
      <c r="HZ351" s="18"/>
      <c r="IA351" s="18">
        <v>4.38</v>
      </c>
      <c r="IB351" s="24" t="s">
        <v>693</v>
      </c>
      <c r="IC351" s="18" t="s">
        <v>782</v>
      </c>
      <c r="ID351" s="18">
        <v>70</v>
      </c>
      <c r="IE351" s="17" t="s">
        <v>733</v>
      </c>
    </row>
    <row r="352" spans="1:239" s="17" customFormat="1" ht="33" customHeight="1">
      <c r="A352" s="57">
        <v>4.39</v>
      </c>
      <c r="B352" s="67" t="s">
        <v>694</v>
      </c>
      <c r="C352" s="59" t="s">
        <v>783</v>
      </c>
      <c r="D352" s="70">
        <v>2</v>
      </c>
      <c r="E352" s="71" t="s">
        <v>733</v>
      </c>
      <c r="F352" s="62">
        <v>129.77</v>
      </c>
      <c r="G352" s="63"/>
      <c r="H352" s="64"/>
      <c r="I352" s="65" t="s">
        <v>34</v>
      </c>
      <c r="J352" s="66">
        <f t="shared" si="20"/>
        <v>1</v>
      </c>
      <c r="K352" s="64" t="s">
        <v>35</v>
      </c>
      <c r="L352" s="64" t="s">
        <v>4</v>
      </c>
      <c r="M352" s="48"/>
      <c r="N352" s="47"/>
      <c r="O352" s="47"/>
      <c r="P352" s="49"/>
      <c r="Q352" s="47"/>
      <c r="R352" s="47"/>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c r="AP352" s="49"/>
      <c r="AQ352" s="49"/>
      <c r="AR352" s="49"/>
      <c r="AS352" s="49"/>
      <c r="AT352" s="49"/>
      <c r="AU352" s="49"/>
      <c r="AV352" s="49"/>
      <c r="AW352" s="49"/>
      <c r="AX352" s="49"/>
      <c r="AY352" s="49"/>
      <c r="AZ352" s="50"/>
      <c r="BA352" s="51">
        <f t="shared" si="21"/>
        <v>260</v>
      </c>
      <c r="BB352" s="52">
        <f t="shared" si="22"/>
        <v>260</v>
      </c>
      <c r="BC352" s="53" t="str">
        <f t="shared" si="23"/>
        <v>INR  Two Hundred &amp; Sixty  Only</v>
      </c>
      <c r="HZ352" s="18"/>
      <c r="IA352" s="18">
        <v>4.39</v>
      </c>
      <c r="IB352" s="24" t="s">
        <v>694</v>
      </c>
      <c r="IC352" s="18" t="s">
        <v>783</v>
      </c>
      <c r="ID352" s="18">
        <v>2</v>
      </c>
      <c r="IE352" s="17" t="s">
        <v>733</v>
      </c>
    </row>
    <row r="353" spans="1:239" s="17" customFormat="1" ht="33" customHeight="1">
      <c r="A353" s="57">
        <v>4.4</v>
      </c>
      <c r="B353" s="67" t="s">
        <v>695</v>
      </c>
      <c r="C353" s="59" t="s">
        <v>784</v>
      </c>
      <c r="D353" s="70">
        <v>40</v>
      </c>
      <c r="E353" s="71" t="s">
        <v>733</v>
      </c>
      <c r="F353" s="62">
        <v>35.07</v>
      </c>
      <c r="G353" s="63"/>
      <c r="H353" s="64"/>
      <c r="I353" s="65" t="s">
        <v>34</v>
      </c>
      <c r="J353" s="66">
        <f t="shared" si="20"/>
        <v>1</v>
      </c>
      <c r="K353" s="64" t="s">
        <v>35</v>
      </c>
      <c r="L353" s="64" t="s">
        <v>4</v>
      </c>
      <c r="M353" s="48"/>
      <c r="N353" s="47"/>
      <c r="O353" s="47"/>
      <c r="P353" s="49"/>
      <c r="Q353" s="47"/>
      <c r="R353" s="47"/>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c r="AP353" s="49"/>
      <c r="AQ353" s="49"/>
      <c r="AR353" s="49"/>
      <c r="AS353" s="49"/>
      <c r="AT353" s="49"/>
      <c r="AU353" s="49"/>
      <c r="AV353" s="49"/>
      <c r="AW353" s="49"/>
      <c r="AX353" s="49"/>
      <c r="AY353" s="49"/>
      <c r="AZ353" s="50"/>
      <c r="BA353" s="51">
        <f t="shared" si="21"/>
        <v>1403</v>
      </c>
      <c r="BB353" s="52">
        <f t="shared" si="22"/>
        <v>1403</v>
      </c>
      <c r="BC353" s="53" t="str">
        <f t="shared" si="23"/>
        <v>INR  One Thousand Four Hundred &amp; Three  Only</v>
      </c>
      <c r="HZ353" s="18"/>
      <c r="IA353" s="18">
        <v>4.4</v>
      </c>
      <c r="IB353" s="24" t="s">
        <v>695</v>
      </c>
      <c r="IC353" s="18" t="s">
        <v>784</v>
      </c>
      <c r="ID353" s="18">
        <v>40</v>
      </c>
      <c r="IE353" s="17" t="s">
        <v>733</v>
      </c>
    </row>
    <row r="354" spans="1:239" s="17" customFormat="1" ht="67.5" customHeight="1">
      <c r="A354" s="57">
        <v>4.41</v>
      </c>
      <c r="B354" s="72" t="s">
        <v>696</v>
      </c>
      <c r="C354" s="59" t="s">
        <v>785</v>
      </c>
      <c r="D354" s="73">
        <v>4</v>
      </c>
      <c r="E354" s="74" t="s">
        <v>85</v>
      </c>
      <c r="F354" s="62">
        <v>4523.45</v>
      </c>
      <c r="G354" s="63"/>
      <c r="H354" s="64"/>
      <c r="I354" s="65" t="s">
        <v>34</v>
      </c>
      <c r="J354" s="66">
        <f t="shared" si="20"/>
        <v>1</v>
      </c>
      <c r="K354" s="64" t="s">
        <v>35</v>
      </c>
      <c r="L354" s="64" t="s">
        <v>4</v>
      </c>
      <c r="M354" s="48"/>
      <c r="N354" s="47"/>
      <c r="O354" s="47"/>
      <c r="P354" s="49"/>
      <c r="Q354" s="47"/>
      <c r="R354" s="47"/>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c r="AP354" s="49"/>
      <c r="AQ354" s="49"/>
      <c r="AR354" s="49"/>
      <c r="AS354" s="49"/>
      <c r="AT354" s="49"/>
      <c r="AU354" s="49"/>
      <c r="AV354" s="49"/>
      <c r="AW354" s="49"/>
      <c r="AX354" s="49"/>
      <c r="AY354" s="49"/>
      <c r="AZ354" s="50"/>
      <c r="BA354" s="51">
        <f t="shared" si="21"/>
        <v>18094</v>
      </c>
      <c r="BB354" s="52">
        <f t="shared" si="22"/>
        <v>18094</v>
      </c>
      <c r="BC354" s="53" t="str">
        <f t="shared" si="23"/>
        <v>INR  Eighteen Thousand  &amp;Ninety Four  Only</v>
      </c>
      <c r="HZ354" s="18"/>
      <c r="IA354" s="18">
        <v>4.41</v>
      </c>
      <c r="IB354" s="24" t="s">
        <v>696</v>
      </c>
      <c r="IC354" s="18" t="s">
        <v>785</v>
      </c>
      <c r="ID354" s="18">
        <v>4</v>
      </c>
      <c r="IE354" s="17" t="s">
        <v>85</v>
      </c>
    </row>
    <row r="355" spans="1:238" s="17" customFormat="1" ht="33" customHeight="1">
      <c r="A355" s="57">
        <v>4.42</v>
      </c>
      <c r="B355" s="72" t="s">
        <v>697</v>
      </c>
      <c r="C355" s="59" t="s">
        <v>786</v>
      </c>
      <c r="D355" s="85"/>
      <c r="E355" s="86"/>
      <c r="F355" s="86"/>
      <c r="G355" s="86"/>
      <c r="H355" s="86"/>
      <c r="I355" s="86"/>
      <c r="J355" s="86"/>
      <c r="K355" s="86"/>
      <c r="L355" s="86"/>
      <c r="M355" s="86"/>
      <c r="N355" s="87"/>
      <c r="O355" s="87"/>
      <c r="P355" s="87"/>
      <c r="Q355" s="87"/>
      <c r="R355" s="87"/>
      <c r="S355" s="87"/>
      <c r="T355" s="87"/>
      <c r="U355" s="87"/>
      <c r="V355" s="87"/>
      <c r="W355" s="87"/>
      <c r="X355" s="87"/>
      <c r="Y355" s="87"/>
      <c r="Z355" s="87"/>
      <c r="AA355" s="87"/>
      <c r="AB355" s="87"/>
      <c r="AC355" s="87"/>
      <c r="AD355" s="87"/>
      <c r="AE355" s="87"/>
      <c r="AF355" s="87"/>
      <c r="AG355" s="87"/>
      <c r="AH355" s="87"/>
      <c r="AI355" s="87"/>
      <c r="AJ355" s="87"/>
      <c r="AK355" s="87"/>
      <c r="AL355" s="87"/>
      <c r="AM355" s="87"/>
      <c r="AN355" s="87"/>
      <c r="AO355" s="87"/>
      <c r="AP355" s="87"/>
      <c r="AQ355" s="87"/>
      <c r="AR355" s="87"/>
      <c r="AS355" s="87"/>
      <c r="AT355" s="87"/>
      <c r="AU355" s="87"/>
      <c r="AV355" s="87"/>
      <c r="AW355" s="87"/>
      <c r="AX355" s="87"/>
      <c r="AY355" s="87"/>
      <c r="AZ355" s="87"/>
      <c r="BA355" s="87"/>
      <c r="BB355" s="87"/>
      <c r="BC355" s="88"/>
      <c r="HZ355" s="18"/>
      <c r="IA355" s="18">
        <v>4.42</v>
      </c>
      <c r="IB355" s="24" t="s">
        <v>697</v>
      </c>
      <c r="IC355" s="18" t="s">
        <v>786</v>
      </c>
      <c r="ID355" s="18"/>
    </row>
    <row r="356" spans="1:239" s="17" customFormat="1" ht="33" customHeight="1">
      <c r="A356" s="57">
        <v>4.43</v>
      </c>
      <c r="B356" s="72" t="s">
        <v>698</v>
      </c>
      <c r="C356" s="59" t="s">
        <v>787</v>
      </c>
      <c r="D356" s="73">
        <v>30</v>
      </c>
      <c r="E356" s="74" t="s">
        <v>85</v>
      </c>
      <c r="F356" s="62">
        <v>1052.17</v>
      </c>
      <c r="G356" s="63"/>
      <c r="H356" s="64"/>
      <c r="I356" s="65" t="s">
        <v>34</v>
      </c>
      <c r="J356" s="66">
        <f t="shared" si="20"/>
        <v>1</v>
      </c>
      <c r="K356" s="64" t="s">
        <v>35</v>
      </c>
      <c r="L356" s="64" t="s">
        <v>4</v>
      </c>
      <c r="M356" s="48"/>
      <c r="N356" s="47"/>
      <c r="O356" s="47"/>
      <c r="P356" s="49"/>
      <c r="Q356" s="47"/>
      <c r="R356" s="47"/>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c r="AP356" s="49"/>
      <c r="AQ356" s="49"/>
      <c r="AR356" s="49"/>
      <c r="AS356" s="49"/>
      <c r="AT356" s="49"/>
      <c r="AU356" s="49"/>
      <c r="AV356" s="49"/>
      <c r="AW356" s="49"/>
      <c r="AX356" s="49"/>
      <c r="AY356" s="49"/>
      <c r="AZ356" s="50"/>
      <c r="BA356" s="51">
        <f t="shared" si="21"/>
        <v>31565</v>
      </c>
      <c r="BB356" s="52">
        <f t="shared" si="22"/>
        <v>31565</v>
      </c>
      <c r="BC356" s="53" t="str">
        <f t="shared" si="23"/>
        <v>INR  Thirty One Thousand Five Hundred &amp; Sixty Five  Only</v>
      </c>
      <c r="HZ356" s="18"/>
      <c r="IA356" s="18">
        <v>4.43</v>
      </c>
      <c r="IB356" s="24" t="s">
        <v>698</v>
      </c>
      <c r="IC356" s="18" t="s">
        <v>787</v>
      </c>
      <c r="ID356" s="18">
        <v>30</v>
      </c>
      <c r="IE356" s="17" t="s">
        <v>85</v>
      </c>
    </row>
    <row r="357" spans="1:239" s="17" customFormat="1" ht="33" customHeight="1">
      <c r="A357" s="57">
        <v>4.44</v>
      </c>
      <c r="B357" s="72" t="s">
        <v>699</v>
      </c>
      <c r="C357" s="59" t="s">
        <v>788</v>
      </c>
      <c r="D357" s="73">
        <v>50</v>
      </c>
      <c r="E357" s="74" t="s">
        <v>85</v>
      </c>
      <c r="F357" s="62">
        <v>3068.83</v>
      </c>
      <c r="G357" s="63"/>
      <c r="H357" s="64"/>
      <c r="I357" s="65" t="s">
        <v>34</v>
      </c>
      <c r="J357" s="66">
        <f t="shared" si="20"/>
        <v>1</v>
      </c>
      <c r="K357" s="64" t="s">
        <v>35</v>
      </c>
      <c r="L357" s="64" t="s">
        <v>4</v>
      </c>
      <c r="M357" s="48"/>
      <c r="N357" s="47"/>
      <c r="O357" s="47"/>
      <c r="P357" s="49"/>
      <c r="Q357" s="47"/>
      <c r="R357" s="47"/>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c r="AP357" s="49"/>
      <c r="AQ357" s="49"/>
      <c r="AR357" s="49"/>
      <c r="AS357" s="49"/>
      <c r="AT357" s="49"/>
      <c r="AU357" s="49"/>
      <c r="AV357" s="49"/>
      <c r="AW357" s="49"/>
      <c r="AX357" s="49"/>
      <c r="AY357" s="49"/>
      <c r="AZ357" s="50"/>
      <c r="BA357" s="51">
        <f t="shared" si="21"/>
        <v>153442</v>
      </c>
      <c r="BB357" s="52">
        <f t="shared" si="22"/>
        <v>153442</v>
      </c>
      <c r="BC357" s="53" t="str">
        <f t="shared" si="23"/>
        <v>INR  One Lakh Fifty Three Thousand Four Hundred &amp; Forty Two  Only</v>
      </c>
      <c r="HZ357" s="18"/>
      <c r="IA357" s="18">
        <v>4.44</v>
      </c>
      <c r="IB357" s="24" t="s">
        <v>699</v>
      </c>
      <c r="IC357" s="18" t="s">
        <v>788</v>
      </c>
      <c r="ID357" s="18">
        <v>50</v>
      </c>
      <c r="IE357" s="17" t="s">
        <v>85</v>
      </c>
    </row>
    <row r="358" spans="1:239" s="17" customFormat="1" ht="33" customHeight="1">
      <c r="A358" s="57">
        <v>4.45</v>
      </c>
      <c r="B358" s="72" t="s">
        <v>700</v>
      </c>
      <c r="C358" s="59" t="s">
        <v>789</v>
      </c>
      <c r="D358" s="73">
        <v>70</v>
      </c>
      <c r="E358" s="74" t="s">
        <v>85</v>
      </c>
      <c r="F358" s="62">
        <v>1052.17</v>
      </c>
      <c r="G358" s="63"/>
      <c r="H358" s="64"/>
      <c r="I358" s="65" t="s">
        <v>34</v>
      </c>
      <c r="J358" s="66">
        <f t="shared" si="20"/>
        <v>1</v>
      </c>
      <c r="K358" s="64" t="s">
        <v>35</v>
      </c>
      <c r="L358" s="64" t="s">
        <v>4</v>
      </c>
      <c r="M358" s="48"/>
      <c r="N358" s="47"/>
      <c r="O358" s="47"/>
      <c r="P358" s="49"/>
      <c r="Q358" s="47"/>
      <c r="R358" s="47"/>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c r="AP358" s="49"/>
      <c r="AQ358" s="49"/>
      <c r="AR358" s="49"/>
      <c r="AS358" s="49"/>
      <c r="AT358" s="49"/>
      <c r="AU358" s="49"/>
      <c r="AV358" s="49"/>
      <c r="AW358" s="49"/>
      <c r="AX358" s="49"/>
      <c r="AY358" s="49"/>
      <c r="AZ358" s="50"/>
      <c r="BA358" s="51">
        <f t="shared" si="21"/>
        <v>73652</v>
      </c>
      <c r="BB358" s="52">
        <f t="shared" si="22"/>
        <v>73652</v>
      </c>
      <c r="BC358" s="53" t="str">
        <f t="shared" si="23"/>
        <v>INR  Seventy Three Thousand Six Hundred &amp; Fifty Two  Only</v>
      </c>
      <c r="HZ358" s="18"/>
      <c r="IA358" s="18">
        <v>4.45</v>
      </c>
      <c r="IB358" s="24" t="s">
        <v>700</v>
      </c>
      <c r="IC358" s="18" t="s">
        <v>789</v>
      </c>
      <c r="ID358" s="18">
        <v>70</v>
      </c>
      <c r="IE358" s="17" t="s">
        <v>85</v>
      </c>
    </row>
    <row r="359" spans="1:239" s="17" customFormat="1" ht="33" customHeight="1">
      <c r="A359" s="57">
        <v>4.46</v>
      </c>
      <c r="B359" s="72" t="s">
        <v>701</v>
      </c>
      <c r="C359" s="59" t="s">
        <v>790</v>
      </c>
      <c r="D359" s="73">
        <v>40</v>
      </c>
      <c r="E359" s="74" t="s">
        <v>85</v>
      </c>
      <c r="F359" s="62">
        <v>3068.83</v>
      </c>
      <c r="G359" s="63"/>
      <c r="H359" s="64"/>
      <c r="I359" s="65" t="s">
        <v>34</v>
      </c>
      <c r="J359" s="66">
        <f t="shared" si="20"/>
        <v>1</v>
      </c>
      <c r="K359" s="64" t="s">
        <v>35</v>
      </c>
      <c r="L359" s="64" t="s">
        <v>4</v>
      </c>
      <c r="M359" s="48"/>
      <c r="N359" s="47"/>
      <c r="O359" s="47"/>
      <c r="P359" s="49"/>
      <c r="Q359" s="47"/>
      <c r="R359" s="47"/>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c r="AP359" s="49"/>
      <c r="AQ359" s="49"/>
      <c r="AR359" s="49"/>
      <c r="AS359" s="49"/>
      <c r="AT359" s="49"/>
      <c r="AU359" s="49"/>
      <c r="AV359" s="49"/>
      <c r="AW359" s="49"/>
      <c r="AX359" s="49"/>
      <c r="AY359" s="49"/>
      <c r="AZ359" s="50"/>
      <c r="BA359" s="51">
        <f t="shared" si="21"/>
        <v>122753</v>
      </c>
      <c r="BB359" s="52">
        <f t="shared" si="22"/>
        <v>122753</v>
      </c>
      <c r="BC359" s="53" t="str">
        <f t="shared" si="23"/>
        <v>INR  One Lakh Twenty Two Thousand Seven Hundred &amp; Fifty Three  Only</v>
      </c>
      <c r="HZ359" s="18"/>
      <c r="IA359" s="18">
        <v>4.46</v>
      </c>
      <c r="IB359" s="24" t="s">
        <v>701</v>
      </c>
      <c r="IC359" s="18" t="s">
        <v>790</v>
      </c>
      <c r="ID359" s="18">
        <v>40</v>
      </c>
      <c r="IE359" s="17" t="s">
        <v>85</v>
      </c>
    </row>
    <row r="360" spans="1:239" s="17" customFormat="1" ht="33" customHeight="1">
      <c r="A360" s="57">
        <v>4.47</v>
      </c>
      <c r="B360" s="72" t="s">
        <v>702</v>
      </c>
      <c r="C360" s="59" t="s">
        <v>791</v>
      </c>
      <c r="D360" s="73">
        <v>4</v>
      </c>
      <c r="E360" s="74" t="s">
        <v>85</v>
      </c>
      <c r="F360" s="62">
        <v>569.93</v>
      </c>
      <c r="G360" s="63"/>
      <c r="H360" s="64"/>
      <c r="I360" s="65" t="s">
        <v>34</v>
      </c>
      <c r="J360" s="66">
        <f t="shared" si="20"/>
        <v>1</v>
      </c>
      <c r="K360" s="64" t="s">
        <v>35</v>
      </c>
      <c r="L360" s="64" t="s">
        <v>4</v>
      </c>
      <c r="M360" s="48"/>
      <c r="N360" s="47"/>
      <c r="O360" s="47"/>
      <c r="P360" s="49"/>
      <c r="Q360" s="47"/>
      <c r="R360" s="47"/>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c r="AP360" s="49"/>
      <c r="AQ360" s="49"/>
      <c r="AR360" s="49"/>
      <c r="AS360" s="49"/>
      <c r="AT360" s="49"/>
      <c r="AU360" s="49"/>
      <c r="AV360" s="49"/>
      <c r="AW360" s="49"/>
      <c r="AX360" s="49"/>
      <c r="AY360" s="49"/>
      <c r="AZ360" s="50"/>
      <c r="BA360" s="51">
        <f t="shared" si="21"/>
        <v>2280</v>
      </c>
      <c r="BB360" s="52">
        <f t="shared" si="22"/>
        <v>2280</v>
      </c>
      <c r="BC360" s="53" t="str">
        <f t="shared" si="23"/>
        <v>INR  Two Thousand Two Hundred &amp; Eighty  Only</v>
      </c>
      <c r="HZ360" s="18"/>
      <c r="IA360" s="18">
        <v>4.47</v>
      </c>
      <c r="IB360" s="24" t="s">
        <v>702</v>
      </c>
      <c r="IC360" s="18" t="s">
        <v>791</v>
      </c>
      <c r="ID360" s="18">
        <v>4</v>
      </c>
      <c r="IE360" s="17" t="s">
        <v>85</v>
      </c>
    </row>
    <row r="361" spans="1:238" s="17" customFormat="1" ht="33" customHeight="1">
      <c r="A361" s="57">
        <v>4.48</v>
      </c>
      <c r="B361" s="72" t="s">
        <v>703</v>
      </c>
      <c r="C361" s="59" t="s">
        <v>792</v>
      </c>
      <c r="D361" s="85"/>
      <c r="E361" s="86"/>
      <c r="F361" s="86"/>
      <c r="G361" s="86"/>
      <c r="H361" s="86"/>
      <c r="I361" s="86"/>
      <c r="J361" s="86"/>
      <c r="K361" s="86"/>
      <c r="L361" s="86"/>
      <c r="M361" s="86"/>
      <c r="N361" s="87"/>
      <c r="O361" s="87"/>
      <c r="P361" s="87"/>
      <c r="Q361" s="87"/>
      <c r="R361" s="87"/>
      <c r="S361" s="87"/>
      <c r="T361" s="87"/>
      <c r="U361" s="87"/>
      <c r="V361" s="87"/>
      <c r="W361" s="87"/>
      <c r="X361" s="87"/>
      <c r="Y361" s="87"/>
      <c r="Z361" s="87"/>
      <c r="AA361" s="87"/>
      <c r="AB361" s="87"/>
      <c r="AC361" s="87"/>
      <c r="AD361" s="87"/>
      <c r="AE361" s="87"/>
      <c r="AF361" s="87"/>
      <c r="AG361" s="87"/>
      <c r="AH361" s="87"/>
      <c r="AI361" s="87"/>
      <c r="AJ361" s="87"/>
      <c r="AK361" s="87"/>
      <c r="AL361" s="87"/>
      <c r="AM361" s="87"/>
      <c r="AN361" s="87"/>
      <c r="AO361" s="87"/>
      <c r="AP361" s="87"/>
      <c r="AQ361" s="87"/>
      <c r="AR361" s="87"/>
      <c r="AS361" s="87"/>
      <c r="AT361" s="87"/>
      <c r="AU361" s="87"/>
      <c r="AV361" s="87"/>
      <c r="AW361" s="87"/>
      <c r="AX361" s="87"/>
      <c r="AY361" s="87"/>
      <c r="AZ361" s="87"/>
      <c r="BA361" s="87"/>
      <c r="BB361" s="87"/>
      <c r="BC361" s="88"/>
      <c r="HZ361" s="18"/>
      <c r="IA361" s="18">
        <v>4.48</v>
      </c>
      <c r="IB361" s="24" t="s">
        <v>703</v>
      </c>
      <c r="IC361" s="18" t="s">
        <v>792</v>
      </c>
      <c r="ID361" s="18"/>
    </row>
    <row r="362" spans="1:239" s="17" customFormat="1" ht="33" customHeight="1">
      <c r="A362" s="57">
        <v>4.49</v>
      </c>
      <c r="B362" s="72" t="s">
        <v>704</v>
      </c>
      <c r="C362" s="59" t="s">
        <v>793</v>
      </c>
      <c r="D362" s="73">
        <v>5</v>
      </c>
      <c r="E362" s="74" t="s">
        <v>85</v>
      </c>
      <c r="F362" s="62">
        <v>2756.69</v>
      </c>
      <c r="G362" s="63"/>
      <c r="H362" s="64"/>
      <c r="I362" s="65" t="s">
        <v>34</v>
      </c>
      <c r="J362" s="66">
        <f t="shared" si="20"/>
        <v>1</v>
      </c>
      <c r="K362" s="64" t="s">
        <v>35</v>
      </c>
      <c r="L362" s="64" t="s">
        <v>4</v>
      </c>
      <c r="M362" s="48"/>
      <c r="N362" s="47"/>
      <c r="O362" s="47"/>
      <c r="P362" s="49"/>
      <c r="Q362" s="47"/>
      <c r="R362" s="47"/>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c r="AP362" s="49"/>
      <c r="AQ362" s="49"/>
      <c r="AR362" s="49"/>
      <c r="AS362" s="49"/>
      <c r="AT362" s="49"/>
      <c r="AU362" s="49"/>
      <c r="AV362" s="49"/>
      <c r="AW362" s="49"/>
      <c r="AX362" s="49"/>
      <c r="AY362" s="49"/>
      <c r="AZ362" s="50"/>
      <c r="BA362" s="51">
        <f t="shared" si="21"/>
        <v>13783</v>
      </c>
      <c r="BB362" s="52">
        <f t="shared" si="22"/>
        <v>13783</v>
      </c>
      <c r="BC362" s="53" t="str">
        <f t="shared" si="23"/>
        <v>INR  Thirteen Thousand Seven Hundred &amp; Eighty Three  Only</v>
      </c>
      <c r="HZ362" s="18"/>
      <c r="IA362" s="18">
        <v>4.49</v>
      </c>
      <c r="IB362" s="24" t="s">
        <v>704</v>
      </c>
      <c r="IC362" s="18" t="s">
        <v>793</v>
      </c>
      <c r="ID362" s="18">
        <v>5</v>
      </c>
      <c r="IE362" s="17" t="s">
        <v>85</v>
      </c>
    </row>
    <row r="363" spans="1:238" s="17" customFormat="1" ht="33" customHeight="1">
      <c r="A363" s="57">
        <v>4.5</v>
      </c>
      <c r="B363" s="72" t="s">
        <v>705</v>
      </c>
      <c r="C363" s="59" t="s">
        <v>794</v>
      </c>
      <c r="D363" s="85"/>
      <c r="E363" s="86"/>
      <c r="F363" s="86"/>
      <c r="G363" s="86"/>
      <c r="H363" s="86"/>
      <c r="I363" s="86"/>
      <c r="J363" s="86"/>
      <c r="K363" s="86"/>
      <c r="L363" s="86"/>
      <c r="M363" s="86"/>
      <c r="N363" s="87"/>
      <c r="O363" s="87"/>
      <c r="P363" s="87"/>
      <c r="Q363" s="87"/>
      <c r="R363" s="87"/>
      <c r="S363" s="87"/>
      <c r="T363" s="87"/>
      <c r="U363" s="87"/>
      <c r="V363" s="87"/>
      <c r="W363" s="87"/>
      <c r="X363" s="87"/>
      <c r="Y363" s="87"/>
      <c r="Z363" s="87"/>
      <c r="AA363" s="87"/>
      <c r="AB363" s="87"/>
      <c r="AC363" s="87"/>
      <c r="AD363" s="87"/>
      <c r="AE363" s="87"/>
      <c r="AF363" s="87"/>
      <c r="AG363" s="87"/>
      <c r="AH363" s="87"/>
      <c r="AI363" s="87"/>
      <c r="AJ363" s="87"/>
      <c r="AK363" s="87"/>
      <c r="AL363" s="87"/>
      <c r="AM363" s="87"/>
      <c r="AN363" s="87"/>
      <c r="AO363" s="87"/>
      <c r="AP363" s="87"/>
      <c r="AQ363" s="87"/>
      <c r="AR363" s="87"/>
      <c r="AS363" s="87"/>
      <c r="AT363" s="87"/>
      <c r="AU363" s="87"/>
      <c r="AV363" s="87"/>
      <c r="AW363" s="87"/>
      <c r="AX363" s="87"/>
      <c r="AY363" s="87"/>
      <c r="AZ363" s="87"/>
      <c r="BA363" s="87"/>
      <c r="BB363" s="87"/>
      <c r="BC363" s="88"/>
      <c r="HZ363" s="18"/>
      <c r="IA363" s="18">
        <v>4.5</v>
      </c>
      <c r="IB363" s="24" t="s">
        <v>705</v>
      </c>
      <c r="IC363" s="18" t="s">
        <v>794</v>
      </c>
      <c r="ID363" s="18"/>
    </row>
    <row r="364" spans="1:239" s="17" customFormat="1" ht="33" customHeight="1">
      <c r="A364" s="57">
        <v>4.51</v>
      </c>
      <c r="B364" s="72" t="s">
        <v>706</v>
      </c>
      <c r="C364" s="59" t="s">
        <v>795</v>
      </c>
      <c r="D364" s="73">
        <v>50</v>
      </c>
      <c r="E364" s="74" t="s">
        <v>85</v>
      </c>
      <c r="F364" s="62">
        <v>2825.08</v>
      </c>
      <c r="G364" s="63"/>
      <c r="H364" s="64"/>
      <c r="I364" s="65" t="s">
        <v>34</v>
      </c>
      <c r="J364" s="66">
        <f t="shared" si="20"/>
        <v>1</v>
      </c>
      <c r="K364" s="64" t="s">
        <v>35</v>
      </c>
      <c r="L364" s="64" t="s">
        <v>4</v>
      </c>
      <c r="M364" s="48"/>
      <c r="N364" s="47"/>
      <c r="O364" s="47"/>
      <c r="P364" s="49"/>
      <c r="Q364" s="47"/>
      <c r="R364" s="47"/>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c r="AP364" s="49"/>
      <c r="AQ364" s="49"/>
      <c r="AR364" s="49"/>
      <c r="AS364" s="49"/>
      <c r="AT364" s="49"/>
      <c r="AU364" s="49"/>
      <c r="AV364" s="49"/>
      <c r="AW364" s="49"/>
      <c r="AX364" s="49"/>
      <c r="AY364" s="49"/>
      <c r="AZ364" s="50"/>
      <c r="BA364" s="51">
        <f t="shared" si="21"/>
        <v>141254</v>
      </c>
      <c r="BB364" s="52">
        <f t="shared" si="22"/>
        <v>141254</v>
      </c>
      <c r="BC364" s="53" t="str">
        <f t="shared" si="23"/>
        <v>INR  One Lakh Forty One Thousand Two Hundred &amp; Fifty Four  Only</v>
      </c>
      <c r="HZ364" s="18"/>
      <c r="IA364" s="18">
        <v>4.51</v>
      </c>
      <c r="IB364" s="24" t="s">
        <v>706</v>
      </c>
      <c r="IC364" s="18" t="s">
        <v>795</v>
      </c>
      <c r="ID364" s="18">
        <v>50</v>
      </c>
      <c r="IE364" s="17" t="s">
        <v>85</v>
      </c>
    </row>
    <row r="365" spans="1:239" s="17" customFormat="1" ht="33" customHeight="1">
      <c r="A365" s="57">
        <v>4.52</v>
      </c>
      <c r="B365" s="72" t="s">
        <v>707</v>
      </c>
      <c r="C365" s="59" t="s">
        <v>796</v>
      </c>
      <c r="D365" s="73">
        <v>8</v>
      </c>
      <c r="E365" s="74" t="s">
        <v>85</v>
      </c>
      <c r="F365" s="62">
        <v>1915.83</v>
      </c>
      <c r="G365" s="63"/>
      <c r="H365" s="64"/>
      <c r="I365" s="65" t="s">
        <v>34</v>
      </c>
      <c r="J365" s="66">
        <f t="shared" si="20"/>
        <v>1</v>
      </c>
      <c r="K365" s="64" t="s">
        <v>35</v>
      </c>
      <c r="L365" s="64" t="s">
        <v>4</v>
      </c>
      <c r="M365" s="48"/>
      <c r="N365" s="47"/>
      <c r="O365" s="47"/>
      <c r="P365" s="49"/>
      <c r="Q365" s="47"/>
      <c r="R365" s="47"/>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c r="AP365" s="49"/>
      <c r="AQ365" s="49"/>
      <c r="AR365" s="49"/>
      <c r="AS365" s="49"/>
      <c r="AT365" s="49"/>
      <c r="AU365" s="49"/>
      <c r="AV365" s="49"/>
      <c r="AW365" s="49"/>
      <c r="AX365" s="49"/>
      <c r="AY365" s="49"/>
      <c r="AZ365" s="50"/>
      <c r="BA365" s="51">
        <f t="shared" si="21"/>
        <v>15327</v>
      </c>
      <c r="BB365" s="52">
        <f t="shared" si="22"/>
        <v>15327</v>
      </c>
      <c r="BC365" s="53" t="str">
        <f t="shared" si="23"/>
        <v>INR  Fifteen Thousand Three Hundred &amp; Twenty Seven  Only</v>
      </c>
      <c r="HZ365" s="18"/>
      <c r="IA365" s="18">
        <v>4.52</v>
      </c>
      <c r="IB365" s="24" t="s">
        <v>707</v>
      </c>
      <c r="IC365" s="18" t="s">
        <v>796</v>
      </c>
      <c r="ID365" s="18">
        <v>8</v>
      </c>
      <c r="IE365" s="17" t="s">
        <v>85</v>
      </c>
    </row>
    <row r="366" spans="1:239" s="17" customFormat="1" ht="33" customHeight="1">
      <c r="A366" s="57">
        <v>4.53</v>
      </c>
      <c r="B366" s="67" t="s">
        <v>708</v>
      </c>
      <c r="C366" s="59" t="s">
        <v>797</v>
      </c>
      <c r="D366" s="70">
        <v>300</v>
      </c>
      <c r="E366" s="71" t="s">
        <v>733</v>
      </c>
      <c r="F366" s="62">
        <v>49.98</v>
      </c>
      <c r="G366" s="63"/>
      <c r="H366" s="64"/>
      <c r="I366" s="65" t="s">
        <v>34</v>
      </c>
      <c r="J366" s="66">
        <f t="shared" si="20"/>
        <v>1</v>
      </c>
      <c r="K366" s="64" t="s">
        <v>35</v>
      </c>
      <c r="L366" s="64" t="s">
        <v>4</v>
      </c>
      <c r="M366" s="48"/>
      <c r="N366" s="47"/>
      <c r="O366" s="47"/>
      <c r="P366" s="49"/>
      <c r="Q366" s="47"/>
      <c r="R366" s="47"/>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c r="AP366" s="49"/>
      <c r="AQ366" s="49"/>
      <c r="AR366" s="49"/>
      <c r="AS366" s="49"/>
      <c r="AT366" s="49"/>
      <c r="AU366" s="49"/>
      <c r="AV366" s="49"/>
      <c r="AW366" s="49"/>
      <c r="AX366" s="49"/>
      <c r="AY366" s="49"/>
      <c r="AZ366" s="50"/>
      <c r="BA366" s="51">
        <f t="shared" si="21"/>
        <v>14994</v>
      </c>
      <c r="BB366" s="52">
        <f t="shared" si="22"/>
        <v>14994</v>
      </c>
      <c r="BC366" s="53" t="str">
        <f t="shared" si="23"/>
        <v>INR  Fourteen Thousand Nine Hundred &amp; Ninety Four  Only</v>
      </c>
      <c r="HZ366" s="18"/>
      <c r="IA366" s="18">
        <v>4.53</v>
      </c>
      <c r="IB366" s="24" t="s">
        <v>708</v>
      </c>
      <c r="IC366" s="18" t="s">
        <v>797</v>
      </c>
      <c r="ID366" s="18">
        <v>300</v>
      </c>
      <c r="IE366" s="17" t="s">
        <v>733</v>
      </c>
    </row>
    <row r="367" spans="1:239" s="17" customFormat="1" ht="33" customHeight="1">
      <c r="A367" s="57">
        <v>4.54</v>
      </c>
      <c r="B367" s="67" t="s">
        <v>709</v>
      </c>
      <c r="C367" s="59" t="s">
        <v>798</v>
      </c>
      <c r="D367" s="70">
        <v>5</v>
      </c>
      <c r="E367" s="71" t="s">
        <v>734</v>
      </c>
      <c r="F367" s="62">
        <v>5485.31</v>
      </c>
      <c r="G367" s="63"/>
      <c r="H367" s="64"/>
      <c r="I367" s="65" t="s">
        <v>34</v>
      </c>
      <c r="J367" s="66">
        <f t="shared" si="20"/>
        <v>1</v>
      </c>
      <c r="K367" s="64" t="s">
        <v>35</v>
      </c>
      <c r="L367" s="64" t="s">
        <v>4</v>
      </c>
      <c r="M367" s="48"/>
      <c r="N367" s="47"/>
      <c r="O367" s="47"/>
      <c r="P367" s="49"/>
      <c r="Q367" s="47"/>
      <c r="R367" s="47"/>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c r="AP367" s="49"/>
      <c r="AQ367" s="49"/>
      <c r="AR367" s="49"/>
      <c r="AS367" s="49"/>
      <c r="AT367" s="49"/>
      <c r="AU367" s="49"/>
      <c r="AV367" s="49"/>
      <c r="AW367" s="49"/>
      <c r="AX367" s="49"/>
      <c r="AY367" s="49"/>
      <c r="AZ367" s="50"/>
      <c r="BA367" s="51">
        <f t="shared" si="21"/>
        <v>27427</v>
      </c>
      <c r="BB367" s="52">
        <f t="shared" si="22"/>
        <v>27427</v>
      </c>
      <c r="BC367" s="53" t="str">
        <f t="shared" si="23"/>
        <v>INR  Twenty Seven Thousand Four Hundred &amp; Twenty Seven  Only</v>
      </c>
      <c r="HZ367" s="18"/>
      <c r="IA367" s="18">
        <v>4.54</v>
      </c>
      <c r="IB367" s="24" t="s">
        <v>709</v>
      </c>
      <c r="IC367" s="18" t="s">
        <v>798</v>
      </c>
      <c r="ID367" s="18">
        <v>5</v>
      </c>
      <c r="IE367" s="17" t="s">
        <v>734</v>
      </c>
    </row>
    <row r="368" spans="1:239" s="17" customFormat="1" ht="33" customHeight="1">
      <c r="A368" s="57">
        <v>4.55</v>
      </c>
      <c r="B368" s="67" t="s">
        <v>710</v>
      </c>
      <c r="C368" s="59" t="s">
        <v>799</v>
      </c>
      <c r="D368" s="70">
        <v>50</v>
      </c>
      <c r="E368" s="71" t="s">
        <v>732</v>
      </c>
      <c r="F368" s="62">
        <v>619.03</v>
      </c>
      <c r="G368" s="63"/>
      <c r="H368" s="64"/>
      <c r="I368" s="65" t="s">
        <v>34</v>
      </c>
      <c r="J368" s="66">
        <f aca="true" t="shared" si="24" ref="J368:J392">IF(I368="Less(-)",-1,1)</f>
        <v>1</v>
      </c>
      <c r="K368" s="64" t="s">
        <v>35</v>
      </c>
      <c r="L368" s="64" t="s">
        <v>4</v>
      </c>
      <c r="M368" s="48"/>
      <c r="N368" s="47"/>
      <c r="O368" s="47"/>
      <c r="P368" s="49"/>
      <c r="Q368" s="47"/>
      <c r="R368" s="47"/>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c r="AP368" s="49"/>
      <c r="AQ368" s="49"/>
      <c r="AR368" s="49"/>
      <c r="AS368" s="49"/>
      <c r="AT368" s="49"/>
      <c r="AU368" s="49"/>
      <c r="AV368" s="49"/>
      <c r="AW368" s="49"/>
      <c r="AX368" s="49"/>
      <c r="AY368" s="49"/>
      <c r="AZ368" s="50"/>
      <c r="BA368" s="51">
        <f aca="true" t="shared" si="25" ref="BA368:BA392">ROUND(total_amount_ba($B$2,$D$2,D368,F368,J368,K368,M368),0)</f>
        <v>30952</v>
      </c>
      <c r="BB368" s="52">
        <f aca="true" t="shared" si="26" ref="BB368:BB392">BA368+SUM(N368:AZ368)</f>
        <v>30952</v>
      </c>
      <c r="BC368" s="53" t="str">
        <f aca="true" t="shared" si="27" ref="BC368:BC392">SpellNumber(L368,BB368)</f>
        <v>INR  Thirty Thousand Nine Hundred &amp; Fifty Two  Only</v>
      </c>
      <c r="HZ368" s="18"/>
      <c r="IA368" s="18">
        <v>4.55</v>
      </c>
      <c r="IB368" s="24" t="s">
        <v>710</v>
      </c>
      <c r="IC368" s="18" t="s">
        <v>799</v>
      </c>
      <c r="ID368" s="18">
        <v>50</v>
      </c>
      <c r="IE368" s="17" t="s">
        <v>732</v>
      </c>
    </row>
    <row r="369" spans="1:239" s="17" customFormat="1" ht="33" customHeight="1">
      <c r="A369" s="57">
        <v>4.56</v>
      </c>
      <c r="B369" s="67" t="s">
        <v>711</v>
      </c>
      <c r="C369" s="59" t="s">
        <v>800</v>
      </c>
      <c r="D369" s="70">
        <v>300</v>
      </c>
      <c r="E369" s="71" t="s">
        <v>732</v>
      </c>
      <c r="F369" s="62">
        <v>213.94</v>
      </c>
      <c r="G369" s="63"/>
      <c r="H369" s="64"/>
      <c r="I369" s="65" t="s">
        <v>34</v>
      </c>
      <c r="J369" s="66">
        <f t="shared" si="24"/>
        <v>1</v>
      </c>
      <c r="K369" s="64" t="s">
        <v>35</v>
      </c>
      <c r="L369" s="64" t="s">
        <v>4</v>
      </c>
      <c r="M369" s="48"/>
      <c r="N369" s="47"/>
      <c r="O369" s="47"/>
      <c r="P369" s="49"/>
      <c r="Q369" s="47"/>
      <c r="R369" s="47"/>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c r="AP369" s="49"/>
      <c r="AQ369" s="49"/>
      <c r="AR369" s="49"/>
      <c r="AS369" s="49"/>
      <c r="AT369" s="49"/>
      <c r="AU369" s="49"/>
      <c r="AV369" s="49"/>
      <c r="AW369" s="49"/>
      <c r="AX369" s="49"/>
      <c r="AY369" s="49"/>
      <c r="AZ369" s="50"/>
      <c r="BA369" s="51">
        <f t="shared" si="25"/>
        <v>64182</v>
      </c>
      <c r="BB369" s="52">
        <f t="shared" si="26"/>
        <v>64182</v>
      </c>
      <c r="BC369" s="53" t="str">
        <f t="shared" si="27"/>
        <v>INR  Sixty Four Thousand One Hundred &amp; Eighty Two  Only</v>
      </c>
      <c r="HZ369" s="18"/>
      <c r="IA369" s="18">
        <v>4.56</v>
      </c>
      <c r="IB369" s="24" t="s">
        <v>711</v>
      </c>
      <c r="IC369" s="18" t="s">
        <v>800</v>
      </c>
      <c r="ID369" s="18">
        <v>300</v>
      </c>
      <c r="IE369" s="17" t="s">
        <v>732</v>
      </c>
    </row>
    <row r="370" spans="1:239" s="17" customFormat="1" ht="33" customHeight="1">
      <c r="A370" s="57">
        <v>4.57</v>
      </c>
      <c r="B370" s="67" t="s">
        <v>712</v>
      </c>
      <c r="C370" s="59" t="s">
        <v>801</v>
      </c>
      <c r="D370" s="70">
        <v>20</v>
      </c>
      <c r="E370" s="71" t="s">
        <v>732</v>
      </c>
      <c r="F370" s="62">
        <v>44.72</v>
      </c>
      <c r="G370" s="63"/>
      <c r="H370" s="64"/>
      <c r="I370" s="65" t="s">
        <v>34</v>
      </c>
      <c r="J370" s="66">
        <f t="shared" si="24"/>
        <v>1</v>
      </c>
      <c r="K370" s="64" t="s">
        <v>35</v>
      </c>
      <c r="L370" s="64" t="s">
        <v>4</v>
      </c>
      <c r="M370" s="48"/>
      <c r="N370" s="47"/>
      <c r="O370" s="47"/>
      <c r="P370" s="49"/>
      <c r="Q370" s="47"/>
      <c r="R370" s="47"/>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c r="AP370" s="49"/>
      <c r="AQ370" s="49"/>
      <c r="AR370" s="49"/>
      <c r="AS370" s="49"/>
      <c r="AT370" s="49"/>
      <c r="AU370" s="49"/>
      <c r="AV370" s="49"/>
      <c r="AW370" s="49"/>
      <c r="AX370" s="49"/>
      <c r="AY370" s="49"/>
      <c r="AZ370" s="50"/>
      <c r="BA370" s="51">
        <f t="shared" si="25"/>
        <v>894</v>
      </c>
      <c r="BB370" s="52">
        <f t="shared" si="26"/>
        <v>894</v>
      </c>
      <c r="BC370" s="53" t="str">
        <f t="shared" si="27"/>
        <v>INR  Eight Hundred &amp; Ninety Four  Only</v>
      </c>
      <c r="HZ370" s="18"/>
      <c r="IA370" s="18">
        <v>4.57</v>
      </c>
      <c r="IB370" s="24" t="s">
        <v>712</v>
      </c>
      <c r="IC370" s="18" t="s">
        <v>801</v>
      </c>
      <c r="ID370" s="18">
        <v>20</v>
      </c>
      <c r="IE370" s="17" t="s">
        <v>732</v>
      </c>
    </row>
    <row r="371" spans="1:239" s="17" customFormat="1" ht="33" customHeight="1">
      <c r="A371" s="57">
        <v>4.58</v>
      </c>
      <c r="B371" s="67" t="s">
        <v>713</v>
      </c>
      <c r="C371" s="59" t="s">
        <v>802</v>
      </c>
      <c r="D371" s="70">
        <v>30</v>
      </c>
      <c r="E371" s="71" t="s">
        <v>732</v>
      </c>
      <c r="F371" s="62">
        <v>170.98</v>
      </c>
      <c r="G371" s="63"/>
      <c r="H371" s="64"/>
      <c r="I371" s="65" t="s">
        <v>34</v>
      </c>
      <c r="J371" s="66">
        <f t="shared" si="24"/>
        <v>1</v>
      </c>
      <c r="K371" s="64" t="s">
        <v>35</v>
      </c>
      <c r="L371" s="64" t="s">
        <v>4</v>
      </c>
      <c r="M371" s="48"/>
      <c r="N371" s="47"/>
      <c r="O371" s="47"/>
      <c r="P371" s="49"/>
      <c r="Q371" s="47"/>
      <c r="R371" s="47"/>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c r="AP371" s="49"/>
      <c r="AQ371" s="49"/>
      <c r="AR371" s="49"/>
      <c r="AS371" s="49"/>
      <c r="AT371" s="49"/>
      <c r="AU371" s="49"/>
      <c r="AV371" s="49"/>
      <c r="AW371" s="49"/>
      <c r="AX371" s="49"/>
      <c r="AY371" s="49"/>
      <c r="AZ371" s="50"/>
      <c r="BA371" s="51">
        <f t="shared" si="25"/>
        <v>5129</v>
      </c>
      <c r="BB371" s="52">
        <f t="shared" si="26"/>
        <v>5129</v>
      </c>
      <c r="BC371" s="53" t="str">
        <f t="shared" si="27"/>
        <v>INR  Five Thousand One Hundred &amp; Twenty Nine  Only</v>
      </c>
      <c r="HZ371" s="18"/>
      <c r="IA371" s="18">
        <v>4.58</v>
      </c>
      <c r="IB371" s="24" t="s">
        <v>713</v>
      </c>
      <c r="IC371" s="18" t="s">
        <v>802</v>
      </c>
      <c r="ID371" s="18">
        <v>30</v>
      </c>
      <c r="IE371" s="17" t="s">
        <v>732</v>
      </c>
    </row>
    <row r="372" spans="1:239" s="17" customFormat="1" ht="33" customHeight="1">
      <c r="A372" s="57">
        <v>4.59</v>
      </c>
      <c r="B372" s="75" t="s">
        <v>714</v>
      </c>
      <c r="C372" s="59" t="s">
        <v>803</v>
      </c>
      <c r="D372" s="70">
        <v>6</v>
      </c>
      <c r="E372" s="71" t="s">
        <v>733</v>
      </c>
      <c r="F372" s="62">
        <v>488.38</v>
      </c>
      <c r="G372" s="63"/>
      <c r="H372" s="64"/>
      <c r="I372" s="65" t="s">
        <v>34</v>
      </c>
      <c r="J372" s="66">
        <f t="shared" si="24"/>
        <v>1</v>
      </c>
      <c r="K372" s="64" t="s">
        <v>35</v>
      </c>
      <c r="L372" s="64" t="s">
        <v>4</v>
      </c>
      <c r="M372" s="48"/>
      <c r="N372" s="47"/>
      <c r="O372" s="47"/>
      <c r="P372" s="49"/>
      <c r="Q372" s="47"/>
      <c r="R372" s="47"/>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c r="AP372" s="49"/>
      <c r="AQ372" s="49"/>
      <c r="AR372" s="49"/>
      <c r="AS372" s="49"/>
      <c r="AT372" s="49"/>
      <c r="AU372" s="49"/>
      <c r="AV372" s="49"/>
      <c r="AW372" s="49"/>
      <c r="AX372" s="49"/>
      <c r="AY372" s="49"/>
      <c r="AZ372" s="50"/>
      <c r="BA372" s="51">
        <f t="shared" si="25"/>
        <v>2930</v>
      </c>
      <c r="BB372" s="52">
        <f t="shared" si="26"/>
        <v>2930</v>
      </c>
      <c r="BC372" s="53" t="str">
        <f t="shared" si="27"/>
        <v>INR  Two Thousand Nine Hundred &amp; Thirty  Only</v>
      </c>
      <c r="HZ372" s="18"/>
      <c r="IA372" s="18">
        <v>4.59</v>
      </c>
      <c r="IB372" s="24" t="s">
        <v>714</v>
      </c>
      <c r="IC372" s="18" t="s">
        <v>803</v>
      </c>
      <c r="ID372" s="18">
        <v>6</v>
      </c>
      <c r="IE372" s="17" t="s">
        <v>733</v>
      </c>
    </row>
    <row r="373" spans="1:238" s="17" customFormat="1" ht="33" customHeight="1">
      <c r="A373" s="57">
        <v>4.6</v>
      </c>
      <c r="B373" s="67" t="s">
        <v>715</v>
      </c>
      <c r="C373" s="59" t="s">
        <v>804</v>
      </c>
      <c r="D373" s="85"/>
      <c r="E373" s="86"/>
      <c r="F373" s="86"/>
      <c r="G373" s="86"/>
      <c r="H373" s="86"/>
      <c r="I373" s="86"/>
      <c r="J373" s="86"/>
      <c r="K373" s="86"/>
      <c r="L373" s="86"/>
      <c r="M373" s="86"/>
      <c r="N373" s="87"/>
      <c r="O373" s="87"/>
      <c r="P373" s="87"/>
      <c r="Q373" s="87"/>
      <c r="R373" s="87"/>
      <c r="S373" s="87"/>
      <c r="T373" s="87"/>
      <c r="U373" s="87"/>
      <c r="V373" s="87"/>
      <c r="W373" s="87"/>
      <c r="X373" s="87"/>
      <c r="Y373" s="87"/>
      <c r="Z373" s="87"/>
      <c r="AA373" s="87"/>
      <c r="AB373" s="87"/>
      <c r="AC373" s="87"/>
      <c r="AD373" s="87"/>
      <c r="AE373" s="87"/>
      <c r="AF373" s="87"/>
      <c r="AG373" s="87"/>
      <c r="AH373" s="87"/>
      <c r="AI373" s="87"/>
      <c r="AJ373" s="87"/>
      <c r="AK373" s="87"/>
      <c r="AL373" s="87"/>
      <c r="AM373" s="87"/>
      <c r="AN373" s="87"/>
      <c r="AO373" s="87"/>
      <c r="AP373" s="87"/>
      <c r="AQ373" s="87"/>
      <c r="AR373" s="87"/>
      <c r="AS373" s="87"/>
      <c r="AT373" s="87"/>
      <c r="AU373" s="87"/>
      <c r="AV373" s="87"/>
      <c r="AW373" s="87"/>
      <c r="AX373" s="87"/>
      <c r="AY373" s="87"/>
      <c r="AZ373" s="87"/>
      <c r="BA373" s="87"/>
      <c r="BB373" s="87"/>
      <c r="BC373" s="88"/>
      <c r="HZ373" s="18"/>
      <c r="IA373" s="18">
        <v>4.6</v>
      </c>
      <c r="IB373" s="24" t="s">
        <v>715</v>
      </c>
      <c r="IC373" s="18" t="s">
        <v>804</v>
      </c>
      <c r="ID373" s="18"/>
    </row>
    <row r="374" spans="1:238" s="17" customFormat="1" ht="33" customHeight="1">
      <c r="A374" s="57">
        <v>4.61</v>
      </c>
      <c r="B374" s="67" t="s">
        <v>716</v>
      </c>
      <c r="C374" s="59" t="s">
        <v>805</v>
      </c>
      <c r="D374" s="85"/>
      <c r="E374" s="86"/>
      <c r="F374" s="86"/>
      <c r="G374" s="86"/>
      <c r="H374" s="86"/>
      <c r="I374" s="86"/>
      <c r="J374" s="86"/>
      <c r="K374" s="86"/>
      <c r="L374" s="86"/>
      <c r="M374" s="86"/>
      <c r="N374" s="87"/>
      <c r="O374" s="87"/>
      <c r="P374" s="87"/>
      <c r="Q374" s="87"/>
      <c r="R374" s="87"/>
      <c r="S374" s="87"/>
      <c r="T374" s="87"/>
      <c r="U374" s="87"/>
      <c r="V374" s="87"/>
      <c r="W374" s="87"/>
      <c r="X374" s="87"/>
      <c r="Y374" s="87"/>
      <c r="Z374" s="87"/>
      <c r="AA374" s="87"/>
      <c r="AB374" s="87"/>
      <c r="AC374" s="87"/>
      <c r="AD374" s="87"/>
      <c r="AE374" s="87"/>
      <c r="AF374" s="87"/>
      <c r="AG374" s="87"/>
      <c r="AH374" s="87"/>
      <c r="AI374" s="87"/>
      <c r="AJ374" s="87"/>
      <c r="AK374" s="87"/>
      <c r="AL374" s="87"/>
      <c r="AM374" s="87"/>
      <c r="AN374" s="87"/>
      <c r="AO374" s="87"/>
      <c r="AP374" s="87"/>
      <c r="AQ374" s="87"/>
      <c r="AR374" s="87"/>
      <c r="AS374" s="87"/>
      <c r="AT374" s="87"/>
      <c r="AU374" s="87"/>
      <c r="AV374" s="87"/>
      <c r="AW374" s="87"/>
      <c r="AX374" s="87"/>
      <c r="AY374" s="87"/>
      <c r="AZ374" s="87"/>
      <c r="BA374" s="87"/>
      <c r="BB374" s="87"/>
      <c r="BC374" s="88"/>
      <c r="HZ374" s="18"/>
      <c r="IA374" s="18">
        <v>4.61</v>
      </c>
      <c r="IB374" s="24" t="s">
        <v>716</v>
      </c>
      <c r="IC374" s="18" t="s">
        <v>805</v>
      </c>
      <c r="ID374" s="18"/>
    </row>
    <row r="375" spans="1:238" s="17" customFormat="1" ht="33" customHeight="1">
      <c r="A375" s="57">
        <v>4.62</v>
      </c>
      <c r="B375" s="67" t="s">
        <v>717</v>
      </c>
      <c r="C375" s="59" t="s">
        <v>806</v>
      </c>
      <c r="D375" s="85"/>
      <c r="E375" s="86"/>
      <c r="F375" s="86"/>
      <c r="G375" s="86"/>
      <c r="H375" s="86"/>
      <c r="I375" s="86"/>
      <c r="J375" s="86"/>
      <c r="K375" s="86"/>
      <c r="L375" s="86"/>
      <c r="M375" s="86"/>
      <c r="N375" s="87"/>
      <c r="O375" s="87"/>
      <c r="P375" s="87"/>
      <c r="Q375" s="87"/>
      <c r="R375" s="87"/>
      <c r="S375" s="87"/>
      <c r="T375" s="87"/>
      <c r="U375" s="87"/>
      <c r="V375" s="87"/>
      <c r="W375" s="87"/>
      <c r="X375" s="87"/>
      <c r="Y375" s="87"/>
      <c r="Z375" s="87"/>
      <c r="AA375" s="87"/>
      <c r="AB375" s="87"/>
      <c r="AC375" s="87"/>
      <c r="AD375" s="87"/>
      <c r="AE375" s="87"/>
      <c r="AF375" s="87"/>
      <c r="AG375" s="87"/>
      <c r="AH375" s="87"/>
      <c r="AI375" s="87"/>
      <c r="AJ375" s="87"/>
      <c r="AK375" s="87"/>
      <c r="AL375" s="87"/>
      <c r="AM375" s="87"/>
      <c r="AN375" s="87"/>
      <c r="AO375" s="87"/>
      <c r="AP375" s="87"/>
      <c r="AQ375" s="87"/>
      <c r="AR375" s="87"/>
      <c r="AS375" s="87"/>
      <c r="AT375" s="87"/>
      <c r="AU375" s="87"/>
      <c r="AV375" s="87"/>
      <c r="AW375" s="87"/>
      <c r="AX375" s="87"/>
      <c r="AY375" s="87"/>
      <c r="AZ375" s="87"/>
      <c r="BA375" s="87"/>
      <c r="BB375" s="87"/>
      <c r="BC375" s="88"/>
      <c r="HZ375" s="18"/>
      <c r="IA375" s="18">
        <v>4.62</v>
      </c>
      <c r="IB375" s="24" t="s">
        <v>717</v>
      </c>
      <c r="IC375" s="18" t="s">
        <v>806</v>
      </c>
      <c r="ID375" s="18"/>
    </row>
    <row r="376" spans="1:238" s="17" customFormat="1" ht="33" customHeight="1">
      <c r="A376" s="57">
        <v>4.63</v>
      </c>
      <c r="B376" s="67" t="s">
        <v>718</v>
      </c>
      <c r="C376" s="59" t="s">
        <v>807</v>
      </c>
      <c r="D376" s="85"/>
      <c r="E376" s="86"/>
      <c r="F376" s="86"/>
      <c r="G376" s="86"/>
      <c r="H376" s="86"/>
      <c r="I376" s="86"/>
      <c r="J376" s="86"/>
      <c r="K376" s="86"/>
      <c r="L376" s="86"/>
      <c r="M376" s="86"/>
      <c r="N376" s="87"/>
      <c r="O376" s="87"/>
      <c r="P376" s="87"/>
      <c r="Q376" s="87"/>
      <c r="R376" s="87"/>
      <c r="S376" s="87"/>
      <c r="T376" s="87"/>
      <c r="U376" s="87"/>
      <c r="V376" s="87"/>
      <c r="W376" s="87"/>
      <c r="X376" s="87"/>
      <c r="Y376" s="87"/>
      <c r="Z376" s="87"/>
      <c r="AA376" s="87"/>
      <c r="AB376" s="87"/>
      <c r="AC376" s="87"/>
      <c r="AD376" s="87"/>
      <c r="AE376" s="87"/>
      <c r="AF376" s="87"/>
      <c r="AG376" s="87"/>
      <c r="AH376" s="87"/>
      <c r="AI376" s="87"/>
      <c r="AJ376" s="87"/>
      <c r="AK376" s="87"/>
      <c r="AL376" s="87"/>
      <c r="AM376" s="87"/>
      <c r="AN376" s="87"/>
      <c r="AO376" s="87"/>
      <c r="AP376" s="87"/>
      <c r="AQ376" s="87"/>
      <c r="AR376" s="87"/>
      <c r="AS376" s="87"/>
      <c r="AT376" s="87"/>
      <c r="AU376" s="87"/>
      <c r="AV376" s="87"/>
      <c r="AW376" s="87"/>
      <c r="AX376" s="87"/>
      <c r="AY376" s="87"/>
      <c r="AZ376" s="87"/>
      <c r="BA376" s="87"/>
      <c r="BB376" s="87"/>
      <c r="BC376" s="88"/>
      <c r="HZ376" s="18"/>
      <c r="IA376" s="18">
        <v>4.63</v>
      </c>
      <c r="IB376" s="24" t="s">
        <v>718</v>
      </c>
      <c r="IC376" s="18" t="s">
        <v>807</v>
      </c>
      <c r="ID376" s="18"/>
    </row>
    <row r="377" spans="1:239" s="17" customFormat="1" ht="131.25" customHeight="1">
      <c r="A377" s="57">
        <v>4.64</v>
      </c>
      <c r="B377" s="67" t="s">
        <v>719</v>
      </c>
      <c r="C377" s="59" t="s">
        <v>808</v>
      </c>
      <c r="D377" s="76">
        <v>1</v>
      </c>
      <c r="E377" s="77" t="s">
        <v>85</v>
      </c>
      <c r="F377" s="62">
        <v>445013.59</v>
      </c>
      <c r="G377" s="63"/>
      <c r="H377" s="64"/>
      <c r="I377" s="65" t="s">
        <v>34</v>
      </c>
      <c r="J377" s="66">
        <f>IF(I377="Less(-)",-1,1)</f>
        <v>1</v>
      </c>
      <c r="K377" s="64" t="s">
        <v>35</v>
      </c>
      <c r="L377" s="64" t="s">
        <v>4</v>
      </c>
      <c r="M377" s="48"/>
      <c r="N377" s="47"/>
      <c r="O377" s="47"/>
      <c r="P377" s="49"/>
      <c r="Q377" s="47"/>
      <c r="R377" s="47"/>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c r="AP377" s="49"/>
      <c r="AQ377" s="49"/>
      <c r="AR377" s="49"/>
      <c r="AS377" s="49"/>
      <c r="AT377" s="49"/>
      <c r="AU377" s="49"/>
      <c r="AV377" s="49"/>
      <c r="AW377" s="49"/>
      <c r="AX377" s="49"/>
      <c r="AY377" s="49"/>
      <c r="AZ377" s="50"/>
      <c r="BA377" s="51">
        <f>ROUND(total_amount_ba($B$2,$D$2,D377,F377,J377,K377,M377),0)</f>
        <v>445014</v>
      </c>
      <c r="BB377" s="52">
        <f>BA377+SUM(N377:AZ377)</f>
        <v>445014</v>
      </c>
      <c r="BC377" s="53" t="str">
        <f>SpellNumber(L377,BB377)</f>
        <v>INR  Four Lakh Forty Five Thousand  &amp;Fourteen  Only</v>
      </c>
      <c r="HZ377" s="18"/>
      <c r="IA377" s="18">
        <v>4.64</v>
      </c>
      <c r="IB377" s="24" t="s">
        <v>824</v>
      </c>
      <c r="IC377" s="18" t="s">
        <v>808</v>
      </c>
      <c r="ID377" s="18">
        <v>1</v>
      </c>
      <c r="IE377" s="17" t="s">
        <v>85</v>
      </c>
    </row>
    <row r="378" spans="1:238" s="17" customFormat="1" ht="78" customHeight="1">
      <c r="A378" s="57">
        <v>4.65</v>
      </c>
      <c r="B378" s="72" t="s">
        <v>720</v>
      </c>
      <c r="C378" s="59" t="s">
        <v>809</v>
      </c>
      <c r="D378" s="85"/>
      <c r="E378" s="86"/>
      <c r="F378" s="86"/>
      <c r="G378" s="86"/>
      <c r="H378" s="86"/>
      <c r="I378" s="86"/>
      <c r="J378" s="86"/>
      <c r="K378" s="86"/>
      <c r="L378" s="86"/>
      <c r="M378" s="86"/>
      <c r="N378" s="87"/>
      <c r="O378" s="87"/>
      <c r="P378" s="87"/>
      <c r="Q378" s="87"/>
      <c r="R378" s="87"/>
      <c r="S378" s="87"/>
      <c r="T378" s="87"/>
      <c r="U378" s="87"/>
      <c r="V378" s="87"/>
      <c r="W378" s="87"/>
      <c r="X378" s="87"/>
      <c r="Y378" s="87"/>
      <c r="Z378" s="87"/>
      <c r="AA378" s="87"/>
      <c r="AB378" s="87"/>
      <c r="AC378" s="87"/>
      <c r="AD378" s="87"/>
      <c r="AE378" s="87"/>
      <c r="AF378" s="87"/>
      <c r="AG378" s="87"/>
      <c r="AH378" s="87"/>
      <c r="AI378" s="87"/>
      <c r="AJ378" s="87"/>
      <c r="AK378" s="87"/>
      <c r="AL378" s="87"/>
      <c r="AM378" s="87"/>
      <c r="AN378" s="87"/>
      <c r="AO378" s="87"/>
      <c r="AP378" s="87"/>
      <c r="AQ378" s="87"/>
      <c r="AR378" s="87"/>
      <c r="AS378" s="87"/>
      <c r="AT378" s="87"/>
      <c r="AU378" s="87"/>
      <c r="AV378" s="87"/>
      <c r="AW378" s="87"/>
      <c r="AX378" s="87"/>
      <c r="AY378" s="87"/>
      <c r="AZ378" s="87"/>
      <c r="BA378" s="87"/>
      <c r="BB378" s="87"/>
      <c r="BC378" s="88"/>
      <c r="HZ378" s="18"/>
      <c r="IA378" s="18">
        <v>4.65</v>
      </c>
      <c r="IB378" s="24" t="s">
        <v>720</v>
      </c>
      <c r="IC378" s="18" t="s">
        <v>809</v>
      </c>
      <c r="ID378" s="18"/>
    </row>
    <row r="379" spans="1:239" s="17" customFormat="1" ht="33" customHeight="1">
      <c r="A379" s="57">
        <v>4.66</v>
      </c>
      <c r="B379" s="67" t="s">
        <v>721</v>
      </c>
      <c r="C379" s="59" t="s">
        <v>810</v>
      </c>
      <c r="D379" s="73">
        <v>100</v>
      </c>
      <c r="E379" s="74" t="s">
        <v>735</v>
      </c>
      <c r="F379" s="62">
        <v>934.68</v>
      </c>
      <c r="G379" s="63"/>
      <c r="H379" s="64"/>
      <c r="I379" s="65" t="s">
        <v>34</v>
      </c>
      <c r="J379" s="66">
        <f t="shared" si="24"/>
        <v>1</v>
      </c>
      <c r="K379" s="64" t="s">
        <v>35</v>
      </c>
      <c r="L379" s="64" t="s">
        <v>4</v>
      </c>
      <c r="M379" s="48"/>
      <c r="N379" s="47"/>
      <c r="O379" s="47"/>
      <c r="P379" s="49"/>
      <c r="Q379" s="47"/>
      <c r="R379" s="47"/>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c r="AP379" s="49"/>
      <c r="AQ379" s="49"/>
      <c r="AR379" s="49"/>
      <c r="AS379" s="49"/>
      <c r="AT379" s="49"/>
      <c r="AU379" s="49"/>
      <c r="AV379" s="49"/>
      <c r="AW379" s="49"/>
      <c r="AX379" s="49"/>
      <c r="AY379" s="49"/>
      <c r="AZ379" s="50"/>
      <c r="BA379" s="51">
        <f t="shared" si="25"/>
        <v>93468</v>
      </c>
      <c r="BB379" s="52">
        <f t="shared" si="26"/>
        <v>93468</v>
      </c>
      <c r="BC379" s="53" t="str">
        <f t="shared" si="27"/>
        <v>INR  Ninety Three Thousand Four Hundred &amp; Sixty Eight  Only</v>
      </c>
      <c r="HZ379" s="18"/>
      <c r="IA379" s="18">
        <v>4.66</v>
      </c>
      <c r="IB379" s="24" t="s">
        <v>721</v>
      </c>
      <c r="IC379" s="18" t="s">
        <v>810</v>
      </c>
      <c r="ID379" s="18">
        <v>100</v>
      </c>
      <c r="IE379" s="17" t="s">
        <v>735</v>
      </c>
    </row>
    <row r="380" spans="1:239" s="17" customFormat="1" ht="33" customHeight="1">
      <c r="A380" s="57">
        <v>4.67</v>
      </c>
      <c r="B380" s="69" t="s">
        <v>722</v>
      </c>
      <c r="C380" s="59" t="s">
        <v>811</v>
      </c>
      <c r="D380" s="73">
        <v>100</v>
      </c>
      <c r="E380" s="74" t="s">
        <v>735</v>
      </c>
      <c r="F380" s="62">
        <v>824.2</v>
      </c>
      <c r="G380" s="63"/>
      <c r="H380" s="64"/>
      <c r="I380" s="65" t="s">
        <v>34</v>
      </c>
      <c r="J380" s="66">
        <f t="shared" si="24"/>
        <v>1</v>
      </c>
      <c r="K380" s="64" t="s">
        <v>35</v>
      </c>
      <c r="L380" s="64" t="s">
        <v>4</v>
      </c>
      <c r="M380" s="48"/>
      <c r="N380" s="47"/>
      <c r="O380" s="47"/>
      <c r="P380" s="49"/>
      <c r="Q380" s="47"/>
      <c r="R380" s="47"/>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c r="AP380" s="49"/>
      <c r="AQ380" s="49"/>
      <c r="AR380" s="49"/>
      <c r="AS380" s="49"/>
      <c r="AT380" s="49"/>
      <c r="AU380" s="49"/>
      <c r="AV380" s="49"/>
      <c r="AW380" s="49"/>
      <c r="AX380" s="49"/>
      <c r="AY380" s="49"/>
      <c r="AZ380" s="50"/>
      <c r="BA380" s="51">
        <f t="shared" si="25"/>
        <v>82420</v>
      </c>
      <c r="BB380" s="52">
        <f t="shared" si="26"/>
        <v>82420</v>
      </c>
      <c r="BC380" s="53" t="str">
        <f t="shared" si="27"/>
        <v>INR  Eighty Two Thousand Four Hundred &amp; Twenty  Only</v>
      </c>
      <c r="HZ380" s="18"/>
      <c r="IA380" s="18">
        <v>4.67</v>
      </c>
      <c r="IB380" s="24" t="s">
        <v>722</v>
      </c>
      <c r="IC380" s="18" t="s">
        <v>811</v>
      </c>
      <c r="ID380" s="18">
        <v>100</v>
      </c>
      <c r="IE380" s="17" t="s">
        <v>735</v>
      </c>
    </row>
    <row r="381" spans="1:239" s="17" customFormat="1" ht="33" customHeight="1">
      <c r="A381" s="57">
        <v>4.68</v>
      </c>
      <c r="B381" s="69" t="s">
        <v>723</v>
      </c>
      <c r="C381" s="59" t="s">
        <v>812</v>
      </c>
      <c r="D381" s="73">
        <v>50</v>
      </c>
      <c r="E381" s="74" t="s">
        <v>735</v>
      </c>
      <c r="F381" s="62">
        <v>612.89</v>
      </c>
      <c r="G381" s="63"/>
      <c r="H381" s="64"/>
      <c r="I381" s="65" t="s">
        <v>34</v>
      </c>
      <c r="J381" s="66">
        <f t="shared" si="24"/>
        <v>1</v>
      </c>
      <c r="K381" s="64" t="s">
        <v>35</v>
      </c>
      <c r="L381" s="64" t="s">
        <v>4</v>
      </c>
      <c r="M381" s="48"/>
      <c r="N381" s="47"/>
      <c r="O381" s="47"/>
      <c r="P381" s="49"/>
      <c r="Q381" s="47"/>
      <c r="R381" s="47"/>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c r="AP381" s="49"/>
      <c r="AQ381" s="49"/>
      <c r="AR381" s="49"/>
      <c r="AS381" s="49"/>
      <c r="AT381" s="49"/>
      <c r="AU381" s="49"/>
      <c r="AV381" s="49"/>
      <c r="AW381" s="49"/>
      <c r="AX381" s="49"/>
      <c r="AY381" s="49"/>
      <c r="AZ381" s="50"/>
      <c r="BA381" s="51">
        <f t="shared" si="25"/>
        <v>30645</v>
      </c>
      <c r="BB381" s="52">
        <f t="shared" si="26"/>
        <v>30645</v>
      </c>
      <c r="BC381" s="53" t="str">
        <f t="shared" si="27"/>
        <v>INR  Thirty Thousand Six Hundred &amp; Forty Five  Only</v>
      </c>
      <c r="HZ381" s="18"/>
      <c r="IA381" s="18">
        <v>4.68</v>
      </c>
      <c r="IB381" s="24" t="s">
        <v>723</v>
      </c>
      <c r="IC381" s="18" t="s">
        <v>812</v>
      </c>
      <c r="ID381" s="18">
        <v>50</v>
      </c>
      <c r="IE381" s="17" t="s">
        <v>735</v>
      </c>
    </row>
    <row r="382" spans="1:239" s="17" customFormat="1" ht="33" customHeight="1">
      <c r="A382" s="57">
        <v>4.69</v>
      </c>
      <c r="B382" s="69" t="s">
        <v>724</v>
      </c>
      <c r="C382" s="59" t="s">
        <v>813</v>
      </c>
      <c r="D382" s="73">
        <v>20</v>
      </c>
      <c r="E382" s="74" t="s">
        <v>735</v>
      </c>
      <c r="F382" s="62">
        <v>601.49</v>
      </c>
      <c r="G382" s="63"/>
      <c r="H382" s="64"/>
      <c r="I382" s="65" t="s">
        <v>34</v>
      </c>
      <c r="J382" s="66">
        <f t="shared" si="24"/>
        <v>1</v>
      </c>
      <c r="K382" s="64" t="s">
        <v>35</v>
      </c>
      <c r="L382" s="64" t="s">
        <v>4</v>
      </c>
      <c r="M382" s="48"/>
      <c r="N382" s="47"/>
      <c r="O382" s="47"/>
      <c r="P382" s="49"/>
      <c r="Q382" s="47"/>
      <c r="R382" s="47"/>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c r="AP382" s="49"/>
      <c r="AQ382" s="49"/>
      <c r="AR382" s="49"/>
      <c r="AS382" s="49"/>
      <c r="AT382" s="49"/>
      <c r="AU382" s="49"/>
      <c r="AV382" s="49"/>
      <c r="AW382" s="49"/>
      <c r="AX382" s="49"/>
      <c r="AY382" s="49"/>
      <c r="AZ382" s="50"/>
      <c r="BA382" s="51">
        <f t="shared" si="25"/>
        <v>12030</v>
      </c>
      <c r="BB382" s="52">
        <f t="shared" si="26"/>
        <v>12030</v>
      </c>
      <c r="BC382" s="53" t="str">
        <f t="shared" si="27"/>
        <v>INR  Twelve Thousand  &amp;Thirty  Only</v>
      </c>
      <c r="HZ382" s="18"/>
      <c r="IA382" s="18">
        <v>4.69</v>
      </c>
      <c r="IB382" s="24" t="s">
        <v>724</v>
      </c>
      <c r="IC382" s="18" t="s">
        <v>813</v>
      </c>
      <c r="ID382" s="18">
        <v>20</v>
      </c>
      <c r="IE382" s="17" t="s">
        <v>735</v>
      </c>
    </row>
    <row r="383" spans="1:239" s="17" customFormat="1" ht="33" customHeight="1">
      <c r="A383" s="57">
        <v>4.7</v>
      </c>
      <c r="B383" s="69" t="s">
        <v>725</v>
      </c>
      <c r="C383" s="59" t="s">
        <v>814</v>
      </c>
      <c r="D383" s="73">
        <v>10</v>
      </c>
      <c r="E383" s="74" t="s">
        <v>735</v>
      </c>
      <c r="F383" s="62">
        <v>677.77</v>
      </c>
      <c r="G383" s="63"/>
      <c r="H383" s="64"/>
      <c r="I383" s="65" t="s">
        <v>34</v>
      </c>
      <c r="J383" s="66">
        <f t="shared" si="24"/>
        <v>1</v>
      </c>
      <c r="K383" s="64" t="s">
        <v>35</v>
      </c>
      <c r="L383" s="64" t="s">
        <v>4</v>
      </c>
      <c r="M383" s="48"/>
      <c r="N383" s="47"/>
      <c r="O383" s="47"/>
      <c r="P383" s="49"/>
      <c r="Q383" s="47"/>
      <c r="R383" s="47"/>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c r="AP383" s="49"/>
      <c r="AQ383" s="49"/>
      <c r="AR383" s="49"/>
      <c r="AS383" s="49"/>
      <c r="AT383" s="49"/>
      <c r="AU383" s="49"/>
      <c r="AV383" s="49"/>
      <c r="AW383" s="49"/>
      <c r="AX383" s="49"/>
      <c r="AY383" s="49"/>
      <c r="AZ383" s="50"/>
      <c r="BA383" s="51">
        <f t="shared" si="25"/>
        <v>6778</v>
      </c>
      <c r="BB383" s="52">
        <f t="shared" si="26"/>
        <v>6778</v>
      </c>
      <c r="BC383" s="53" t="str">
        <f t="shared" si="27"/>
        <v>INR  Six Thousand Seven Hundred &amp; Seventy Eight  Only</v>
      </c>
      <c r="HZ383" s="18"/>
      <c r="IA383" s="18">
        <v>4.7</v>
      </c>
      <c r="IB383" s="24" t="s">
        <v>725</v>
      </c>
      <c r="IC383" s="18" t="s">
        <v>814</v>
      </c>
      <c r="ID383" s="18">
        <v>10</v>
      </c>
      <c r="IE383" s="17" t="s">
        <v>735</v>
      </c>
    </row>
    <row r="384" spans="1:238" s="17" customFormat="1" ht="33" customHeight="1">
      <c r="A384" s="57">
        <v>4.71</v>
      </c>
      <c r="B384" s="67" t="s">
        <v>726</v>
      </c>
      <c r="C384" s="59" t="s">
        <v>815</v>
      </c>
      <c r="D384" s="85"/>
      <c r="E384" s="86"/>
      <c r="F384" s="86"/>
      <c r="G384" s="86"/>
      <c r="H384" s="86"/>
      <c r="I384" s="86"/>
      <c r="J384" s="86"/>
      <c r="K384" s="86"/>
      <c r="L384" s="86"/>
      <c r="M384" s="86"/>
      <c r="N384" s="87"/>
      <c r="O384" s="87"/>
      <c r="P384" s="87"/>
      <c r="Q384" s="87"/>
      <c r="R384" s="87"/>
      <c r="S384" s="87"/>
      <c r="T384" s="87"/>
      <c r="U384" s="87"/>
      <c r="V384" s="87"/>
      <c r="W384" s="87"/>
      <c r="X384" s="87"/>
      <c r="Y384" s="87"/>
      <c r="Z384" s="87"/>
      <c r="AA384" s="87"/>
      <c r="AB384" s="87"/>
      <c r="AC384" s="87"/>
      <c r="AD384" s="87"/>
      <c r="AE384" s="87"/>
      <c r="AF384" s="87"/>
      <c r="AG384" s="87"/>
      <c r="AH384" s="87"/>
      <c r="AI384" s="87"/>
      <c r="AJ384" s="87"/>
      <c r="AK384" s="87"/>
      <c r="AL384" s="87"/>
      <c r="AM384" s="87"/>
      <c r="AN384" s="87"/>
      <c r="AO384" s="87"/>
      <c r="AP384" s="87"/>
      <c r="AQ384" s="87"/>
      <c r="AR384" s="87"/>
      <c r="AS384" s="87"/>
      <c r="AT384" s="87"/>
      <c r="AU384" s="87"/>
      <c r="AV384" s="87"/>
      <c r="AW384" s="87"/>
      <c r="AX384" s="87"/>
      <c r="AY384" s="87"/>
      <c r="AZ384" s="87"/>
      <c r="BA384" s="87"/>
      <c r="BB384" s="87"/>
      <c r="BC384" s="88"/>
      <c r="HZ384" s="18"/>
      <c r="IA384" s="18">
        <v>4.71</v>
      </c>
      <c r="IB384" s="24" t="s">
        <v>726</v>
      </c>
      <c r="IC384" s="18" t="s">
        <v>815</v>
      </c>
      <c r="ID384" s="18"/>
    </row>
    <row r="385" spans="1:239" s="17" customFormat="1" ht="33" customHeight="1">
      <c r="A385" s="57">
        <v>4.72</v>
      </c>
      <c r="B385" s="67" t="s">
        <v>727</v>
      </c>
      <c r="C385" s="59" t="s">
        <v>816</v>
      </c>
      <c r="D385" s="70">
        <v>4</v>
      </c>
      <c r="E385" s="71" t="s">
        <v>733</v>
      </c>
      <c r="F385" s="62">
        <v>515.56</v>
      </c>
      <c r="G385" s="63"/>
      <c r="H385" s="64"/>
      <c r="I385" s="65" t="s">
        <v>34</v>
      </c>
      <c r="J385" s="66">
        <f t="shared" si="24"/>
        <v>1</v>
      </c>
      <c r="K385" s="64" t="s">
        <v>35</v>
      </c>
      <c r="L385" s="64" t="s">
        <v>4</v>
      </c>
      <c r="M385" s="48"/>
      <c r="N385" s="47"/>
      <c r="O385" s="47"/>
      <c r="P385" s="49"/>
      <c r="Q385" s="47"/>
      <c r="R385" s="47"/>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c r="AP385" s="49"/>
      <c r="AQ385" s="49"/>
      <c r="AR385" s="49"/>
      <c r="AS385" s="49"/>
      <c r="AT385" s="49"/>
      <c r="AU385" s="49"/>
      <c r="AV385" s="49"/>
      <c r="AW385" s="49"/>
      <c r="AX385" s="49"/>
      <c r="AY385" s="49"/>
      <c r="AZ385" s="50"/>
      <c r="BA385" s="51">
        <f t="shared" si="25"/>
        <v>2062</v>
      </c>
      <c r="BB385" s="52">
        <f t="shared" si="26"/>
        <v>2062</v>
      </c>
      <c r="BC385" s="53" t="str">
        <f t="shared" si="27"/>
        <v>INR  Two Thousand  &amp;Sixty Two  Only</v>
      </c>
      <c r="HZ385" s="18"/>
      <c r="IA385" s="18">
        <v>4.72</v>
      </c>
      <c r="IB385" s="24" t="s">
        <v>727</v>
      </c>
      <c r="IC385" s="18" t="s">
        <v>816</v>
      </c>
      <c r="ID385" s="18">
        <v>4</v>
      </c>
      <c r="IE385" s="17" t="s">
        <v>733</v>
      </c>
    </row>
    <row r="386" spans="1:238" s="17" customFormat="1" ht="33" customHeight="1">
      <c r="A386" s="57">
        <v>4.73</v>
      </c>
      <c r="B386" s="72" t="s">
        <v>728</v>
      </c>
      <c r="C386" s="59" t="s">
        <v>817</v>
      </c>
      <c r="D386" s="85"/>
      <c r="E386" s="86"/>
      <c r="F386" s="86"/>
      <c r="G386" s="86"/>
      <c r="H386" s="86"/>
      <c r="I386" s="86"/>
      <c r="J386" s="86"/>
      <c r="K386" s="86"/>
      <c r="L386" s="86"/>
      <c r="M386" s="86"/>
      <c r="N386" s="87"/>
      <c r="O386" s="87"/>
      <c r="P386" s="87"/>
      <c r="Q386" s="87"/>
      <c r="R386" s="87"/>
      <c r="S386" s="87"/>
      <c r="T386" s="87"/>
      <c r="U386" s="87"/>
      <c r="V386" s="87"/>
      <c r="W386" s="87"/>
      <c r="X386" s="87"/>
      <c r="Y386" s="87"/>
      <c r="Z386" s="87"/>
      <c r="AA386" s="87"/>
      <c r="AB386" s="87"/>
      <c r="AC386" s="87"/>
      <c r="AD386" s="87"/>
      <c r="AE386" s="87"/>
      <c r="AF386" s="87"/>
      <c r="AG386" s="87"/>
      <c r="AH386" s="87"/>
      <c r="AI386" s="87"/>
      <c r="AJ386" s="87"/>
      <c r="AK386" s="87"/>
      <c r="AL386" s="87"/>
      <c r="AM386" s="87"/>
      <c r="AN386" s="87"/>
      <c r="AO386" s="87"/>
      <c r="AP386" s="87"/>
      <c r="AQ386" s="87"/>
      <c r="AR386" s="87"/>
      <c r="AS386" s="87"/>
      <c r="AT386" s="87"/>
      <c r="AU386" s="87"/>
      <c r="AV386" s="87"/>
      <c r="AW386" s="87"/>
      <c r="AX386" s="87"/>
      <c r="AY386" s="87"/>
      <c r="AZ386" s="87"/>
      <c r="BA386" s="87"/>
      <c r="BB386" s="87"/>
      <c r="BC386" s="88"/>
      <c r="HZ386" s="18"/>
      <c r="IA386" s="18">
        <v>4.73</v>
      </c>
      <c r="IB386" s="24" t="s">
        <v>728</v>
      </c>
      <c r="IC386" s="18" t="s">
        <v>817</v>
      </c>
      <c r="ID386" s="18"/>
    </row>
    <row r="387" spans="1:239" s="17" customFormat="1" ht="33" customHeight="1">
      <c r="A387" s="57">
        <v>4.74</v>
      </c>
      <c r="B387" s="67" t="s">
        <v>721</v>
      </c>
      <c r="C387" s="59" t="s">
        <v>818</v>
      </c>
      <c r="D387" s="73">
        <v>200</v>
      </c>
      <c r="E387" s="74" t="s">
        <v>735</v>
      </c>
      <c r="F387" s="62">
        <v>521.7</v>
      </c>
      <c r="G387" s="63"/>
      <c r="H387" s="64"/>
      <c r="I387" s="65" t="s">
        <v>34</v>
      </c>
      <c r="J387" s="66">
        <f t="shared" si="24"/>
        <v>1</v>
      </c>
      <c r="K387" s="64" t="s">
        <v>35</v>
      </c>
      <c r="L387" s="64" t="s">
        <v>4</v>
      </c>
      <c r="M387" s="48"/>
      <c r="N387" s="47"/>
      <c r="O387" s="47"/>
      <c r="P387" s="49"/>
      <c r="Q387" s="47"/>
      <c r="R387" s="47"/>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c r="AP387" s="49"/>
      <c r="AQ387" s="49"/>
      <c r="AR387" s="49"/>
      <c r="AS387" s="49"/>
      <c r="AT387" s="49"/>
      <c r="AU387" s="49"/>
      <c r="AV387" s="49"/>
      <c r="AW387" s="49"/>
      <c r="AX387" s="49"/>
      <c r="AY387" s="49"/>
      <c r="AZ387" s="50"/>
      <c r="BA387" s="51">
        <f t="shared" si="25"/>
        <v>104340</v>
      </c>
      <c r="BB387" s="52">
        <f t="shared" si="26"/>
        <v>104340</v>
      </c>
      <c r="BC387" s="53" t="str">
        <f t="shared" si="27"/>
        <v>INR  One Lakh Four Thousand Three Hundred &amp; Forty  Only</v>
      </c>
      <c r="HZ387" s="18"/>
      <c r="IA387" s="18">
        <v>4.74</v>
      </c>
      <c r="IB387" s="24" t="s">
        <v>721</v>
      </c>
      <c r="IC387" s="18" t="s">
        <v>818</v>
      </c>
      <c r="ID387" s="18">
        <v>200</v>
      </c>
      <c r="IE387" s="17" t="s">
        <v>735</v>
      </c>
    </row>
    <row r="388" spans="1:239" s="17" customFormat="1" ht="33" customHeight="1">
      <c r="A388" s="57">
        <v>4.75</v>
      </c>
      <c r="B388" s="69" t="s">
        <v>723</v>
      </c>
      <c r="C388" s="59" t="s">
        <v>819</v>
      </c>
      <c r="D388" s="73">
        <v>15</v>
      </c>
      <c r="E388" s="74" t="s">
        <v>735</v>
      </c>
      <c r="F388" s="62">
        <v>199.91</v>
      </c>
      <c r="G388" s="63"/>
      <c r="H388" s="64"/>
      <c r="I388" s="65" t="s">
        <v>34</v>
      </c>
      <c r="J388" s="66">
        <f t="shared" si="24"/>
        <v>1</v>
      </c>
      <c r="K388" s="64" t="s">
        <v>35</v>
      </c>
      <c r="L388" s="64" t="s">
        <v>4</v>
      </c>
      <c r="M388" s="48"/>
      <c r="N388" s="47"/>
      <c r="O388" s="47"/>
      <c r="P388" s="49"/>
      <c r="Q388" s="47"/>
      <c r="R388" s="47"/>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c r="AP388" s="49"/>
      <c r="AQ388" s="49"/>
      <c r="AR388" s="49"/>
      <c r="AS388" s="49"/>
      <c r="AT388" s="49"/>
      <c r="AU388" s="49"/>
      <c r="AV388" s="49"/>
      <c r="AW388" s="49"/>
      <c r="AX388" s="49"/>
      <c r="AY388" s="49"/>
      <c r="AZ388" s="50"/>
      <c r="BA388" s="51">
        <f t="shared" si="25"/>
        <v>2999</v>
      </c>
      <c r="BB388" s="52">
        <f t="shared" si="26"/>
        <v>2999</v>
      </c>
      <c r="BC388" s="53" t="str">
        <f t="shared" si="27"/>
        <v>INR  Two Thousand Nine Hundred &amp; Ninety Nine  Only</v>
      </c>
      <c r="HZ388" s="18"/>
      <c r="IA388" s="18">
        <v>4.75</v>
      </c>
      <c r="IB388" s="24" t="s">
        <v>723</v>
      </c>
      <c r="IC388" s="18" t="s">
        <v>819</v>
      </c>
      <c r="ID388" s="18">
        <v>15</v>
      </c>
      <c r="IE388" s="17" t="s">
        <v>735</v>
      </c>
    </row>
    <row r="389" spans="1:239" s="17" customFormat="1" ht="33" customHeight="1">
      <c r="A389" s="57">
        <v>4.76</v>
      </c>
      <c r="B389" s="69" t="s">
        <v>725</v>
      </c>
      <c r="C389" s="59" t="s">
        <v>820</v>
      </c>
      <c r="D389" s="73">
        <v>5</v>
      </c>
      <c r="E389" s="74" t="s">
        <v>735</v>
      </c>
      <c r="F389" s="62">
        <v>264.8</v>
      </c>
      <c r="G389" s="63"/>
      <c r="H389" s="64"/>
      <c r="I389" s="65" t="s">
        <v>34</v>
      </c>
      <c r="J389" s="66">
        <f t="shared" si="24"/>
        <v>1</v>
      </c>
      <c r="K389" s="64" t="s">
        <v>35</v>
      </c>
      <c r="L389" s="64" t="s">
        <v>4</v>
      </c>
      <c r="M389" s="48"/>
      <c r="N389" s="47"/>
      <c r="O389" s="47"/>
      <c r="P389" s="49"/>
      <c r="Q389" s="47"/>
      <c r="R389" s="47"/>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c r="AP389" s="49"/>
      <c r="AQ389" s="49"/>
      <c r="AR389" s="49"/>
      <c r="AS389" s="49"/>
      <c r="AT389" s="49"/>
      <c r="AU389" s="49"/>
      <c r="AV389" s="49"/>
      <c r="AW389" s="49"/>
      <c r="AX389" s="49"/>
      <c r="AY389" s="49"/>
      <c r="AZ389" s="50"/>
      <c r="BA389" s="51">
        <f t="shared" si="25"/>
        <v>1324</v>
      </c>
      <c r="BB389" s="52">
        <f t="shared" si="26"/>
        <v>1324</v>
      </c>
      <c r="BC389" s="53" t="str">
        <f t="shared" si="27"/>
        <v>INR  One Thousand Three Hundred &amp; Twenty Four  Only</v>
      </c>
      <c r="HZ389" s="18"/>
      <c r="IA389" s="18">
        <v>4.76</v>
      </c>
      <c r="IB389" s="24" t="s">
        <v>725</v>
      </c>
      <c r="IC389" s="18" t="s">
        <v>820</v>
      </c>
      <c r="ID389" s="18">
        <v>5</v>
      </c>
      <c r="IE389" s="17" t="s">
        <v>735</v>
      </c>
    </row>
    <row r="390" spans="1:239" s="17" customFormat="1" ht="33" customHeight="1">
      <c r="A390" s="57">
        <v>4.77</v>
      </c>
      <c r="B390" s="69" t="s">
        <v>724</v>
      </c>
      <c r="C390" s="59" t="s">
        <v>821</v>
      </c>
      <c r="D390" s="73">
        <v>6</v>
      </c>
      <c r="E390" s="74" t="s">
        <v>735</v>
      </c>
      <c r="F390" s="62">
        <v>188.51</v>
      </c>
      <c r="G390" s="63"/>
      <c r="H390" s="64"/>
      <c r="I390" s="65" t="s">
        <v>34</v>
      </c>
      <c r="J390" s="66">
        <f t="shared" si="24"/>
        <v>1</v>
      </c>
      <c r="K390" s="64" t="s">
        <v>35</v>
      </c>
      <c r="L390" s="64" t="s">
        <v>4</v>
      </c>
      <c r="M390" s="48"/>
      <c r="N390" s="47"/>
      <c r="O390" s="47"/>
      <c r="P390" s="49"/>
      <c r="Q390" s="47"/>
      <c r="R390" s="47"/>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c r="AP390" s="49"/>
      <c r="AQ390" s="49"/>
      <c r="AR390" s="49"/>
      <c r="AS390" s="49"/>
      <c r="AT390" s="49"/>
      <c r="AU390" s="49"/>
      <c r="AV390" s="49"/>
      <c r="AW390" s="49"/>
      <c r="AX390" s="49"/>
      <c r="AY390" s="49"/>
      <c r="AZ390" s="50"/>
      <c r="BA390" s="51">
        <f t="shared" si="25"/>
        <v>1131</v>
      </c>
      <c r="BB390" s="52">
        <f t="shared" si="26"/>
        <v>1131</v>
      </c>
      <c r="BC390" s="53" t="str">
        <f t="shared" si="27"/>
        <v>INR  One Thousand One Hundred &amp; Thirty One  Only</v>
      </c>
      <c r="HZ390" s="18"/>
      <c r="IA390" s="18">
        <v>4.77</v>
      </c>
      <c r="IB390" s="24" t="s">
        <v>724</v>
      </c>
      <c r="IC390" s="18" t="s">
        <v>821</v>
      </c>
      <c r="ID390" s="18">
        <v>6</v>
      </c>
      <c r="IE390" s="17" t="s">
        <v>735</v>
      </c>
    </row>
    <row r="391" spans="1:238" s="17" customFormat="1" ht="33" customHeight="1">
      <c r="A391" s="57">
        <v>4.78</v>
      </c>
      <c r="B391" s="67" t="s">
        <v>729</v>
      </c>
      <c r="C391" s="59" t="s">
        <v>822</v>
      </c>
      <c r="D391" s="89"/>
      <c r="E391" s="90"/>
      <c r="F391" s="90"/>
      <c r="G391" s="90"/>
      <c r="H391" s="90"/>
      <c r="I391" s="90"/>
      <c r="J391" s="90"/>
      <c r="K391" s="90"/>
      <c r="L391" s="90"/>
      <c r="M391" s="90"/>
      <c r="N391" s="91"/>
      <c r="O391" s="91"/>
      <c r="P391" s="91"/>
      <c r="Q391" s="91"/>
      <c r="R391" s="91"/>
      <c r="S391" s="91"/>
      <c r="T391" s="91"/>
      <c r="U391" s="91"/>
      <c r="V391" s="91"/>
      <c r="W391" s="91"/>
      <c r="X391" s="91"/>
      <c r="Y391" s="91"/>
      <c r="Z391" s="91"/>
      <c r="AA391" s="91"/>
      <c r="AB391" s="91"/>
      <c r="AC391" s="91"/>
      <c r="AD391" s="91"/>
      <c r="AE391" s="91"/>
      <c r="AF391" s="91"/>
      <c r="AG391" s="91"/>
      <c r="AH391" s="91"/>
      <c r="AI391" s="91"/>
      <c r="AJ391" s="91"/>
      <c r="AK391" s="91"/>
      <c r="AL391" s="91"/>
      <c r="AM391" s="91"/>
      <c r="AN391" s="91"/>
      <c r="AO391" s="91"/>
      <c r="AP391" s="91"/>
      <c r="AQ391" s="91"/>
      <c r="AR391" s="91"/>
      <c r="AS391" s="91"/>
      <c r="AT391" s="91"/>
      <c r="AU391" s="91"/>
      <c r="AV391" s="91"/>
      <c r="AW391" s="91"/>
      <c r="AX391" s="91"/>
      <c r="AY391" s="91"/>
      <c r="AZ391" s="91"/>
      <c r="BA391" s="91"/>
      <c r="BB391" s="91"/>
      <c r="BC391" s="92"/>
      <c r="HZ391" s="18"/>
      <c r="IA391" s="18">
        <v>4.78</v>
      </c>
      <c r="IB391" s="24" t="s">
        <v>729</v>
      </c>
      <c r="IC391" s="18" t="s">
        <v>822</v>
      </c>
      <c r="ID391" s="18"/>
    </row>
    <row r="392" spans="1:239" s="17" customFormat="1" ht="33" customHeight="1">
      <c r="A392" s="57">
        <v>4.79</v>
      </c>
      <c r="B392" s="75" t="s">
        <v>730</v>
      </c>
      <c r="C392" s="59" t="s">
        <v>823</v>
      </c>
      <c r="D392" s="78">
        <v>50</v>
      </c>
      <c r="E392" s="59" t="s">
        <v>732</v>
      </c>
      <c r="F392" s="62">
        <v>805.87</v>
      </c>
      <c r="G392" s="63"/>
      <c r="H392" s="64"/>
      <c r="I392" s="65" t="s">
        <v>34</v>
      </c>
      <c r="J392" s="66">
        <f t="shared" si="24"/>
        <v>1</v>
      </c>
      <c r="K392" s="64" t="s">
        <v>35</v>
      </c>
      <c r="L392" s="64" t="s">
        <v>4</v>
      </c>
      <c r="M392" s="48"/>
      <c r="N392" s="47"/>
      <c r="O392" s="47"/>
      <c r="P392" s="49"/>
      <c r="Q392" s="47"/>
      <c r="R392" s="47"/>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c r="AP392" s="49"/>
      <c r="AQ392" s="49"/>
      <c r="AR392" s="49"/>
      <c r="AS392" s="49"/>
      <c r="AT392" s="49"/>
      <c r="AU392" s="49"/>
      <c r="AV392" s="49"/>
      <c r="AW392" s="49"/>
      <c r="AX392" s="49"/>
      <c r="AY392" s="49"/>
      <c r="AZ392" s="50"/>
      <c r="BA392" s="51">
        <f t="shared" si="25"/>
        <v>40294</v>
      </c>
      <c r="BB392" s="52">
        <f t="shared" si="26"/>
        <v>40294</v>
      </c>
      <c r="BC392" s="53" t="str">
        <f t="shared" si="27"/>
        <v>INR  Forty Thousand Two Hundred &amp; Ninety Four  Only</v>
      </c>
      <c r="HZ392" s="18"/>
      <c r="IA392" s="18">
        <v>4.79</v>
      </c>
      <c r="IB392" s="24" t="s">
        <v>730</v>
      </c>
      <c r="IC392" s="18" t="s">
        <v>823</v>
      </c>
      <c r="ID392" s="18">
        <v>50</v>
      </c>
      <c r="IE392" s="17" t="s">
        <v>732</v>
      </c>
    </row>
    <row r="393" spans="1:237" ht="56.25">
      <c r="A393" s="26" t="s">
        <v>36</v>
      </c>
      <c r="B393" s="28"/>
      <c r="C393" s="29"/>
      <c r="D393" s="33"/>
      <c r="E393" s="33"/>
      <c r="F393" s="33"/>
      <c r="G393" s="33"/>
      <c r="H393" s="34"/>
      <c r="I393" s="34"/>
      <c r="J393" s="34"/>
      <c r="K393" s="34"/>
      <c r="L393" s="35"/>
      <c r="M393" s="36"/>
      <c r="N393" s="36"/>
      <c r="O393" s="36"/>
      <c r="P393" s="36"/>
      <c r="Q393" s="36"/>
      <c r="R393" s="36"/>
      <c r="S393" s="36"/>
      <c r="T393" s="36"/>
      <c r="U393" s="36"/>
      <c r="V393" s="36"/>
      <c r="W393" s="36"/>
      <c r="X393" s="36"/>
      <c r="Y393" s="36"/>
      <c r="Z393" s="36"/>
      <c r="AA393" s="36"/>
      <c r="AB393" s="36"/>
      <c r="AC393" s="36"/>
      <c r="AD393" s="36"/>
      <c r="AE393" s="36"/>
      <c r="AF393" s="36"/>
      <c r="AG393" s="36"/>
      <c r="AH393" s="36"/>
      <c r="AI393" s="36"/>
      <c r="AJ393" s="36"/>
      <c r="AK393" s="36"/>
      <c r="AL393" s="36"/>
      <c r="AM393" s="36"/>
      <c r="AN393" s="36"/>
      <c r="AO393" s="36"/>
      <c r="AP393" s="36"/>
      <c r="AQ393" s="36"/>
      <c r="AR393" s="36"/>
      <c r="AS393" s="36"/>
      <c r="AT393" s="36"/>
      <c r="AU393" s="36"/>
      <c r="AV393" s="36"/>
      <c r="AW393" s="36"/>
      <c r="AX393" s="36"/>
      <c r="AY393" s="36"/>
      <c r="AZ393" s="36"/>
      <c r="BA393" s="83">
        <f>SUM(BA14:BA392)</f>
        <v>35690291</v>
      </c>
      <c r="BB393" s="37">
        <f>SUM(BB16:BB392)</f>
        <v>35690291</v>
      </c>
      <c r="BC393" s="38" t="str">
        <f>SpellNumber(L393,BA393)</f>
        <v>  Three Crore Fifty Six Lakh Ninety Thousand Two Hundred &amp; Ninety One  Only</v>
      </c>
      <c r="BG393" s="84"/>
      <c r="IA393" s="3" t="s">
        <v>36</v>
      </c>
      <c r="IC393" s="3">
        <v>29911889</v>
      </c>
    </row>
    <row r="394" spans="1:237" ht="36.75" customHeight="1">
      <c r="A394" s="25" t="s">
        <v>37</v>
      </c>
      <c r="B394" s="30"/>
      <c r="C394" s="31"/>
      <c r="D394" s="81"/>
      <c r="E394" s="40" t="s">
        <v>42</v>
      </c>
      <c r="F394" s="32"/>
      <c r="G394" s="41"/>
      <c r="H394" s="42"/>
      <c r="I394" s="42"/>
      <c r="J394" s="42"/>
      <c r="K394" s="39"/>
      <c r="L394" s="43"/>
      <c r="M394" s="44"/>
      <c r="N394" s="36"/>
      <c r="O394" s="36"/>
      <c r="P394" s="36"/>
      <c r="Q394" s="36"/>
      <c r="R394" s="36"/>
      <c r="S394" s="36"/>
      <c r="T394" s="36"/>
      <c r="U394" s="36"/>
      <c r="V394" s="36"/>
      <c r="W394" s="36"/>
      <c r="X394" s="36"/>
      <c r="Y394" s="36"/>
      <c r="Z394" s="36"/>
      <c r="AA394" s="36"/>
      <c r="AB394" s="36"/>
      <c r="AC394" s="36"/>
      <c r="AD394" s="36"/>
      <c r="AE394" s="36"/>
      <c r="AF394" s="36"/>
      <c r="AG394" s="36"/>
      <c r="AH394" s="36"/>
      <c r="AI394" s="36"/>
      <c r="AJ394" s="36"/>
      <c r="AK394" s="36"/>
      <c r="AL394" s="36"/>
      <c r="AM394" s="36"/>
      <c r="AN394" s="36"/>
      <c r="AO394" s="36"/>
      <c r="AP394" s="36"/>
      <c r="AQ394" s="36"/>
      <c r="AR394" s="36"/>
      <c r="AS394" s="36"/>
      <c r="AT394" s="36"/>
      <c r="AU394" s="36"/>
      <c r="AV394" s="36"/>
      <c r="AW394" s="36"/>
      <c r="AX394" s="36"/>
      <c r="AY394" s="36"/>
      <c r="AZ394" s="36"/>
      <c r="BA394" s="82">
        <f>IF(ISBLANK(F394),0,IF(E394="Excess (+)",ROUND(BA393+(BA393*F394),2),IF(E394="Less (-)",ROUND(BA393+(BA393*F394*(-1)),2),IF(E394="At Par",BA393,0))))</f>
        <v>0</v>
      </c>
      <c r="BB394" s="45">
        <f>ROUND(BA394,0)</f>
        <v>0</v>
      </c>
      <c r="BC394" s="46" t="str">
        <f>SpellNumber($E$2,BB394)</f>
        <v>INR Zero Only</v>
      </c>
      <c r="IA394" s="3" t="s">
        <v>37</v>
      </c>
      <c r="IC394" s="3" t="s">
        <v>130</v>
      </c>
    </row>
    <row r="395" spans="1:237" ht="33.75" customHeight="1">
      <c r="A395" s="19" t="s">
        <v>38</v>
      </c>
      <c r="B395" s="19"/>
      <c r="C395" s="93" t="str">
        <f>BC394</f>
        <v>INR Zero Only</v>
      </c>
      <c r="D395" s="94"/>
      <c r="E395" s="94"/>
      <c r="F395" s="94"/>
      <c r="G395" s="94"/>
      <c r="H395" s="94"/>
      <c r="I395" s="94"/>
      <c r="J395" s="94"/>
      <c r="K395" s="94"/>
      <c r="L395" s="94"/>
      <c r="M395" s="94"/>
      <c r="N395" s="94"/>
      <c r="O395" s="94"/>
      <c r="P395" s="94"/>
      <c r="Q395" s="94"/>
      <c r="R395" s="94"/>
      <c r="S395" s="94"/>
      <c r="T395" s="94"/>
      <c r="U395" s="94"/>
      <c r="V395" s="94"/>
      <c r="W395" s="94"/>
      <c r="X395" s="94"/>
      <c r="Y395" s="94"/>
      <c r="Z395" s="94"/>
      <c r="AA395" s="94"/>
      <c r="AB395" s="94"/>
      <c r="AC395" s="94"/>
      <c r="AD395" s="94"/>
      <c r="AE395" s="94"/>
      <c r="AF395" s="94"/>
      <c r="AG395" s="94"/>
      <c r="AH395" s="94"/>
      <c r="AI395" s="94"/>
      <c r="AJ395" s="94"/>
      <c r="AK395" s="94"/>
      <c r="AL395" s="94"/>
      <c r="AM395" s="94"/>
      <c r="AN395" s="94"/>
      <c r="AO395" s="94"/>
      <c r="AP395" s="94"/>
      <c r="AQ395" s="94"/>
      <c r="AR395" s="94"/>
      <c r="AS395" s="94"/>
      <c r="AT395" s="94"/>
      <c r="AU395" s="94"/>
      <c r="AV395" s="94"/>
      <c r="AW395" s="94"/>
      <c r="AX395" s="94"/>
      <c r="AY395" s="94"/>
      <c r="AZ395" s="94"/>
      <c r="BA395" s="94"/>
      <c r="BB395" s="94"/>
      <c r="BC395" s="95"/>
      <c r="IA395" s="3" t="s">
        <v>38</v>
      </c>
      <c r="IC395" s="3" t="s">
        <v>129</v>
      </c>
    </row>
  </sheetData>
  <sheetProtection password="D850" sheet="1"/>
  <autoFilter ref="A11:BC395"/>
  <mergeCells count="155">
    <mergeCell ref="D15:BC15"/>
    <mergeCell ref="D17:BC17"/>
    <mergeCell ref="D18:BC18"/>
    <mergeCell ref="D20:BC20"/>
    <mergeCell ref="D22:BC22"/>
    <mergeCell ref="D49:BC49"/>
    <mergeCell ref="D23:BC23"/>
    <mergeCell ref="D27:BC27"/>
    <mergeCell ref="D30:BC30"/>
    <mergeCell ref="D38:BC38"/>
    <mergeCell ref="D51:BC51"/>
    <mergeCell ref="D31:BC31"/>
    <mergeCell ref="D14:BC14"/>
    <mergeCell ref="D73:BC73"/>
    <mergeCell ref="D76:BC76"/>
    <mergeCell ref="D54:BC54"/>
    <mergeCell ref="D60:BC60"/>
    <mergeCell ref="D61:BC61"/>
    <mergeCell ref="D63:BC63"/>
    <mergeCell ref="D53:BC53"/>
    <mergeCell ref="D185:BC185"/>
    <mergeCell ref="D182:BC182"/>
    <mergeCell ref="D168:BC168"/>
    <mergeCell ref="D171:BC171"/>
    <mergeCell ref="D173:BC173"/>
    <mergeCell ref="D174:BC174"/>
    <mergeCell ref="D144:BC144"/>
    <mergeCell ref="D146:BC146"/>
    <mergeCell ref="D150:BC150"/>
    <mergeCell ref="D139:BC139"/>
    <mergeCell ref="D143:BC143"/>
    <mergeCell ref="D153:BC153"/>
    <mergeCell ref="A1:L1"/>
    <mergeCell ref="A4:BC4"/>
    <mergeCell ref="A5:BC5"/>
    <mergeCell ref="A6:BC6"/>
    <mergeCell ref="A7:BC7"/>
    <mergeCell ref="D13:BC13"/>
    <mergeCell ref="B8:BC8"/>
    <mergeCell ref="A9:BC9"/>
    <mergeCell ref="D105:BC105"/>
    <mergeCell ref="D80:BC80"/>
    <mergeCell ref="D81:BC81"/>
    <mergeCell ref="D87:BC87"/>
    <mergeCell ref="D135:BC135"/>
    <mergeCell ref="C395:BC395"/>
    <mergeCell ref="D160:BC160"/>
    <mergeCell ref="D165:BC165"/>
    <mergeCell ref="D164:BC164"/>
    <mergeCell ref="D137:BC137"/>
    <mergeCell ref="D66:BC66"/>
    <mergeCell ref="D72:BC72"/>
    <mergeCell ref="D84:BC84"/>
    <mergeCell ref="D92:BC92"/>
    <mergeCell ref="D94:BC94"/>
    <mergeCell ref="D71:BC71"/>
    <mergeCell ref="D40:BC40"/>
    <mergeCell ref="D46:BC46"/>
    <mergeCell ref="D127:BC127"/>
    <mergeCell ref="D129:BC129"/>
    <mergeCell ref="D130:BC130"/>
    <mergeCell ref="D115:BC115"/>
    <mergeCell ref="D118:BC118"/>
    <mergeCell ref="D120:BC120"/>
    <mergeCell ref="D121:BC121"/>
    <mergeCell ref="D123:BC123"/>
    <mergeCell ref="D157:BC157"/>
    <mergeCell ref="D106:BC106"/>
    <mergeCell ref="D89:BC89"/>
    <mergeCell ref="D97:BC97"/>
    <mergeCell ref="D99:BC99"/>
    <mergeCell ref="D132:BC132"/>
    <mergeCell ref="D125:BC125"/>
    <mergeCell ref="D114:BC114"/>
    <mergeCell ref="D101:BC101"/>
    <mergeCell ref="D103:BC103"/>
    <mergeCell ref="D201:BC201"/>
    <mergeCell ref="D205:BC205"/>
    <mergeCell ref="D176:BC176"/>
    <mergeCell ref="D169:BC169"/>
    <mergeCell ref="D187:BC187"/>
    <mergeCell ref="D193:BC193"/>
    <mergeCell ref="D177:BC177"/>
    <mergeCell ref="D179:BC179"/>
    <mergeCell ref="D180:BC180"/>
    <mergeCell ref="D183:BC183"/>
    <mergeCell ref="D220:BC220"/>
    <mergeCell ref="D224:BC224"/>
    <mergeCell ref="D228:BC228"/>
    <mergeCell ref="D159:BC159"/>
    <mergeCell ref="D152:BC152"/>
    <mergeCell ref="D155:BC155"/>
    <mergeCell ref="D188:BC188"/>
    <mergeCell ref="D190:BC190"/>
    <mergeCell ref="D192:BC192"/>
    <mergeCell ref="D198:BC198"/>
    <mergeCell ref="D246:BC246"/>
    <mergeCell ref="D247:BC247"/>
    <mergeCell ref="D250:BC250"/>
    <mergeCell ref="D253:BC253"/>
    <mergeCell ref="D207:BC207"/>
    <mergeCell ref="D211:BC211"/>
    <mergeCell ref="D213:BC213"/>
    <mergeCell ref="D215:BC215"/>
    <mergeCell ref="D216:BC216"/>
    <mergeCell ref="D218:BC218"/>
    <mergeCell ref="D262:BC262"/>
    <mergeCell ref="D264:BC264"/>
    <mergeCell ref="D266:BC266"/>
    <mergeCell ref="D267:BC267"/>
    <mergeCell ref="D269:BC269"/>
    <mergeCell ref="D234:BC234"/>
    <mergeCell ref="D236:BC236"/>
    <mergeCell ref="D238:BC238"/>
    <mergeCell ref="D240:BC240"/>
    <mergeCell ref="D243:BC243"/>
    <mergeCell ref="D57:BC57"/>
    <mergeCell ref="D277:BC277"/>
    <mergeCell ref="D278:BC278"/>
    <mergeCell ref="D280:BC280"/>
    <mergeCell ref="D282:BC282"/>
    <mergeCell ref="D284:BC284"/>
    <mergeCell ref="D255:BC255"/>
    <mergeCell ref="D256:BC256"/>
    <mergeCell ref="D258:BC258"/>
    <mergeCell ref="D261:BC261"/>
    <mergeCell ref="D361:BC361"/>
    <mergeCell ref="D363:BC363"/>
    <mergeCell ref="D271:BC271"/>
    <mergeCell ref="D274:BC274"/>
    <mergeCell ref="D276:BC276"/>
    <mergeCell ref="D288:BC288"/>
    <mergeCell ref="D290:BC290"/>
    <mergeCell ref="D292:BC292"/>
    <mergeCell ref="D286:BC286"/>
    <mergeCell ref="D330:BC330"/>
    <mergeCell ref="D336:BC336"/>
    <mergeCell ref="D339:BC339"/>
    <mergeCell ref="D347:BC347"/>
    <mergeCell ref="D355:BC355"/>
    <mergeCell ref="D305:BC305"/>
    <mergeCell ref="D307:BC307"/>
    <mergeCell ref="D309:BC309"/>
    <mergeCell ref="D317:BC317"/>
    <mergeCell ref="D321:BC321"/>
    <mergeCell ref="D323:BC323"/>
    <mergeCell ref="D378:BC378"/>
    <mergeCell ref="D384:BC384"/>
    <mergeCell ref="D386:BC386"/>
    <mergeCell ref="D391:BC391"/>
    <mergeCell ref="D373:BC373"/>
    <mergeCell ref="D374:BC374"/>
    <mergeCell ref="D375:BC375"/>
    <mergeCell ref="D376:BC376"/>
    <mergeCell ref="D334:BC334"/>
  </mergeCells>
  <dataValidations count="33">
    <dataValidation type="list" allowBlank="1" showErrorMessage="1" sqref="E394">
      <formula1>"Select,Excess (+),Less (-)"</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94">
      <formula1>0</formula1>
      <formula2>99.9</formula2>
    </dataValidation>
    <dataValidation type="list" allowBlank="1" showErrorMessage="1" sqref="D13:D15 K16 D17:D18 K19 D20 K21 D22:D23 K24:K26 D27 K28:K29 D30:D31 K32:K37 D38 K39 D40 K41:K45 D46 K47:K48 D49 K50 D51 K52 D53:D54 D292 D60:D61 K62 D63 K64:K65 D66 K67:K70 D71:D73 K74:K75 D76 K77:K79 D80:D81 K82:K83 D84 K85:K86 D87 K88 D89 K90:K91 D92 K93 D94 K95:K96 D97 K98 D99 K100 D101 K102 D103 K104 D105:D106 K107:K113 D114:D115 K116:K117 D118 K119 D120:D121 K122 D123 K124 D125 K126 D127 K128 D129:D130 K131 D132 K133:K134 D135 K136 D137 K138 D139 K140:K142 D143:D144 K145 D146 K147:K149 D150 K151 D152:D153 K154 D155 K156 D157 K158 D159:D160 K161:K163 D164:D165 K166:K167 D168:D169 K170 D171 K172 D173:D174 K175">
      <formula1>"Partial Conversion,Full Conversion"</formula1>
    </dataValidation>
    <dataValidation type="list" allowBlank="1" showErrorMessage="1" sqref="D176:D177 K178 D179:D180 K181 D182:D183 K184 D185 K186 D187:D188 K189 D190 K191 D192:D193 K194:K197 D198 K199:K200 D201 K202:K204 D205 K206 D207 K208:K210 D211 K212 D213 K214 D215:D216 K217 D218 K219 D220 K221:K223 D224 K225:K227 D228 K229:K233 D234 K235 D236 K237 D238 K239 D240 K241:K242 D243 K244:K245 D246:D247 K248:K249 D250 K251:K252 D253 K254 D255:D256 K257 D258 K259:K260 D261:D262 K263 D264 K265 D266:D267 K268 D269 K270 D271 K272:K273 D274 K275 D276:D278 K279 D280 K281 D282 K283 D284 K285 D286 K287 D288 K289 D290 K291 D57 K55:K56 K58:K59 K293:K304 D305 K306 D307 K308 D309 K310:K316 D317 K318:K320 D321 K322 D323 K324:K329 D330 K331:K333">
      <formula1>"Partial Conversion,Full Conversion"</formula1>
    </dataValidation>
    <dataValidation type="list" allowBlank="1" showErrorMessage="1" sqref="D334 K335 D336 K337:K338 D339 K340:K346 D347 K348:K354 D355 K356:K360 D361 K362 D363 D391 D378 K379:K383 D384 K385 D386 K387:K390 K392 K364:K372 D373:D376 K377">
      <formula1>"Partial Conversion,Full Conversion"</formula1>
    </dataValidation>
    <dataValidation type="list" allowBlank="1" showErrorMessage="1" sqref="C2">
      <formula1>"Normal,SingleWindow,Alternate"</formula1>
    </dataValidation>
    <dataValidation type="list" allowBlank="1" showErrorMessage="1" sqref="B2">
      <formula1>"Item Rate,Percentage,Item Wise"</formula1>
    </dataValidation>
    <dataValidation type="list" allowBlank="1" showErrorMessage="1" sqref="D2">
      <formula1>"INR Only,INR and Other Currency"</formula1>
    </dataValidation>
    <dataValidation type="decimal" allowBlank="1" showInputMessage="1" showErrorMessage="1" promptTitle="Rate Entry" prompt="Please enter the Basic Price in Rupees for this item. " errorTitle="Invaid Entry" error="Only Numeric Values are allowed. " sqref="G16:H16 G19:H19 G21:H21 G24:H26 G28:H29 G32:H37 G39:H39 G41:H45 G47:H48 G50:H50 G52:H52 G58:H59 G62:H62 G64:H65 G67:H70 G74:H75 G77:H79 G82:H83 G85:H86 G88:H88 G90:H91 G93:H93 G95:H96 G98:H98 G100:H100 G102:H102 G104:H104 G107:H113 G116:H117 G119:H119 G122:H122 G124:H124 G126:H126 G128:H128 G131:H131 G133:H134 G136:H136 G138:H138 G140:H142 G145:H145 G147:H149 G151:H151 G154:H154 G156:H156 G158:H158 G161:H163 G166:H167 G170:H170 G172:H172 G175:H175 G178:H178 G181:H181 G184:H184 G186:H186 G189:H189 G191:H191 G194:H197 G199:H200 G202:H204 G206:H206 G208:H210 G212:H212 G214:H214 G217:H217 G219:H219 G221:H223 G225:H227 G229:H233 G235:H235 G237:H237 G239:H239 G241:H242 G244:H245 G248:H249 G251:H252 G254:H254 G257:H257 G259:H260 G263:H263 G265:H265 G268:H268 G270:H270 G272:H273 G275:H275 G279:H279 G281:H281 G283:H283 G285:H285 G287:H287 G289:H289 G291:H291 G55:H56 G293:H304 G306:H306 G308:H308 G310:H316 G318:H320 G322:H322 G324:H329 G331:H33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335:H335 G337:H338 G340:H346 G348:H354 G356:H360 G362:H362 G392:H392 G379:H383 G385:H385 G387:H390 G364:H372 G377:H377">
      <formula1>0</formula1>
      <formula2>999999999999999</formula2>
    </dataValidation>
    <dataValidation allowBlank="1" showInputMessage="1" showErrorMessage="1" promptTitle="Addition / Deduction" prompt="Please Choose the correct One" sqref="J16 J19 J21 J24:J26 J28:J29 J32:J37 J39 J41:J45 J47:J48 J50 J52 J58:J59 J62 J64:J65 J67:J70 J74:J75 J77:J79 J82:J83 J85:J86 J88 J90:J91 J93 J95:J96 J98 J100 J102 J104 J107:J113 J116:J117 J119 J122 J124 J126 J128 J131 J133:J134 J136 J138 J140:J142 J145 J147:J149 J151 J154 J156 J158 J161:J163 J166:J167 J170 J172 J175 J178 J181 J184 J186 J189 J191 J194:J197 J199:J200 J202:J204 J206 J208:J210 J212 J214 J217 J219 J221:J223 J225:J227 J229:J233 J235 J237 J239 J241:J242 J244:J245 J248:J249 J251:J252 J254 J257 J259:J260 J263 J265 J268 J270 J272:J273 J275 J279 J281 J283 J285 J287 J289 J291 J55:J56 J293:J304 J306 J308 J310:J316 J318:J320 J322 J324:J329 J331:J333"/>
    <dataValidation allowBlank="1" showInputMessage="1" showErrorMessage="1" promptTitle="Addition / Deduction" prompt="Please Choose the correct One" sqref="J335 J337:J338 J340:J346 J348:J354 J356:J360 J362 J392 J379:J383 J385 J387:J390 J364:J372 J377"/>
    <dataValidation type="list" showErrorMessage="1" sqref="I16 I19 I21 I24:I26 I28:I29 I32:I37 I39 I41:I45 I47:I48 I50 I52 I58:I59 I62 I64:I65 I67:I70 I74:I75 I77:I79 I82:I83 I85:I86 I88 I90:I91 I93 I95:I96 I98 I100 I102 I104 I107:I113 I116:I117 I119 I122 I124 I126 I128 I131 I133:I134 I136 I138 I140:I142 I145 I147:I149 I151 I154 I156 I158 I161:I163 I166:I167 I170 I172 I175 I178 I181 I184 I186 I189 I191 I194:I197 I199:I200 I202:I204 I206 I208:I210 I212 I214 I217 I219 I221:I223 I225:I227 I229:I233 I235 I237 I239 I241:I242 I244:I245 I248:I249 I251:I252 I254 I257 I259:I260 I263 I265 I268 I270 I272:I273 I275 I279 I281 I283 I285 I287 I289 I291 I55:I56 I293:I304 I306 I308 I310:I316 I318:I320 I322 I324:I329 I331:I333">
      <formula1>"Excess(+),Less(-)"</formula1>
    </dataValidation>
    <dataValidation type="list" showErrorMessage="1" sqref="I335 I337:I338 I340:I346 I348:I354 I356:I360 I362 I392 I379:I383 I385 I387:I390 I364:I372 I377">
      <formula1>"Excess(+),Less(-)"</formula1>
    </dataValidation>
    <dataValidation type="decimal" allowBlank="1" showInputMessage="1" showErrorMessage="1" promptTitle="Rate Entry" prompt="Please enter the Other Taxes2 in Rupees for this item. " errorTitle="Invaid Entry" error="Only Numeric Values are allowed. " sqref="N16:O16 N19:O19 N21:O21 N24:O26 N28:O29 N32:O37 N39:O39 N41:O45 N47:O48 N50:O50 N52:O52 N58:O59 N62:O62 N64:O65 N67:O70 N74:O75 N77:O79 N82:O83 N85:O86 N88:O88 N90:O91 N93:O93 N95:O96 N98:O98 N100:O100 N102:O102 N104:O104 N107:O113 N116:O117 N119:O119 N122:O122 N124:O124 N126:O126 N128:O128 N131:O131 N133:O134 N136:O136 N138:O138 N140:O142 N145:O145 N147:O149 N151:O151 N154:O154 N156:O156 N158:O158 N161:O163 N166:O167 N170:O170 N172:O172 N175:O175 N178:O178 N181:O181 N184:O184 N186:O186 N189:O189 N191:O191 N194:O197 N199:O200 N202:O204 N206:O206 N208:O210 N212:O212 N214:O214 N217:O217 N219:O219 N221:O223 N225:O227 N229:O233 N235:O235 N237:O237 N239:O239 N241:O242 N244:O245 N248:O249 N251:O252 N254:O254 N257:O257 N259:O260 N263:O263 N265:O265 N268:O268 N270:O270 N272:O273 N275:O275 N279:O279 N281:O281 N283:O283 N285:O285 N287:O287 N289:O289 N291:O291 N55:O56 N293:O304 N306:O306 N308:O308 N310:O316 N318:O320 N322:O322 N324:O329 N331:O33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335:O335 N337:O338 N340:O346 N348:O354 N356:O360 N362:O362 N392:O392 N379:O383 N385:O385 N387:O390 N364:O372 N377:O37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19 R21 R24:R26 R28:R29 R32:R37 R39 R41:R45 R47:R48 R50 R52 R58:R59 R62 R64:R65 R67:R70 R74:R75 R77:R79 R82:R83 R85:R86 R88 R90:R91 R93 R95:R96 R98 R100 R102 R104 R107:R113 R116:R117 R119 R122 R124 R126 R128 R131 R133:R134 R136 R138 R140:R142 R145 R147:R149 R151 R154 R156 R158 R161:R163 R166:R167 R170 R172 R175 R178 R181 R184 R186 R189 R191 R194:R197 R199:R200 R202:R204 R206 R208:R210 R212 R214 R217 R219 R221:R223 R225:R227 R229:R233 R235 R237 R239 R241:R242 R244:R245 R248:R249 R251:R252 R254 R257 R259:R260 R263 R265 R268 R270 R272:R273 R275 R279 R281 R283 R285 R287 R289 R291 R55:R56 R293:R304 R306 R308 R310:R316 R318:R320 R322 R324:R329 R331:R33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335 R337:R338 R340:R346 R348:R354 R356:R360 R362 R392 R379:R383 R385 R387:R390 R364:R372 R37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19 Q21 Q24:Q26 Q28:Q29 Q32:Q37 Q39 Q41:Q45 Q47:Q48 Q50 Q52 Q58:Q59 Q62 Q64:Q65 Q67:Q70 Q74:Q75 Q77:Q79 Q82:Q83 Q85:Q86 Q88 Q90:Q91 Q93 Q95:Q96 Q98 Q100 Q102 Q104 Q107:Q113 Q116:Q117 Q119 Q122 Q124 Q126 Q128 Q131 Q133:Q134 Q136 Q138 Q140:Q142 Q145 Q147:Q149 Q151 Q154 Q156 Q158 Q161:Q163 Q166:Q167 Q170 Q172 Q175 Q178 Q181 Q184 Q186 Q189 Q191 Q194:Q197 Q199:Q200 Q202:Q204 Q206 Q208:Q210 Q212 Q214 Q217 Q219 Q221:Q223 Q225:Q227 Q229:Q233 Q235 Q237 Q239 Q241:Q242 Q244:Q245 Q248:Q249 Q251:Q252 Q254 Q257 Q259:Q260 Q263 Q265 Q268 Q270 Q272:Q273 Q275 Q279 Q281 Q283 Q285 Q287 Q289 Q291 Q55:Q56 Q293:Q304 Q306 Q308 Q310:Q316 Q318:Q320 Q322 Q324:Q329 Q331:Q33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335 Q337:Q338 Q340:Q346 Q348:Q354 Q356:Q360 Q362 Q392 Q379:Q383 Q385 Q387:Q390 Q364:Q372 Q37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19 M21 M24:M26 M28:M29 M32:M37 M39 M41:M45 M47:M48 M50 M52 M58:M59 M62 M64:M65 M67:M70 M74:M75 M77:M79 M82:M83 M85:M86 M88 M90:M91 M93 M95:M96 M98 M100 M102 M104 M107:M113 M116:M117 M119 M122 M124 M126 M128 M131 M133:M134 M136 M138 M140:M142 M145 M147:M149 M151 M154 M156 M158 M161:M163 M166:M167 M170 M172 M175 M178 M181 M184 M186 M189 M191 M194:M197 M199:M200 M202:M204 M206 M208:M210 M212 M214 M217 M219 M221:M223 M225:M227 M229:M233 M235 M237 M239 M241:M242 M244:M245 M248:M249 M251:M252 M254 M257 M259:M260 M263 M265 M268 M270 M272:M273 M275 M279 M281 M283 M285 M287 M289 M291 M55:M56 M293:M304 M306 M308 M310:M316 M318:M320 M322 M324:M329 M331:M33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335 M337:M338 M340:M346 M348:M354 M356:M360 M362 M392 M379:M383 M385 M387:M390 M364:M372 M377">
      <formula1>0</formula1>
      <formula2>999999999999999</formula2>
    </dataValidation>
    <dataValidation type="decimal" allowBlank="1" showInputMessage="1" showErrorMessage="1" promptTitle="Quantity" prompt="Please enter the Quantity for this item. " errorTitle="Invalid Entry" error="Only Numeric Values are allowed. " sqref="D16 D19 D21 D24:D26 D28:D29 D32:D37 D39 D41:D45 D47:D48 D50 D52 D58:D59 D62 D64:D65 D67:D70 D74:D75 D77:D79 D82:D83 D85:D86 D88 D90:D91 D93 D95:D96 D98 D100 D102 D104 D107:D113 D116:D117 D119 D122 D124 D126 D128 D131 D133:D134 D136 D138 D140:D142 D145 D147:D149 D151 D154 D156 D158 D161:D163 D166:D167 D170 D172 D175 D178 D181 D184 D186 D189 D191 D194:D197 D199:D200 D202:D204 D206 D208:D210 D212 D214 D217 D219 D221:D223 D225:D227 D229:D233 D235 D237 D239 D241:D242 D244:D245 D248:D249 D251:D252 D254 D257 D259:D260 D263 D265 D268 D270 D272:D273 D275 D279 D281 D283 D285 D287 D289 D291 D55:D56 D293:D304 D306 D308 D310:D316 D318:D320 D322 D324:D329 D331:D333">
      <formula1>0</formula1>
      <formula2>999999999999999</formula2>
    </dataValidation>
    <dataValidation type="decimal" allowBlank="1" showInputMessage="1" showErrorMessage="1" promptTitle="Quantity" prompt="Please enter the Quantity for this item. " errorTitle="Invalid Entry" error="Only Numeric Values are allowed. " sqref="D335 D337:D338 D340:D346 D348:D354 D356:D360 D362 D392 D379:D383 D385 D387:D390 D364:D372 D377">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 F19 F21 F24:F26 F28:F29 F32:F37 F39 F41:F45 F47:F48 F50 F52 F58:F59 F62 F64:F65 F67:F70 F74:F75 F77:F79 F82:F83 F85:F86 F88 F90:F91 F93 F95:F96 F98 F100 F102 F104 F107:F113 F116:F117 F119 F122 F124 F126 F128 F131 F133:F134 F136 F138 F140:F142 F145 F147:F149 F151 F154 F156 F158 F161:F163 F166:F167 F170 F172 F175 F178 F181 F184 F186 F189 F191 F194:F197 F199:F200 F202:F204 F206 F208:F210 F212 F214 F217 F219 F221:F223 F225:F227 F229:F233 F235 F237 F239 F241:F242 F244:F245 F248:F249 F251:F252 F254 F257 F259:F260 F263 F265 F268 F270 F272:F273 F275 F279 F281 F283 F285 F287 F289 F291 F55:F56 F293:F304 F306 F308 F310:F316 F318:F320 F322 F324:F329 F331:F333">
      <formula1>0</formula1>
      <formula2>999999999999999</formula2>
    </dataValidation>
    <dataValidation type="decimal" allowBlank="1" showInputMessage="1" showErrorMessage="1" promptTitle="Estimated Rate" prompt="Please enter the Rate for this item. " errorTitle="Invalid Entry" error="Only Numeric Values are allowed. " sqref="F335 F337:F338 F340:F346 F348:F354 F356:F360 F362 F392 F379:F383 F385 F387:F390 F364:F372 F377">
      <formula1>0</formula1>
      <formula2>999999999999999</formula2>
    </dataValidation>
    <dataValidation type="list" allowBlank="1" showInputMessage="1" showErrorMessage="1" sqref="L395 L383 L384 L385 L386 L387 L388 L389 L390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formula1>"INR"</formula1>
    </dataValidation>
    <dataValidation type="list" allowBlank="1" showInputMessage="1" showErrorMessage="1" sqref="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formula1>"INR"</formula1>
    </dataValidation>
    <dataValidation type="list" allowBlank="1" showInputMessage="1" showErrorMessage="1" sqref="L204 L205 L206 L207 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formula1>"INR"</formula1>
    </dataValidation>
    <dataValidation type="list" allowBlank="1" showInputMessage="1" showErrorMessage="1" sqref="L304 L305 L306 L307 L308 L309 L310 L311 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0 L381 L382 L392 L391">
      <formula1>"INR"</formula1>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94">
      <formula1>IF(E394="Select",-1,IF(E394="At Par",0,0))</formula1>
      <formula2>IF(E394="Select",-1,IF(E394="At Par",0,0.99))</formula2>
    </dataValidation>
    <dataValidation allowBlank="1" showInputMessage="1" showErrorMessage="1" promptTitle="Itemcode/Make" prompt="Please enter text" sqref="C14:C392"/>
    <dataValidation type="decimal" allowBlank="1" showInputMessage="1" showErrorMessage="1" errorTitle="Invalid Entry" error="Only Numeric Values are allowed. " sqref="A14:A392">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F4" sqref="F4"/>
    </sheetView>
  </sheetViews>
  <sheetFormatPr defaultColWidth="9.140625" defaultRowHeight="15"/>
  <sheetData>
    <row r="6" spans="5:11" ht="15">
      <c r="E6" s="104" t="s">
        <v>39</v>
      </c>
      <c r="F6" s="104"/>
      <c r="G6" s="104"/>
      <c r="H6" s="104"/>
      <c r="I6" s="104"/>
      <c r="J6" s="104"/>
      <c r="K6" s="104"/>
    </row>
    <row r="7" spans="5:11" ht="15">
      <c r="E7" s="105"/>
      <c r="F7" s="105"/>
      <c r="G7" s="105"/>
      <c r="H7" s="105"/>
      <c r="I7" s="105"/>
      <c r="J7" s="105"/>
      <c r="K7" s="105"/>
    </row>
    <row r="8" spans="5:11" ht="15">
      <c r="E8" s="105"/>
      <c r="F8" s="105"/>
      <c r="G8" s="105"/>
      <c r="H8" s="105"/>
      <c r="I8" s="105"/>
      <c r="J8" s="105"/>
      <c r="K8" s="105"/>
    </row>
    <row r="9" spans="5:11" ht="15">
      <c r="E9" s="105"/>
      <c r="F9" s="105"/>
      <c r="G9" s="105"/>
      <c r="H9" s="105"/>
      <c r="I9" s="105"/>
      <c r="J9" s="105"/>
      <c r="K9" s="105"/>
    </row>
    <row r="10" spans="5:11" ht="15">
      <c r="E10" s="105"/>
      <c r="F10" s="105"/>
      <c r="G10" s="105"/>
      <c r="H10" s="105"/>
      <c r="I10" s="105"/>
      <c r="J10" s="105"/>
      <c r="K10" s="105"/>
    </row>
    <row r="11" spans="5:11" ht="15">
      <c r="E11" s="105"/>
      <c r="F11" s="105"/>
      <c r="G11" s="105"/>
      <c r="H11" s="105"/>
      <c r="I11" s="105"/>
      <c r="J11" s="105"/>
      <c r="K11" s="105"/>
    </row>
    <row r="12" spans="5:11" ht="15">
      <c r="E12" s="105"/>
      <c r="F12" s="105"/>
      <c r="G12" s="105"/>
      <c r="H12" s="105"/>
      <c r="I12" s="105"/>
      <c r="J12" s="105"/>
      <c r="K12" s="105"/>
    </row>
    <row r="13" spans="5:11" ht="15">
      <c r="E13" s="105"/>
      <c r="F13" s="105"/>
      <c r="G13" s="105"/>
      <c r="H13" s="105"/>
      <c r="I13" s="105"/>
      <c r="J13" s="105"/>
      <c r="K13" s="105"/>
    </row>
    <row r="14" spans="5:11" ht="15">
      <c r="E14" s="105"/>
      <c r="F14" s="105"/>
      <c r="G14" s="105"/>
      <c r="H14" s="105"/>
      <c r="I14" s="105"/>
      <c r="J14" s="105"/>
      <c r="K14" s="10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Punam Lahura</cp:lastModifiedBy>
  <cp:lastPrinted>2022-11-30T09:45:33Z</cp:lastPrinted>
  <dcterms:created xsi:type="dcterms:W3CDTF">2009-01-30T06:42:42Z</dcterms:created>
  <dcterms:modified xsi:type="dcterms:W3CDTF">2023-09-20T11:25:59Z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