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'BoQ1'!$A$11:$BC$216</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'BoQ1'!$A$1:$BC$216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<sst xmlns="http://schemas.openxmlformats.org/spreadsheetml/2006/main" count="1583" uniqueCount="492">
  <si>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</si>
  <si>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</si>
  <si>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</si>
  <si>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</si>
  <si>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</si>
  <si>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</si>
  <si>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</si>
  <si>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</si>
  <si>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</si>
  <si>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</si>
  <si>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</si>
  <si>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</si>
  <si>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</si>
  <si>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</si>
  <si>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</si>
  <si>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</si>
  <si>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</si>
  <si>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</si>
  <si>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</si>
  <si>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</si>
  <si>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</si>
  <si>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</si>
  <si>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</si>
  <si>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</si>
  <si>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</si>
  <si>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</si>
  <si>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</si>
  <si>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</si>
  <si>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</si>
  <si>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</si>
  <si>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</si>
  <si>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</si>
  <si>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</si>
  <si>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</si>
  <si>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</si>
  <si>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</si>
  <si>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</si>
  <si>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</si>
  <si>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</si>
  <si>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</si>
  <si>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</si>
  <si>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</si>
  <si>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</si>
  <si>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</si>
  <si>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</si>
  <si>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</si>
  <si>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</si>
  <si>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</si>
  <si>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</si>
  <si>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</si>
  <si>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</si>
  <si>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</si>
  <si>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</si>
  <si>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</si>
  <si>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</si>
  <si>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</si>
  <si>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</si>
  <si>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</si>
  <si>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</si>
  <si>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</si>
  <si>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</si>
  <si>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</si>
  <si>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</si>
  <si>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</si>
  <si>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</si>
  <si>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</si>
  <si>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</si>
  <si>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</si>
  <si>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</si>
  <si>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</si>
  <si>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</si>
  <si>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</si>
  <si>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</si>
  <si>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</si>
  <si>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</si>
  <si>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</si>
  <si>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</si>
  <si>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</si>
  <si>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</si>
  <si>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</si>
  <si>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</si>
  <si>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</si>
  <si>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</si>
  <si>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</si>
  <si>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</si>
  <si>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</si>
  <si>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</si>
  <si>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</si>
  <si>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</si>
  <si>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</si>
  <si>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</si>
  <si>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</si>
  <si>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</si>
  <si>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</si>
  <si>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</si>
  <si>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</si>
  <si>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</si>
  <si>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</si>
  <si>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</si>
  <si>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</si>
  <si>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</si>
  <si>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</si>
  <si>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</si>
  <si>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</si>
  <si>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</si>
  <si>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</si>
  <si>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</si>
  <si>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</si>
  <si>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</si>
  <si>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</si>
  <si>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</si>
  <si>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</si>
  <si>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</si>
  <si>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</si>
  <si>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</si>
  <si>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</si>
  <si>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</si>
  <si>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</si>
  <si>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</si>
  <si>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</si>
  <si>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</si>
  <si>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</si>
  <si>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</si>
  <si>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</si>
  <si>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</si>
  <si>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</si>
  <si>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</si>
  <si>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</si>
  <si>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</si>
  <si>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</si>
  <si>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</si>
  <si>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</si>
  <si>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</si>
  <si>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</si>
  <si>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</si>
  <si>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</si>
  <si>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</si>
  <si>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</si>
  <si>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</si>
  <si>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</si>
  <si>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</si>
  <si>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</si>
  <si>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</si>
  <si>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</si>
  <si>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</si>
  <si>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</si>
  <si>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</si>
  <si>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</si>
  <si>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</si>
  <si>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</si>
  <si>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</si>
  <si>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</si>
  <si>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</si>
  <si>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</si>
  <si>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</si>
  <si>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</si>
  <si>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</si>
  <si>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</si>
  <si>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</si>
  <si>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</si>
  <si>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</si>
  <si>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</si>
  <si>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</si>
  <si>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</si>
  <si>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</si>
  <si>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</si>
  <si>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</si>
  <si>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</si>
  <si>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</si>
  <si>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</si>
  <si>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</si>
  <si>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</si>
  <si>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</si>
  <si>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CEMENT CONCRETE (CAST IN SITU)</t>
  </si>
  <si>
    <t>Providing and laying in position cement concrete of specified grade excluding the cost of centering and shuttering - All work up to plinth level :</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</si>
  <si>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</si>
  <si>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</si>
  <si>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</si>
  <si>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</si>
  <si>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Thermo-Mechanically Treated bars of grade Fe-500D or more.</t>
  </si>
  <si>
    <t>MASONRY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</si>
  <si>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</si>
  <si>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</si>
  <si>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200x10 mm</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</si>
  <si>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</si>
  <si>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</si>
  <si>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</si>
  <si>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</si>
  <si>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15 mm cement plaster on rough side of single or half brick wall of mix:</t>
  </si>
  <si>
    <t>1:6 (1 cement: 6 coarse sand)</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</si>
  <si>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</si>
  <si>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</si>
  <si>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</si>
  <si>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</si>
  <si>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</si>
  <si>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</si>
  <si>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WATER PROOFING</t>
  </si>
  <si>
    <t>DRAINAGE</t>
  </si>
  <si>
    <t>With common burnt clay F.P.S. (non modular) bricks of class designation 7.5</t>
  </si>
  <si>
    <t>cum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</si>
  <si>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</si>
  <si>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</si>
  <si>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</si>
  <si>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</si>
  <si>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</si>
  <si>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</si>
  <si>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</si>
  <si>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</si>
  <si>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</si>
  <si>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</si>
  <si>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</si>
  <si>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Providing and laying damp-proof course 50mm thick with cement concrete 1:2:4 (1 cement : 2 coarse sand (zone-III) derived from natural sources : 4 graded stone aggregate 20mm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</si>
  <si>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</si>
  <si>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Suspended floors, roofs, landings, balconies and access platform</t>
  </si>
  <si>
    <t>Small lintels not exceeding 1.5 m clear span, moulding as in cornices, window sills, string courses, bands, copings, bed plates, anchor blocks and the like</t>
  </si>
  <si>
    <t>Edges of slabs and breaks in floors and walls</t>
  </si>
  <si>
    <t>Under 20 cm wide</t>
  </si>
  <si>
    <t>Weather shade, Chajjas, corbels etc., including edges</t>
  </si>
  <si>
    <t>Steel reinforcement for R.C.C. work including straightening, cutting, bending, placing in position and binding all complete upto plinth level.</t>
  </si>
  <si>
    <t>Add for plaster drip course/ groove in plastered surface or moulding to R.C.C. projections.</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</si>
  <si>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</si>
  <si>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</si>
  <si>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</si>
  <si>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</si>
  <si>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</si>
  <si>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</si>
  <si>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</si>
  <si>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</si>
  <si>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</si>
  <si>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150x10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</si>
  <si>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</si>
  <si>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</si>
  <si>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white colour casement/casement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</si>
  <si>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Casement window double panels with S.S. friction hinges (350 x 19 x 1.9 mm) made of (big series)frame 67 x 60 mm &amp; sash / mullion 67 x 80 mm both having wall thickness of 2.3 ± 0.2 mm and single glazing bead/ double glazing bead of appropriate dimension. (Area of window above 1.50 sqm).</t>
  </si>
  <si>
    <t>Providing and fixing stainless steel (SS-304 grade) friction hinges to the side/top hung uPVC windows, of approved quality, with necessary stainless steel screws etc. as per direction of Engineer-in-charge.</t>
  </si>
  <si>
    <t>200 x 19 x 1.9 mm</t>
  </si>
  <si>
    <t>Providing and fixing casement handle made of zinc alloyed (white powder coated) for uPVC casement window with necessary screws etc. complete.</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</si>
  <si>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</si>
  <si>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</si>
  <si>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</si>
  <si>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</si>
  <si>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</si>
  <si>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</si>
  <si>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</si>
  <si>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</si>
  <si>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</si>
  <si>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</si>
  <si>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</si>
  <si>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</si>
  <si>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</si>
  <si>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</si>
  <si>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</si>
  <si>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</si>
  <si>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</si>
  <si>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</si>
  <si>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</si>
  <si>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</si>
  <si>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</si>
  <si>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</si>
  <si>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12 mm cement plaster of mix :</t>
  </si>
  <si>
    <t>6 mm cement plaster of mix :</t>
  </si>
  <si>
    <t>1:3 (1 cement : 3 fine sand)</t>
  </si>
  <si>
    <t>Two or more coats on new work over an under coat of suitable shade with ordinary paint of approved brand and manufacture</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</si>
  <si>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</si>
  <si>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</si>
  <si>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</si>
  <si>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 xml:space="preserve">Providing &amp; fixing  temporary barricading all round the construction area, made with 24 Gauge  G.I. sheet of  size 0.90 m ( before corrugation ) x 3.00 m, with vertical ballies and two no. horizontal ballies of 75 mm to 100 mm dia &amp; height upto 2.00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    
</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</si>
  <si>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</si>
  <si>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</si>
  <si>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</si>
  <si>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</si>
  <si>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</si>
  <si>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</si>
  <si>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</si>
  <si>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</si>
  <si>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</si>
  <si>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</si>
  <si>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</si>
  <si>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</si>
  <si>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</si>
  <si>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</si>
  <si>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</si>
  <si>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Brass 100mm mortice latch and lock with 6 levers without pair of handles (best make of approved quality) for aluminium doors including necessary cutting and making good etc. complete.</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</si>
  <si>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</si>
  <si>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</si>
  <si>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sqm</t>
  </si>
  <si>
    <t>metre</t>
  </si>
  <si>
    <t>kg</t>
  </si>
  <si>
    <t>each</t>
  </si>
  <si>
    <t>Metre</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</si>
  <si>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</si>
  <si>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</si>
  <si>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</si>
  <si>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</si>
  <si>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</si>
  <si>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</si>
  <si>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</si>
  <si>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</si>
  <si>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</si>
  <si>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</si>
  <si>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</si>
  <si>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</si>
  <si>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</si>
  <si>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</si>
  <si>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</si>
  <si>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</si>
  <si>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</si>
  <si>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</si>
  <si>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</si>
  <si>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</si>
  <si>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</si>
  <si>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</si>
  <si>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</si>
  <si>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</si>
  <si>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</si>
  <si>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</si>
  <si>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</si>
  <si>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</si>
  <si>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</si>
  <si>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</si>
  <si>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</si>
  <si>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</si>
  <si>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</si>
  <si>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</si>
  <si>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</si>
  <si>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</si>
  <si>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</si>
  <si>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</si>
  <si>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</si>
  <si>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</si>
  <si>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</si>
  <si>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</si>
  <si>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</si>
  <si>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</si>
  <si>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</si>
  <si>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</si>
  <si>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</si>
  <si>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</si>
  <si>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</si>
  <si>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</si>
  <si>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</si>
  <si>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</si>
  <si>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</si>
  <si>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</si>
  <si>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</si>
  <si>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</si>
  <si>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</si>
  <si>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</si>
  <si>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</si>
  <si>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</si>
  <si>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</si>
  <si>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</si>
  <si>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</si>
  <si>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</si>
  <si>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</si>
  <si>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</si>
  <si>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</si>
  <si>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</si>
  <si>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</si>
  <si>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</si>
  <si>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</si>
  <si>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</si>
  <si>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</si>
  <si>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</si>
  <si>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</si>
  <si>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</si>
  <si>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</si>
  <si>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</si>
  <si>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</si>
  <si>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</si>
  <si>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</si>
  <si>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</si>
  <si>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</si>
  <si>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</si>
  <si>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</si>
  <si>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</si>
  <si>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</si>
  <si>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</si>
  <si>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</si>
  <si>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</si>
  <si>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</si>
  <si>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</si>
  <si>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</si>
  <si>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</si>
  <si>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</si>
  <si>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</si>
  <si>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</si>
  <si>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</si>
  <si>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</si>
  <si>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</si>
  <si>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</si>
  <si>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</si>
  <si>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</si>
  <si>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</si>
  <si>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</si>
  <si>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</si>
  <si>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</si>
  <si>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</si>
  <si>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</si>
  <si>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</si>
  <si>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</si>
  <si>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</si>
  <si>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</si>
  <si>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</si>
  <si>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</si>
  <si>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</si>
  <si>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</si>
  <si>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</si>
  <si>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</si>
  <si>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</si>
  <si>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</si>
  <si>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</si>
  <si>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</si>
  <si>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</si>
  <si>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</si>
  <si>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</si>
  <si>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</si>
  <si>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</si>
  <si>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</si>
  <si>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</si>
  <si>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</si>
  <si>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</si>
  <si>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Group C</t>
  </si>
  <si>
    <t>Wiring for circuit/ submain wiring alongwith earth wire with the following sizes of FRLS PVC insulated copper conductor, single core cable in surface/ recessed steel conduit as required.</t>
  </si>
  <si>
    <t>2 X 1.5 sq. mm + 1 X 1.5 sq. mm earth wire</t>
  </si>
  <si>
    <t>2 X 4 sq. mm + 1 X 4 sq. mm earth wire</t>
  </si>
  <si>
    <t>Supplying and fixing metal box of 180mm X 100mm X 60mm deep (nominal size) on surface or in recess with suitable size of phenolic laminated sheet cover in front including providing and fixing 6 pin 5/6 &amp; 15/16 A socket outlet and 15/16 A piano type switch, connections, painting etc. as required.</t>
  </si>
  <si>
    <t>Supplying and fixing 3 pin, 5 A ceiling rose on the existing
junction box/ wooden block including connections etc. as
required.</t>
  </si>
  <si>
    <t>Providing and fixing M.V. danger notice plate of 200 mm X 150 mm, made of mild steel, at least 2 mm thick, and vitreous enameled white on both sides, and with inscription in single red colour on front side as required.</t>
  </si>
  <si>
    <t>Supplying and fixing Cable End Box (Loose Wire Box) suitable for following single pole and neutral, sheet steel, MCB distribution board, 240 Volts, on surface/ recess, complete with testing and commissioning etc. as required.</t>
  </si>
  <si>
    <t>For 8 way, Double door SPN MCBDB</t>
  </si>
  <si>
    <t>Supplying and fixing cable route marker with 10 cm X 10 cm X 5 mm thick G.I. plate with inscription there on, bolted /welded to 35 mm X 35 mm X 6 mm angle iron, 60 cm long and fixing the same in ground as required.</t>
  </si>
  <si>
    <t>Supplying and fixing of 32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</si>
  <si>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Supplying &amp; drawing following sizes of FRLS PVC insulated copper conductor, single core cable in  the existing surface / recessed steel / PVC conduit as reqd.</t>
  </si>
  <si>
    <t>3 x 1.5 Sq.mm..</t>
  </si>
  <si>
    <t>3 x 4 Sq.mm..</t>
  </si>
  <si>
    <t>Supply and fixing of following sizes of medium class PVC conduit along with the accessories in surface /recess including cutting the wall and  making good the same in case of recessed  conduit as reqd.</t>
  </si>
  <si>
    <t xml:space="preserve">20mm </t>
  </si>
  <si>
    <t xml:space="preserve">25mm </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</si>
  <si>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</si>
  <si>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</si>
  <si>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</si>
  <si>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</si>
  <si>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</si>
  <si>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Fan regulator socket type rotary step</t>
  </si>
  <si>
    <t>Blanking plate</t>
  </si>
  <si>
    <t>S &amp; F following size/modules, GI box along with modular base and cover plate for modular switches in recess etc.as required.</t>
  </si>
  <si>
    <t>1 or 2 Module (75mmX75mm)</t>
  </si>
  <si>
    <t>3 module</t>
  </si>
  <si>
    <t xml:space="preserve"> 4 module</t>
  </si>
  <si>
    <t>6 module</t>
  </si>
  <si>
    <t xml:space="preserve"> 8 module</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</si>
  <si>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</si>
  <si>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8-way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</si>
  <si>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</si>
  <si>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</si>
  <si>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 mA in the existing MCB DB complete with connection,testing &amp; commissioning etc as reqd.</t>
  </si>
  <si>
    <t>40 Amp</t>
  </si>
  <si>
    <t>Providing and fixing 6 SWG dia G.I. wire on surface or in recess for loop earthing as required.</t>
  </si>
  <si>
    <t>Providing, laying and fixing following dia G.I. pipe (medium class) in ground complete with G.I. fittings including trenching (75 cm deep)and re-filling etc as required</t>
  </si>
  <si>
    <t>50 mm</t>
  </si>
  <si>
    <t>Supplying and drawing following pair 0.5 mm dia FRLS PVC insulated annealed copper conductor, unarmored telephone cable in the existing surface/ recessed steel/ PVC conduit as required.</t>
  </si>
  <si>
    <t>2 Pair</t>
  </si>
  <si>
    <t>4 Pair</t>
  </si>
  <si>
    <t>Supplying &amp; Laying of one no.  XLPE sheathed aluminum conductor steel armoured power cable of size 2 x 10  sq.mm. 1.1kV grade in following manners.</t>
  </si>
  <si>
    <t>direct in ground I/c excavation, sand cushioning, protective covering and refilling the trench etc. as reqd.</t>
  </si>
  <si>
    <t>In pipe</t>
  </si>
  <si>
    <t>In open duct</t>
  </si>
  <si>
    <t>On surface with MS clamp</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</si>
  <si>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</si>
  <si>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</si>
  <si>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</si>
  <si>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</si>
  <si>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</si>
  <si>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</si>
  <si>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 xml:space="preserve">S &amp; F 40 amp to 63 amp rating 240 volts 'C' curve 10 kA MCB of following pole in the existing MCB DB complete with connection, testing &amp; commissioning etc as reqd.       </t>
  </si>
  <si>
    <t>Double pole</t>
  </si>
  <si>
    <t>Supplying, fixing, connecting, commissioning and testing of the following luminaries light fixtures complete with all accessories and with lamp as required complete.</t>
  </si>
  <si>
    <t>LED tube light fitting (1 X 18 / 20 Watt. LED)  surface mounting luminares wipro meke</t>
  </si>
  <si>
    <t>Supply, Installation, testing &amp; commissioning of AC ceiling fan of following sweep  220 volts  without  regulator I/c wiring the down rods of standard length up to 30 cm with 1.5 sq.mm. PVC insulated copper conductor single core cable etc as reqd.</t>
  </si>
  <si>
    <t xml:space="preserve"> 1400 mm </t>
  </si>
  <si>
    <t xml:space="preserve">Laying UTP cable enhanced cat 5/cat 6 cable in existing steel conduit pipe/GI pipe/ raceway / RCC pipe as reqd. the cost shall also include numbering of networking wire from room to rack as reqd. (wire will be supplied by dept) </t>
  </si>
  <si>
    <t>Supply  and laying of HDPE pipe ISI mark of 25 mm (8Kg / cm²) size inner dia, 2mm thick I/c cartage loading &amp; unloading etc. as reqd.</t>
  </si>
  <si>
    <t>Direct in ground I/c excavation, sand cushioning, protective covering and refilling the trench etc. as reqd.</t>
  </si>
  <si>
    <t xml:space="preserve">Fixing of RJ-45 modular box with cover plate or I/o box for internet  on surface/ recessed cutting the wall making good the same as required. ( box and cover plate will be supplied by dept.) </t>
  </si>
  <si>
    <t>Street Light luminaire 48W CAT no ENDURAPEARLNEOSL48WLED757SASYBOPC. Havells make or it's equivalent</t>
  </si>
  <si>
    <t>Point</t>
  </si>
  <si>
    <t>Each</t>
  </si>
  <si>
    <t>Mtr</t>
  </si>
  <si>
    <t xml:space="preserve">Nos. </t>
  </si>
  <si>
    <t>Name of Work: Construction of two rooms near SEE, P-FAB Building and creating parking space for Media Lab in IIT Kanpur (SH: Civil and Electrical)</t>
  </si>
  <si>
    <t>NIT No:   Composite/06/09/2023-1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</si>
</sst>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63">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b/>
      <sz val="14"/>
      <name val="Arial"/>
      <family val="2"/>
    </font>
    <font>
      <sz val="8"/>
      <name val="Calibri"/>
      <family val="2"/>
    </font>
    <font>
      <b/>
      <sz val="14"/>
      <color indexed="10"/>
      <name val="Times New Roman"/>
      <family val="1"/>
    </font>
    <font>
      <b/>
      <sz val="14"/>
      <color indexed="57"/>
      <name val="Times New Roman"/>
      <family val="1"/>
    </font>
    <font>
      <sz val="14"/>
      <color indexed="8"/>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b/>
      <sz val="18"/>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32" borderId="7" applyNumberFormat="0" applyFont="0" applyAlignment="0" applyProtection="0"/>
    <xf numFmtId="0" fontId="58" fillId="27" borderId="8" applyNumberFormat="0" applyAlignment="0" applyProtection="0"/>
    <xf numFmtId="9" fontId="44"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8">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5" fillId="0" borderId="0" xfId="56" applyFont="1" applyAlignment="1">
      <alignment vertical="top" wrapText="1"/>
      <protection/>
    </xf>
    <xf numFmtId="0" fontId="8" fillId="0" borderId="14" xfId="56" applyFont="1" applyBorder="1" applyAlignment="1">
      <alignment horizontal="center" vertical="top" wrapText="1"/>
      <protection/>
    </xf>
    <xf numFmtId="0" fontId="6" fillId="0" borderId="0" xfId="56" applyFont="1" applyAlignment="1">
      <alignment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2" fontId="5" fillId="0" borderId="0" xfId="56" applyNumberFormat="1" applyFont="1" applyAlignment="1">
      <alignment vertical="top"/>
      <protection/>
    </xf>
    <xf numFmtId="0" fontId="7" fillId="0" borderId="0" xfId="59" applyFont="1" applyFill="1" applyAlignment="1">
      <alignment horizontal="center" vertical="center"/>
      <protection/>
    </xf>
    <xf numFmtId="0" fontId="8" fillId="0" borderId="14" xfId="56" applyFont="1" applyFill="1" applyBorder="1" applyAlignment="1">
      <alignment horizontal="center" vertical="top" wrapText="1"/>
      <protection/>
    </xf>
    <xf numFmtId="0" fontId="17" fillId="0" borderId="14" xfId="56" applyFont="1" applyFill="1" applyBorder="1" applyAlignment="1">
      <alignment horizontal="center" vertical="top" wrapText="1"/>
      <protection/>
    </xf>
    <xf numFmtId="0" fontId="8" fillId="0" borderId="0" xfId="56" applyFont="1" applyFill="1" applyAlignment="1">
      <alignment horizontal="center" vertical="top" wrapText="1"/>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1" fillId="0" borderId="14" xfId="0" applyFont="1" applyFill="1" applyBorder="1" applyAlignment="1">
      <alignment horizontal="left" vertical="center" wrapText="1"/>
    </xf>
    <xf numFmtId="0" fontId="62"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4" xfId="0" applyFont="1" applyFill="1" applyBorder="1" applyAlignment="1">
      <alignment horizontal="center" vertical="center" wrapText="1"/>
    </xf>
    <xf numFmtId="2" fontId="21" fillId="0" borderId="14" xfId="0" applyNumberFormat="1" applyFont="1" applyFill="1" applyBorder="1" applyAlignment="1">
      <alignment horizontal="center" vertical="center"/>
    </xf>
    <xf numFmtId="2" fontId="22" fillId="0" borderId="17" xfId="56" applyNumberFormat="1" applyFont="1" applyFill="1" applyBorder="1" applyAlignment="1" applyProtection="1">
      <alignment horizontal="center" vertical="center"/>
      <protection locked="0"/>
    </xf>
    <xf numFmtId="2" fontId="22" fillId="0" borderId="10" xfId="56" applyNumberFormat="1" applyFont="1" applyFill="1" applyBorder="1" applyAlignment="1" applyProtection="1">
      <alignment horizontal="center" vertical="center"/>
      <protection locked="0"/>
    </xf>
    <xf numFmtId="2" fontId="23" fillId="0" borderId="10" xfId="59" applyNumberFormat="1" applyFont="1" applyFill="1" applyBorder="1" applyAlignment="1">
      <alignment horizontal="center" vertical="center"/>
      <protection/>
    </xf>
    <xf numFmtId="2" fontId="23" fillId="0" borderId="10" xfId="56" applyNumberFormat="1" applyFont="1" applyFill="1" applyBorder="1" applyAlignment="1">
      <alignment horizontal="center" vertical="center"/>
      <protection/>
    </xf>
    <xf numFmtId="2" fontId="22" fillId="33" borderId="10" xfId="56" applyNumberFormat="1" applyFont="1" applyFill="1" applyBorder="1" applyAlignment="1" applyProtection="1">
      <alignment horizontal="center" vertical="center"/>
      <protection locked="0"/>
    </xf>
    <xf numFmtId="2" fontId="22" fillId="0" borderId="10" xfId="56" applyNumberFormat="1" applyFont="1" applyBorder="1" applyAlignment="1" applyProtection="1">
      <alignment horizontal="center" vertical="center"/>
      <protection locked="0"/>
    </xf>
    <xf numFmtId="2" fontId="22" fillId="0" borderId="10" xfId="56" applyNumberFormat="1" applyFont="1" applyBorder="1" applyAlignment="1" applyProtection="1">
      <alignment horizontal="center" vertical="center" wrapText="1"/>
      <protection locked="0"/>
    </xf>
    <xf numFmtId="2" fontId="22" fillId="0" borderId="11" xfId="56" applyNumberFormat="1" applyFont="1" applyBorder="1" applyAlignment="1" applyProtection="1">
      <alignment horizontal="center" vertical="center" wrapText="1"/>
      <protection locked="0"/>
    </xf>
    <xf numFmtId="2" fontId="22" fillId="0" borderId="14" xfId="59" applyNumberFormat="1" applyFont="1" applyBorder="1" applyAlignment="1">
      <alignment horizontal="center" vertical="center"/>
      <protection/>
    </xf>
    <xf numFmtId="0" fontId="23" fillId="0" borderId="14" xfId="0" applyFont="1" applyFill="1" applyBorder="1" applyAlignment="1">
      <alignment horizontal="justify" vertical="top" wrapText="1"/>
    </xf>
    <xf numFmtId="0" fontId="21" fillId="0" borderId="14" xfId="0" applyFont="1" applyFill="1" applyBorder="1" applyAlignment="1">
      <alignment horizontal="justify" vertical="justify" wrapText="1"/>
    </xf>
    <xf numFmtId="0" fontId="23" fillId="0" borderId="14" xfId="0" applyFont="1" applyFill="1" applyBorder="1" applyAlignment="1">
      <alignment horizontal="left" wrapText="1"/>
    </xf>
    <xf numFmtId="0" fontId="21" fillId="0" borderId="13" xfId="0" applyFont="1" applyFill="1" applyBorder="1" applyAlignment="1">
      <alignment horizontal="justify" vertical="justify" wrapText="1"/>
    </xf>
    <xf numFmtId="0" fontId="62" fillId="0" borderId="13" xfId="0" applyFont="1" applyFill="1" applyBorder="1" applyAlignment="1">
      <alignment horizontal="center" vertical="center"/>
    </xf>
    <xf numFmtId="0" fontId="22" fillId="0" borderId="18" xfId="59" applyFont="1" applyBorder="1" applyAlignment="1">
      <alignment horizontal="left" vertical="top"/>
      <protection/>
    </xf>
    <xf numFmtId="0" fontId="23" fillId="0" borderId="19" xfId="59" applyFont="1" applyBorder="1" applyAlignment="1">
      <alignment vertical="top"/>
      <protection/>
    </xf>
    <xf numFmtId="0" fontId="22" fillId="0" borderId="20" xfId="59" applyFont="1" applyBorder="1" applyAlignment="1">
      <alignment horizontal="left" vertical="top"/>
      <protection/>
    </xf>
    <xf numFmtId="0" fontId="24" fillId="0" borderId="11" xfId="56" applyFont="1" applyBorder="1" applyAlignment="1">
      <alignment vertical="top"/>
      <protection/>
    </xf>
    <xf numFmtId="10" fontId="25" fillId="33" borderId="10" xfId="67" applyNumberFormat="1" applyFont="1" applyFill="1" applyBorder="1" applyAlignment="1" applyProtection="1">
      <alignment horizontal="center" vertical="center"/>
      <protection locked="0"/>
    </xf>
    <xf numFmtId="2" fontId="22" fillId="0" borderId="21" xfId="58" applyNumberFormat="1" applyFont="1" applyBorder="1" applyAlignment="1">
      <alignment horizontal="center" vertical="center"/>
      <protection/>
    </xf>
    <xf numFmtId="0" fontId="23" fillId="0" borderId="14" xfId="59" applyFont="1" applyBorder="1" applyAlignment="1">
      <alignment horizontal="center" vertical="center" wrapText="1"/>
      <protection/>
    </xf>
    <xf numFmtId="0" fontId="21" fillId="0" borderId="13" xfId="0" applyFont="1" applyFill="1" applyBorder="1" applyAlignment="1">
      <alignment horizontal="center" vertical="center"/>
    </xf>
    <xf numFmtId="0" fontId="21" fillId="0" borderId="13" xfId="0" applyFont="1" applyFill="1" applyBorder="1" applyAlignment="1">
      <alignment horizontal="center" vertical="center" wrapText="1"/>
    </xf>
    <xf numFmtId="2" fontId="21" fillId="0" borderId="13" xfId="0" applyNumberFormat="1" applyFont="1" applyFill="1" applyBorder="1" applyAlignment="1">
      <alignment horizontal="center" vertical="center"/>
    </xf>
    <xf numFmtId="2" fontId="22" fillId="0" borderId="13" xfId="59" applyNumberFormat="1" applyFont="1" applyBorder="1" applyAlignment="1">
      <alignment horizontal="center" vertical="center"/>
      <protection/>
    </xf>
    <xf numFmtId="2" fontId="22" fillId="0" borderId="14" xfId="56" applyNumberFormat="1" applyFont="1" applyFill="1" applyBorder="1" applyAlignment="1" applyProtection="1">
      <alignment horizontal="center" vertical="center"/>
      <protection locked="0"/>
    </xf>
    <xf numFmtId="2" fontId="23" fillId="0" borderId="14" xfId="59" applyNumberFormat="1" applyFont="1" applyFill="1" applyBorder="1" applyAlignment="1">
      <alignment horizontal="center" vertical="center"/>
      <protection/>
    </xf>
    <xf numFmtId="2" fontId="23" fillId="0" borderId="14" xfId="56" applyNumberFormat="1" applyFont="1" applyFill="1" applyBorder="1" applyAlignment="1">
      <alignment horizontal="center" vertical="center"/>
      <protection/>
    </xf>
    <xf numFmtId="2" fontId="22" fillId="33" borderId="14" xfId="56" applyNumberFormat="1" applyFont="1" applyFill="1" applyBorder="1" applyAlignment="1" applyProtection="1">
      <alignment horizontal="center" vertical="center"/>
      <protection locked="0"/>
    </xf>
    <xf numFmtId="2" fontId="22" fillId="0" borderId="14" xfId="56" applyNumberFormat="1" applyFont="1" applyBorder="1" applyAlignment="1" applyProtection="1">
      <alignment horizontal="center" vertical="center"/>
      <protection locked="0"/>
    </xf>
    <xf numFmtId="2" fontId="22" fillId="0" borderId="14" xfId="56" applyNumberFormat="1" applyFont="1" applyBorder="1" applyAlignment="1" applyProtection="1">
      <alignment horizontal="center" vertical="center" wrapText="1"/>
      <protection locked="0"/>
    </xf>
    <xf numFmtId="2" fontId="22" fillId="0" borderId="14" xfId="58" applyNumberFormat="1" applyFont="1" applyBorder="1" applyAlignment="1">
      <alignment horizontal="center" vertical="center"/>
      <protection/>
    </xf>
    <xf numFmtId="0" fontId="23" fillId="0" borderId="0" xfId="59" applyFont="1" applyAlignment="1">
      <alignment horizontal="center" vertical="top"/>
      <protection/>
    </xf>
    <xf numFmtId="0" fontId="19" fillId="0" borderId="22" xfId="59" applyFont="1" applyBorder="1" applyAlignment="1">
      <alignment horizontal="center" vertical="top"/>
      <protection/>
    </xf>
    <xf numFmtId="0" fontId="23" fillId="0" borderId="22" xfId="59" applyFont="1" applyBorder="1" applyAlignment="1">
      <alignment horizontal="center" vertical="top"/>
      <protection/>
    </xf>
    <xf numFmtId="0" fontId="23" fillId="0" borderId="0" xfId="56" applyFont="1" applyAlignment="1">
      <alignment horizontal="center" vertical="top"/>
      <protection/>
    </xf>
    <xf numFmtId="2" fontId="19" fillId="0" borderId="23" xfId="59" applyNumberFormat="1" applyFont="1" applyBorder="1" applyAlignment="1">
      <alignment horizontal="center" vertical="top"/>
      <protection/>
    </xf>
    <xf numFmtId="0" fontId="23" fillId="0" borderId="24" xfId="59" applyFont="1" applyBorder="1" applyAlignment="1">
      <alignment horizontal="center" vertical="top" wrapText="1"/>
      <protection/>
    </xf>
    <xf numFmtId="0" fontId="19" fillId="0" borderId="10" xfId="59" applyFont="1" applyFill="1" applyBorder="1" applyAlignment="1" applyProtection="1">
      <alignment horizontal="center" vertical="center" wrapText="1"/>
      <protection locked="0"/>
    </xf>
    <xf numFmtId="0" fontId="25" fillId="33" borderId="10" xfId="59" applyFont="1" applyFill="1" applyBorder="1" applyAlignment="1" applyProtection="1">
      <alignment horizontal="center" vertical="center" wrapText="1"/>
      <protection locked="0"/>
    </xf>
    <xf numFmtId="0" fontId="24" fillId="0" borderId="10" xfId="59" applyFont="1" applyBorder="1" applyAlignment="1">
      <alignment horizontal="center" vertical="top"/>
      <protection/>
    </xf>
    <xf numFmtId="0" fontId="23" fillId="0" borderId="10" xfId="56" applyFont="1" applyBorder="1" applyAlignment="1">
      <alignment horizontal="center" vertical="top"/>
      <protection/>
    </xf>
    <xf numFmtId="0" fontId="19" fillId="0" borderId="10" xfId="59" applyFont="1" applyBorder="1" applyAlignment="1" applyProtection="1">
      <alignment horizontal="center" vertical="center" wrapText="1"/>
      <protection locked="0"/>
    </xf>
    <xf numFmtId="0" fontId="19" fillId="0" borderId="10" xfId="67" applyNumberFormat="1" applyFont="1" applyFill="1" applyBorder="1" applyAlignment="1" applyProtection="1">
      <alignment horizontal="center" vertical="center" wrapText="1"/>
      <protection locked="0"/>
    </xf>
    <xf numFmtId="0" fontId="19" fillId="0" borderId="10" xfId="59" applyFont="1" applyBorder="1" applyAlignment="1">
      <alignment horizontal="center" vertical="center" wrapText="1"/>
      <protection/>
    </xf>
    <xf numFmtId="2" fontId="20" fillId="0" borderId="12" xfId="59" applyNumberFormat="1" applyFont="1" applyFill="1" applyBorder="1" applyAlignment="1">
      <alignment horizontal="center" vertical="top"/>
      <protection/>
    </xf>
    <xf numFmtId="2" fontId="19" fillId="0" borderId="17" xfId="59" applyNumberFormat="1" applyFont="1" applyBorder="1" applyAlignment="1">
      <alignment horizontal="center" vertical="top"/>
      <protection/>
    </xf>
    <xf numFmtId="0" fontId="23" fillId="0" borderId="12" xfId="59" applyFont="1" applyBorder="1" applyAlignment="1">
      <alignment horizontal="center" vertical="top" wrapText="1"/>
      <protection/>
    </xf>
    <xf numFmtId="1" fontId="26" fillId="0" borderId="16" xfId="59" applyNumberFormat="1" applyFont="1" applyFill="1" applyBorder="1" applyAlignment="1">
      <alignment horizontal="center" vertical="top"/>
      <protection/>
    </xf>
    <xf numFmtId="0" fontId="15" fillId="0" borderId="12"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2" xfId="56" applyFont="1" applyFill="1" applyBorder="1" applyAlignment="1" applyProtection="1">
      <alignment horizontal="center" wrapText="1"/>
      <protection locked="0"/>
    </xf>
    <xf numFmtId="0" fontId="11" fillId="0" borderId="22" xfId="56" applyFont="1" applyBorder="1" applyAlignment="1" applyProtection="1">
      <alignment horizontal="center" wrapText="1"/>
      <protection locked="0"/>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8" fillId="0" borderId="26" xfId="56" applyFont="1" applyBorder="1" applyAlignment="1">
      <alignment horizontal="center" vertical="top"/>
      <protection/>
    </xf>
    <xf numFmtId="0" fontId="8" fillId="0" borderId="27" xfId="56" applyFont="1" applyBorder="1" applyAlignment="1">
      <alignment horizontal="center" vertical="top"/>
      <protection/>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22" fillId="0" borderId="25" xfId="56" applyFont="1" applyFill="1" applyBorder="1" applyAlignment="1">
      <alignment horizontal="center" vertical="top"/>
      <protection/>
    </xf>
    <xf numFmtId="0" fontId="22" fillId="0" borderId="26" xfId="56" applyFont="1" applyFill="1" applyBorder="1" applyAlignment="1">
      <alignment horizontal="center" vertical="top"/>
      <protection/>
    </xf>
    <xf numFmtId="0" fontId="22" fillId="0" borderId="26" xfId="56" applyFont="1" applyBorder="1" applyAlignment="1">
      <alignment horizontal="center" vertical="top"/>
      <protection/>
    </xf>
    <xf numFmtId="0" fontId="22" fillId="0" borderId="27" xfId="56" applyFont="1" applyBorder="1" applyAlignment="1">
      <alignment horizontal="center" vertical="top"/>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Desktop\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16"/>
  <sheetViews>
    <sheetView showGridLines="0" zoomScale="69" zoomScaleNormal="69" zoomScalePageLayoutView="0" workbookViewId="0" topLeftCell="A1">
      <selection activeCell="D14" sqref="D14:BC14"/>
    </sheetView>
  </sheetViews>
  <sheetFormatPr defaultColWidth="9.140625" defaultRowHeight="15"/>
  <cols>
    <col min="1" max="1" width="9.57421875" style="1" customWidth="1"/>
    <col min="2" max="2" width="64.57421875" style="1" customWidth="1"/>
    <col min="3" max="3" width="16.42187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36.710937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90" t="str">
        <f>B2&amp;" BoQ"</f>
        <v>Percentage BoQ</v>
      </c>
      <c r="B1" s="90"/>
      <c r="C1" s="90"/>
      <c r="D1" s="90"/>
      <c r="E1" s="90"/>
      <c r="F1" s="90"/>
      <c r="G1" s="90"/>
      <c r="H1" s="90"/>
      <c r="I1" s="90"/>
      <c r="J1" s="90"/>
      <c r="K1" s="90"/>
      <c r="L1" s="90"/>
      <c r="O1" s="5"/>
      <c r="P1" s="5"/>
      <c r="Q1" s="6"/>
      <c r="HZ1" s="6"/>
      <c r="IA1" s="6"/>
      <c r="IB1" s="6"/>
      <c r="IC1" s="6"/>
      <c r="ID1" s="6"/>
    </row>
    <row r="2" spans="1:17" s="4" customFormat="1" ht="25.5" customHeight="1" hidden="1">
      <c r="A2" s="7" t="s">
        <v>0</v>
      </c>
      <c r="B2" s="7" t="s">
        <v>1</v>
      </c>
      <c r="C2" s="7" t="s">
        <v>2</v>
      </c>
      <c r="D2" s="28"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91" t="s">
        <v>144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HZ4" s="10"/>
      <c r="IA4" s="10"/>
      <c r="IB4" s="10"/>
      <c r="IC4" s="10"/>
      <c r="ID4" s="10"/>
    </row>
    <row r="5" spans="1:238" s="9" customFormat="1" ht="38.25" customHeight="1">
      <c r="A5" s="91" t="s">
        <v>490</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HZ5" s="10"/>
      <c r="IA5" s="10"/>
      <c r="IB5" s="10"/>
      <c r="IC5" s="10"/>
      <c r="ID5" s="10"/>
    </row>
    <row r="6" spans="1:238" s="9" customFormat="1" ht="30.75" customHeight="1">
      <c r="A6" s="91" t="s">
        <v>491</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HZ6" s="10"/>
      <c r="IA6" s="10"/>
      <c r="IB6" s="10"/>
      <c r="IC6" s="10"/>
      <c r="ID6" s="10"/>
    </row>
    <row r="7" spans="1:238" s="9" customFormat="1" ht="29.25" customHeight="1" hidden="1">
      <c r="A7" s="93"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HZ7" s="10"/>
      <c r="IA7" s="10"/>
      <c r="IB7" s="10"/>
      <c r="IC7" s="10"/>
      <c r="ID7" s="10"/>
    </row>
    <row r="8" spans="1:238" s="11" customFormat="1" ht="58.5" customHeight="1">
      <c r="A8" s="33" t="s">
        <v>40</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HZ8" s="5"/>
      <c r="IA8" s="5"/>
      <c r="IB8" s="5"/>
      <c r="IC8" s="5"/>
      <c r="ID8" s="5"/>
    </row>
    <row r="9" spans="1:238" s="4" customFormat="1" ht="61.5" customHeight="1">
      <c r="A9" s="100" t="s">
        <v>8</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HZ9" s="6"/>
      <c r="IA9" s="6"/>
      <c r="IB9" s="6"/>
      <c r="IC9" s="6"/>
      <c r="ID9" s="6"/>
    </row>
    <row r="10" spans="1:238" s="13" customFormat="1" ht="18.75" customHeight="1">
      <c r="A10" s="34"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HZ10" s="14"/>
      <c r="IA10" s="14"/>
      <c r="IB10" s="14"/>
      <c r="IC10" s="14"/>
      <c r="ID10" s="14"/>
    </row>
    <row r="11" spans="1:238" s="13" customFormat="1" ht="67.5" customHeight="1">
      <c r="A11" s="34"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16" t="s">
        <v>33</v>
      </c>
      <c r="HZ11" s="14"/>
      <c r="IA11" s="14"/>
      <c r="IB11" s="14"/>
      <c r="IC11" s="14"/>
      <c r="ID11" s="14"/>
    </row>
    <row r="12" spans="1:238" s="13" customFormat="1" ht="15">
      <c r="A12" s="34">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23">
        <v>8</v>
      </c>
      <c r="HZ12" s="14"/>
      <c r="IA12" s="14"/>
      <c r="IB12" s="14"/>
      <c r="IC12" s="14"/>
      <c r="ID12" s="14"/>
    </row>
    <row r="13" spans="1:238" s="13" customFormat="1" ht="18">
      <c r="A13" s="29">
        <v>1</v>
      </c>
      <c r="B13" s="30" t="s">
        <v>86</v>
      </c>
      <c r="C13" s="31"/>
      <c r="D13" s="95"/>
      <c r="E13" s="96"/>
      <c r="F13" s="96"/>
      <c r="G13" s="96"/>
      <c r="H13" s="96"/>
      <c r="I13" s="96"/>
      <c r="J13" s="96"/>
      <c r="K13" s="96"/>
      <c r="L13" s="96"/>
      <c r="M13" s="96"/>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8"/>
      <c r="HV13" s="13">
        <v>1</v>
      </c>
      <c r="HW13" s="13" t="s">
        <v>86</v>
      </c>
      <c r="HZ13" s="14"/>
      <c r="IA13" s="14">
        <v>1</v>
      </c>
      <c r="IB13" s="14" t="s">
        <v>86</v>
      </c>
      <c r="IC13" s="14"/>
      <c r="ID13" s="14"/>
    </row>
    <row r="14" spans="1:238" s="17" customFormat="1" ht="18.75">
      <c r="A14" s="32">
        <v>1.01</v>
      </c>
      <c r="B14" s="35" t="s">
        <v>200</v>
      </c>
      <c r="C14" s="36" t="s">
        <v>43</v>
      </c>
      <c r="D14" s="102"/>
      <c r="E14" s="103"/>
      <c r="F14" s="103"/>
      <c r="G14" s="103"/>
      <c r="H14" s="103"/>
      <c r="I14" s="103"/>
      <c r="J14" s="103"/>
      <c r="K14" s="103"/>
      <c r="L14" s="103"/>
      <c r="M14" s="103"/>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5"/>
      <c r="HV14" s="17">
        <v>1.01</v>
      </c>
      <c r="HW14" s="17" t="s">
        <v>87</v>
      </c>
      <c r="HX14" s="17" t="s">
        <v>43</v>
      </c>
      <c r="HZ14" s="18"/>
      <c r="IA14" s="18">
        <v>1.01</v>
      </c>
      <c r="IB14" s="18" t="s">
        <v>200</v>
      </c>
      <c r="IC14" s="18" t="s">
        <v>43</v>
      </c>
      <c r="ID14" s="18"/>
    </row>
    <row r="15" spans="1:238" s="17" customFormat="1" ht="93.75">
      <c r="A15" s="32">
        <v>1.02</v>
      </c>
      <c r="B15" s="35" t="s">
        <v>201</v>
      </c>
      <c r="C15" s="36" t="s">
        <v>44</v>
      </c>
      <c r="D15" s="102"/>
      <c r="E15" s="103"/>
      <c r="F15" s="103"/>
      <c r="G15" s="103"/>
      <c r="H15" s="103"/>
      <c r="I15" s="103"/>
      <c r="J15" s="103"/>
      <c r="K15" s="103"/>
      <c r="L15" s="103"/>
      <c r="M15" s="103"/>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5"/>
      <c r="HV15" s="17">
        <v>1.02</v>
      </c>
      <c r="HW15" s="17" t="s">
        <v>88</v>
      </c>
      <c r="HX15" s="17" t="s">
        <v>44</v>
      </c>
      <c r="HZ15" s="18"/>
      <c r="IA15" s="18">
        <v>1.02</v>
      </c>
      <c r="IB15" s="18" t="s">
        <v>201</v>
      </c>
      <c r="IC15" s="18" t="s">
        <v>44</v>
      </c>
      <c r="ID15" s="18"/>
    </row>
    <row r="16" spans="1:239" s="17" customFormat="1" ht="37.5">
      <c r="A16" s="32">
        <v>1.03</v>
      </c>
      <c r="B16" s="35" t="s">
        <v>202</v>
      </c>
      <c r="C16" s="36" t="s">
        <v>45</v>
      </c>
      <c r="D16" s="37">
        <v>355</v>
      </c>
      <c r="E16" s="38" t="s">
        <v>285</v>
      </c>
      <c r="F16" s="39">
        <v>93.82</v>
      </c>
      <c r="G16" s="40"/>
      <c r="H16" s="41"/>
      <c r="I16" s="42" t="s">
        <v>34</v>
      </c>
      <c r="J16" s="43">
        <f aca="true" t="shared" si="0" ref="J16:J77">IF(I16="Less(-)",-1,1)</f>
        <v>1</v>
      </c>
      <c r="K16" s="41" t="s">
        <v>35</v>
      </c>
      <c r="L16" s="41" t="s">
        <v>4</v>
      </c>
      <c r="M16" s="44"/>
      <c r="N16" s="45"/>
      <c r="O16" s="45"/>
      <c r="P16" s="46"/>
      <c r="Q16" s="45"/>
      <c r="R16" s="45"/>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7"/>
      <c r="BA16" s="48">
        <f aca="true" t="shared" si="1" ref="BA16:BA77">ROUND(total_amount_ba($B$2,$D$2,D16,F16,J16,K16,M16),0)</f>
        <v>33306</v>
      </c>
      <c r="BB16" s="59">
        <f aca="true" t="shared" si="2" ref="BB16:BB77">BA16+SUM(N16:AZ16)</f>
        <v>33306</v>
      </c>
      <c r="BC16" s="60" t="str">
        <f aca="true" t="shared" si="3" ref="BC16:BC77">SpellNumber(L16,BB16)</f>
        <v>INR  Thirty Three Thousand Three Hundred &amp; Six  Only</v>
      </c>
      <c r="HV16" s="17">
        <v>1.03</v>
      </c>
      <c r="HW16" s="17" t="s">
        <v>89</v>
      </c>
      <c r="HX16" s="17" t="s">
        <v>45</v>
      </c>
      <c r="HZ16" s="18"/>
      <c r="IA16" s="18">
        <v>1.03</v>
      </c>
      <c r="IB16" s="18" t="s">
        <v>202</v>
      </c>
      <c r="IC16" s="18" t="s">
        <v>45</v>
      </c>
      <c r="ID16" s="18">
        <v>355</v>
      </c>
      <c r="IE16" s="17" t="s">
        <v>285</v>
      </c>
    </row>
    <row r="17" spans="1:238" s="17" customFormat="1" ht="112.5">
      <c r="A17" s="32">
        <v>1.04</v>
      </c>
      <c r="B17" s="35" t="s">
        <v>203</v>
      </c>
      <c r="C17" s="36" t="s">
        <v>53</v>
      </c>
      <c r="D17" s="102"/>
      <c r="E17" s="103"/>
      <c r="F17" s="103"/>
      <c r="G17" s="103"/>
      <c r="H17" s="103"/>
      <c r="I17" s="103"/>
      <c r="J17" s="103"/>
      <c r="K17" s="103"/>
      <c r="L17" s="103"/>
      <c r="M17" s="103"/>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5"/>
      <c r="HV17" s="17">
        <v>1.04</v>
      </c>
      <c r="HW17" s="17" t="s">
        <v>90</v>
      </c>
      <c r="HX17" s="17" t="s">
        <v>53</v>
      </c>
      <c r="HZ17" s="18"/>
      <c r="IA17" s="18">
        <v>1.04</v>
      </c>
      <c r="IB17" s="18" t="s">
        <v>203</v>
      </c>
      <c r="IC17" s="18" t="s">
        <v>53</v>
      </c>
      <c r="ID17" s="18"/>
    </row>
    <row r="18" spans="1:239" s="17" customFormat="1" ht="37.5">
      <c r="A18" s="32">
        <v>1.05</v>
      </c>
      <c r="B18" s="35" t="s">
        <v>202</v>
      </c>
      <c r="C18" s="36" t="s">
        <v>46</v>
      </c>
      <c r="D18" s="37">
        <v>50</v>
      </c>
      <c r="E18" s="38" t="s">
        <v>199</v>
      </c>
      <c r="F18" s="39">
        <v>180.14</v>
      </c>
      <c r="G18" s="40"/>
      <c r="H18" s="41"/>
      <c r="I18" s="42" t="s">
        <v>34</v>
      </c>
      <c r="J18" s="43">
        <f t="shared" si="0"/>
        <v>1</v>
      </c>
      <c r="K18" s="41" t="s">
        <v>35</v>
      </c>
      <c r="L18" s="41" t="s">
        <v>4</v>
      </c>
      <c r="M18" s="44"/>
      <c r="N18" s="45"/>
      <c r="O18" s="45"/>
      <c r="P18" s="46"/>
      <c r="Q18" s="45"/>
      <c r="R18" s="45"/>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7"/>
      <c r="BA18" s="48">
        <f t="shared" si="1"/>
        <v>9007</v>
      </c>
      <c r="BB18" s="59">
        <f t="shared" si="2"/>
        <v>9007</v>
      </c>
      <c r="BC18" s="60" t="str">
        <f t="shared" si="3"/>
        <v>INR  Nine Thousand  &amp;Seven  Only</v>
      </c>
      <c r="HV18" s="17">
        <v>1.05</v>
      </c>
      <c r="HW18" s="17" t="s">
        <v>114</v>
      </c>
      <c r="HX18" s="17" t="s">
        <v>46</v>
      </c>
      <c r="HZ18" s="18"/>
      <c r="IA18" s="18">
        <v>1.05</v>
      </c>
      <c r="IB18" s="18" t="s">
        <v>202</v>
      </c>
      <c r="IC18" s="18" t="s">
        <v>46</v>
      </c>
      <c r="ID18" s="18">
        <v>50</v>
      </c>
      <c r="IE18" s="17" t="s">
        <v>199</v>
      </c>
    </row>
    <row r="19" spans="1:238" s="17" customFormat="1" ht="150">
      <c r="A19" s="32">
        <v>1.06</v>
      </c>
      <c r="B19" s="35" t="s">
        <v>204</v>
      </c>
      <c r="C19" s="36" t="s">
        <v>54</v>
      </c>
      <c r="D19" s="102"/>
      <c r="E19" s="103"/>
      <c r="F19" s="103"/>
      <c r="G19" s="103"/>
      <c r="H19" s="103"/>
      <c r="I19" s="103"/>
      <c r="J19" s="103"/>
      <c r="K19" s="103"/>
      <c r="L19" s="103"/>
      <c r="M19" s="103"/>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5"/>
      <c r="HV19" s="17">
        <v>1.06</v>
      </c>
      <c r="HW19" s="17" t="s">
        <v>91</v>
      </c>
      <c r="HX19" s="17" t="s">
        <v>54</v>
      </c>
      <c r="HZ19" s="18"/>
      <c r="IA19" s="18">
        <v>1.06</v>
      </c>
      <c r="IB19" s="18" t="s">
        <v>204</v>
      </c>
      <c r="IC19" s="18" t="s">
        <v>54</v>
      </c>
      <c r="ID19" s="18"/>
    </row>
    <row r="20" spans="1:238" s="17" customFormat="1" ht="18.75">
      <c r="A20" s="32">
        <v>1.07</v>
      </c>
      <c r="B20" s="35" t="s">
        <v>202</v>
      </c>
      <c r="C20" s="36" t="s">
        <v>55</v>
      </c>
      <c r="D20" s="102"/>
      <c r="E20" s="103"/>
      <c r="F20" s="103"/>
      <c r="G20" s="103"/>
      <c r="H20" s="103"/>
      <c r="I20" s="103"/>
      <c r="J20" s="103"/>
      <c r="K20" s="103"/>
      <c r="L20" s="103"/>
      <c r="M20" s="103"/>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5"/>
      <c r="HV20" s="17">
        <v>1.07</v>
      </c>
      <c r="HW20" s="17" t="s">
        <v>115</v>
      </c>
      <c r="HX20" s="17" t="s">
        <v>55</v>
      </c>
      <c r="HZ20" s="18"/>
      <c r="IA20" s="18">
        <v>1.07</v>
      </c>
      <c r="IB20" s="18" t="s">
        <v>202</v>
      </c>
      <c r="IC20" s="18" t="s">
        <v>55</v>
      </c>
      <c r="ID20" s="18"/>
    </row>
    <row r="21" spans="1:239" s="17" customFormat="1" ht="37.5">
      <c r="A21" s="32">
        <v>1.08</v>
      </c>
      <c r="B21" s="35" t="s">
        <v>205</v>
      </c>
      <c r="C21" s="36" t="s">
        <v>47</v>
      </c>
      <c r="D21" s="37">
        <v>50</v>
      </c>
      <c r="E21" s="38" t="s">
        <v>286</v>
      </c>
      <c r="F21" s="39">
        <v>365.94</v>
      </c>
      <c r="G21" s="40"/>
      <c r="H21" s="41"/>
      <c r="I21" s="42" t="s">
        <v>34</v>
      </c>
      <c r="J21" s="43">
        <f t="shared" si="0"/>
        <v>1</v>
      </c>
      <c r="K21" s="41" t="s">
        <v>35</v>
      </c>
      <c r="L21" s="41" t="s">
        <v>4</v>
      </c>
      <c r="M21" s="44"/>
      <c r="N21" s="45"/>
      <c r="O21" s="45"/>
      <c r="P21" s="46"/>
      <c r="Q21" s="45"/>
      <c r="R21" s="45"/>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7"/>
      <c r="BA21" s="48">
        <f t="shared" si="1"/>
        <v>18297</v>
      </c>
      <c r="BB21" s="59">
        <f t="shared" si="2"/>
        <v>18297</v>
      </c>
      <c r="BC21" s="60" t="str">
        <f t="shared" si="3"/>
        <v>INR  Eighteen Thousand Two Hundred &amp; Ninety Seven  Only</v>
      </c>
      <c r="HV21" s="17">
        <v>1.08</v>
      </c>
      <c r="HW21" s="17" t="s">
        <v>92</v>
      </c>
      <c r="HX21" s="17" t="s">
        <v>47</v>
      </c>
      <c r="HZ21" s="18"/>
      <c r="IA21" s="18">
        <v>1.08</v>
      </c>
      <c r="IB21" s="18" t="s">
        <v>205</v>
      </c>
      <c r="IC21" s="18" t="s">
        <v>47</v>
      </c>
      <c r="ID21" s="18">
        <v>50</v>
      </c>
      <c r="IE21" s="17" t="s">
        <v>286</v>
      </c>
    </row>
    <row r="22" spans="1:239" s="17" customFormat="1" ht="93.75">
      <c r="A22" s="32">
        <v>1.09</v>
      </c>
      <c r="B22" s="35" t="s">
        <v>206</v>
      </c>
      <c r="C22" s="36" t="s">
        <v>56</v>
      </c>
      <c r="D22" s="37">
        <v>20</v>
      </c>
      <c r="E22" s="38" t="s">
        <v>199</v>
      </c>
      <c r="F22" s="39">
        <v>222.67</v>
      </c>
      <c r="G22" s="40"/>
      <c r="H22" s="41"/>
      <c r="I22" s="42" t="s">
        <v>34</v>
      </c>
      <c r="J22" s="43">
        <f t="shared" si="0"/>
        <v>1</v>
      </c>
      <c r="K22" s="41" t="s">
        <v>35</v>
      </c>
      <c r="L22" s="41" t="s">
        <v>4</v>
      </c>
      <c r="M22" s="44"/>
      <c r="N22" s="45"/>
      <c r="O22" s="45"/>
      <c r="P22" s="46"/>
      <c r="Q22" s="45"/>
      <c r="R22" s="45"/>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7"/>
      <c r="BA22" s="48">
        <f t="shared" si="1"/>
        <v>4453</v>
      </c>
      <c r="BB22" s="59">
        <f t="shared" si="2"/>
        <v>4453</v>
      </c>
      <c r="BC22" s="60" t="str">
        <f t="shared" si="3"/>
        <v>INR  Four Thousand Four Hundred &amp; Fifty Three  Only</v>
      </c>
      <c r="HV22" s="17">
        <v>1.09</v>
      </c>
      <c r="HW22" s="17" t="s">
        <v>116</v>
      </c>
      <c r="HX22" s="17" t="s">
        <v>56</v>
      </c>
      <c r="HZ22" s="18"/>
      <c r="IA22" s="18">
        <v>1.09</v>
      </c>
      <c r="IB22" s="18" t="s">
        <v>206</v>
      </c>
      <c r="IC22" s="18" t="s">
        <v>56</v>
      </c>
      <c r="ID22" s="18">
        <v>20</v>
      </c>
      <c r="IE22" s="17" t="s">
        <v>199</v>
      </c>
    </row>
    <row r="23" spans="1:239" s="17" customFormat="1" ht="56.25">
      <c r="A23" s="32">
        <v>1.1</v>
      </c>
      <c r="B23" s="35" t="s">
        <v>207</v>
      </c>
      <c r="C23" s="36" t="s">
        <v>48</v>
      </c>
      <c r="D23" s="37">
        <v>5.6</v>
      </c>
      <c r="E23" s="38" t="s">
        <v>199</v>
      </c>
      <c r="F23" s="39">
        <v>1894.96</v>
      </c>
      <c r="G23" s="40"/>
      <c r="H23" s="41"/>
      <c r="I23" s="42" t="s">
        <v>34</v>
      </c>
      <c r="J23" s="43">
        <f t="shared" si="0"/>
        <v>1</v>
      </c>
      <c r="K23" s="41" t="s">
        <v>35</v>
      </c>
      <c r="L23" s="41" t="s">
        <v>4</v>
      </c>
      <c r="M23" s="44"/>
      <c r="N23" s="45"/>
      <c r="O23" s="45"/>
      <c r="P23" s="46"/>
      <c r="Q23" s="45"/>
      <c r="R23" s="45"/>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7"/>
      <c r="BA23" s="48">
        <f t="shared" si="1"/>
        <v>10612</v>
      </c>
      <c r="BB23" s="59">
        <f t="shared" si="2"/>
        <v>10612</v>
      </c>
      <c r="BC23" s="60" t="str">
        <f t="shared" si="3"/>
        <v>INR  Ten Thousand Six Hundred &amp; Twelve  Only</v>
      </c>
      <c r="HV23" s="17">
        <v>1.1</v>
      </c>
      <c r="HW23" s="17" t="s">
        <v>117</v>
      </c>
      <c r="HX23" s="17" t="s">
        <v>48</v>
      </c>
      <c r="HZ23" s="18"/>
      <c r="IA23" s="18">
        <v>1.1</v>
      </c>
      <c r="IB23" s="18" t="s">
        <v>207</v>
      </c>
      <c r="IC23" s="18" t="s">
        <v>48</v>
      </c>
      <c r="ID23" s="18">
        <v>5.6</v>
      </c>
      <c r="IE23" s="17" t="s">
        <v>199</v>
      </c>
    </row>
    <row r="24" spans="1:238" s="17" customFormat="1" ht="18.75">
      <c r="A24" s="32">
        <v>1.11</v>
      </c>
      <c r="B24" s="35" t="s">
        <v>173</v>
      </c>
      <c r="C24" s="36" t="s">
        <v>57</v>
      </c>
      <c r="D24" s="102"/>
      <c r="E24" s="103"/>
      <c r="F24" s="103"/>
      <c r="G24" s="103"/>
      <c r="H24" s="103"/>
      <c r="I24" s="103"/>
      <c r="J24" s="103"/>
      <c r="K24" s="103"/>
      <c r="L24" s="103"/>
      <c r="M24" s="103"/>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5"/>
      <c r="HV24" s="17">
        <v>1.11</v>
      </c>
      <c r="HW24" s="17" t="s">
        <v>118</v>
      </c>
      <c r="HX24" s="17" t="s">
        <v>57</v>
      </c>
      <c r="HZ24" s="18"/>
      <c r="IA24" s="18">
        <v>1.11</v>
      </c>
      <c r="IB24" s="18" t="s">
        <v>173</v>
      </c>
      <c r="IC24" s="18" t="s">
        <v>57</v>
      </c>
      <c r="ID24" s="18"/>
    </row>
    <row r="25" spans="1:238" s="17" customFormat="1" ht="56.25">
      <c r="A25" s="32">
        <v>1.12</v>
      </c>
      <c r="B25" s="35" t="s">
        <v>174</v>
      </c>
      <c r="C25" s="36" t="s">
        <v>58</v>
      </c>
      <c r="D25" s="102"/>
      <c r="E25" s="103"/>
      <c r="F25" s="103"/>
      <c r="G25" s="103"/>
      <c r="H25" s="103"/>
      <c r="I25" s="103"/>
      <c r="J25" s="103"/>
      <c r="K25" s="103"/>
      <c r="L25" s="103"/>
      <c r="M25" s="103"/>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5"/>
      <c r="HV25" s="17">
        <v>1.12</v>
      </c>
      <c r="HW25" s="17" t="s">
        <v>119</v>
      </c>
      <c r="HX25" s="17" t="s">
        <v>58</v>
      </c>
      <c r="HZ25" s="18"/>
      <c r="IA25" s="18">
        <v>1.12</v>
      </c>
      <c r="IB25" s="18" t="s">
        <v>174</v>
      </c>
      <c r="IC25" s="18" t="s">
        <v>58</v>
      </c>
      <c r="ID25" s="18"/>
    </row>
    <row r="26" spans="1:239" s="17" customFormat="1" ht="56.25">
      <c r="A26" s="32">
        <v>1.13</v>
      </c>
      <c r="B26" s="35" t="s">
        <v>208</v>
      </c>
      <c r="C26" s="36" t="s">
        <v>59</v>
      </c>
      <c r="D26" s="37">
        <v>40.5</v>
      </c>
      <c r="E26" s="38" t="s">
        <v>199</v>
      </c>
      <c r="F26" s="39">
        <v>5546.73</v>
      </c>
      <c r="G26" s="40"/>
      <c r="H26" s="41"/>
      <c r="I26" s="42" t="s">
        <v>34</v>
      </c>
      <c r="J26" s="43">
        <f t="shared" si="0"/>
        <v>1</v>
      </c>
      <c r="K26" s="41" t="s">
        <v>35</v>
      </c>
      <c r="L26" s="41" t="s">
        <v>4</v>
      </c>
      <c r="M26" s="44"/>
      <c r="N26" s="45"/>
      <c r="O26" s="45"/>
      <c r="P26" s="46"/>
      <c r="Q26" s="45"/>
      <c r="R26" s="45"/>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7"/>
      <c r="BA26" s="48">
        <f t="shared" si="1"/>
        <v>224643</v>
      </c>
      <c r="BB26" s="59">
        <f t="shared" si="2"/>
        <v>224643</v>
      </c>
      <c r="BC26" s="60" t="str">
        <f t="shared" si="3"/>
        <v>INR  Two Lakh Twenty Four Thousand Six Hundred &amp; Forty Three  Only</v>
      </c>
      <c r="HV26" s="17">
        <v>1.13</v>
      </c>
      <c r="HW26" s="17" t="s">
        <v>93</v>
      </c>
      <c r="HX26" s="17" t="s">
        <v>59</v>
      </c>
      <c r="HZ26" s="18"/>
      <c r="IA26" s="18">
        <v>1.13</v>
      </c>
      <c r="IB26" s="18" t="s">
        <v>208</v>
      </c>
      <c r="IC26" s="18" t="s">
        <v>59</v>
      </c>
      <c r="ID26" s="18">
        <v>40.5</v>
      </c>
      <c r="IE26" s="17" t="s">
        <v>199</v>
      </c>
    </row>
    <row r="27" spans="1:238" s="17" customFormat="1" ht="131.25">
      <c r="A27" s="32">
        <v>1.14</v>
      </c>
      <c r="B27" s="35" t="s">
        <v>209</v>
      </c>
      <c r="C27" s="36" t="s">
        <v>60</v>
      </c>
      <c r="D27" s="102"/>
      <c r="E27" s="103"/>
      <c r="F27" s="103"/>
      <c r="G27" s="103"/>
      <c r="H27" s="103"/>
      <c r="I27" s="103"/>
      <c r="J27" s="103"/>
      <c r="K27" s="103"/>
      <c r="L27" s="103"/>
      <c r="M27" s="103"/>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5"/>
      <c r="HV27" s="17">
        <v>1.14</v>
      </c>
      <c r="HW27" s="17" t="s">
        <v>94</v>
      </c>
      <c r="HX27" s="17" t="s">
        <v>60</v>
      </c>
      <c r="HZ27" s="18"/>
      <c r="IA27" s="18">
        <v>1.14</v>
      </c>
      <c r="IB27" s="18" t="s">
        <v>209</v>
      </c>
      <c r="IC27" s="18" t="s">
        <v>60</v>
      </c>
      <c r="ID27" s="18"/>
    </row>
    <row r="28" spans="1:239" s="17" customFormat="1" ht="56.25">
      <c r="A28" s="32">
        <v>1.15</v>
      </c>
      <c r="B28" s="35" t="s">
        <v>210</v>
      </c>
      <c r="C28" s="36" t="s">
        <v>61</v>
      </c>
      <c r="D28" s="37">
        <v>0.4</v>
      </c>
      <c r="E28" s="38" t="s">
        <v>199</v>
      </c>
      <c r="F28" s="39">
        <v>8220.25</v>
      </c>
      <c r="G28" s="40"/>
      <c r="H28" s="41"/>
      <c r="I28" s="42" t="s">
        <v>34</v>
      </c>
      <c r="J28" s="43">
        <f t="shared" si="0"/>
        <v>1</v>
      </c>
      <c r="K28" s="41" t="s">
        <v>35</v>
      </c>
      <c r="L28" s="41" t="s">
        <v>4</v>
      </c>
      <c r="M28" s="44"/>
      <c r="N28" s="45"/>
      <c r="O28" s="45"/>
      <c r="P28" s="46"/>
      <c r="Q28" s="45"/>
      <c r="R28" s="45"/>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7"/>
      <c r="BA28" s="48">
        <f t="shared" si="1"/>
        <v>3288</v>
      </c>
      <c r="BB28" s="59">
        <f t="shared" si="2"/>
        <v>3288</v>
      </c>
      <c r="BC28" s="60" t="str">
        <f t="shared" si="3"/>
        <v>INR  Three Thousand Two Hundred &amp; Eighty Eight  Only</v>
      </c>
      <c r="HV28" s="17">
        <v>1.15</v>
      </c>
      <c r="HW28" s="17" t="s">
        <v>95</v>
      </c>
      <c r="HX28" s="17" t="s">
        <v>61</v>
      </c>
      <c r="HY28" s="17">
        <v>1</v>
      </c>
      <c r="HZ28" s="18" t="s">
        <v>127</v>
      </c>
      <c r="IA28" s="18">
        <v>1.15</v>
      </c>
      <c r="IB28" s="18" t="s">
        <v>210</v>
      </c>
      <c r="IC28" s="18" t="s">
        <v>61</v>
      </c>
      <c r="ID28" s="18">
        <v>0.4</v>
      </c>
      <c r="IE28" s="17" t="s">
        <v>199</v>
      </c>
    </row>
    <row r="29" spans="1:239" s="17" customFormat="1" ht="93.75">
      <c r="A29" s="32">
        <v>1.16</v>
      </c>
      <c r="B29" s="35" t="s">
        <v>211</v>
      </c>
      <c r="C29" s="36" t="s">
        <v>62</v>
      </c>
      <c r="D29" s="37">
        <v>7.5</v>
      </c>
      <c r="E29" s="38" t="s">
        <v>285</v>
      </c>
      <c r="F29" s="39">
        <v>396.54</v>
      </c>
      <c r="G29" s="40"/>
      <c r="H29" s="41"/>
      <c r="I29" s="42" t="s">
        <v>34</v>
      </c>
      <c r="J29" s="43">
        <f t="shared" si="0"/>
        <v>1</v>
      </c>
      <c r="K29" s="41" t="s">
        <v>35</v>
      </c>
      <c r="L29" s="41" t="s">
        <v>4</v>
      </c>
      <c r="M29" s="44"/>
      <c r="N29" s="45"/>
      <c r="O29" s="45"/>
      <c r="P29" s="46"/>
      <c r="Q29" s="45"/>
      <c r="R29" s="45"/>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7"/>
      <c r="BA29" s="48">
        <f t="shared" si="1"/>
        <v>2974</v>
      </c>
      <c r="BB29" s="59">
        <f t="shared" si="2"/>
        <v>2974</v>
      </c>
      <c r="BC29" s="60" t="str">
        <f t="shared" si="3"/>
        <v>INR  Two Thousand Nine Hundred &amp; Seventy Four  Only</v>
      </c>
      <c r="HV29" s="17">
        <v>1.16</v>
      </c>
      <c r="HW29" s="17" t="s">
        <v>120</v>
      </c>
      <c r="HX29" s="17" t="s">
        <v>62</v>
      </c>
      <c r="HZ29" s="18"/>
      <c r="IA29" s="18">
        <v>1.16</v>
      </c>
      <c r="IB29" s="18" t="s">
        <v>211</v>
      </c>
      <c r="IC29" s="18" t="s">
        <v>62</v>
      </c>
      <c r="ID29" s="18">
        <v>7.5</v>
      </c>
      <c r="IE29" s="17" t="s">
        <v>285</v>
      </c>
    </row>
    <row r="30" spans="1:239" s="17" customFormat="1" ht="93.75">
      <c r="A30" s="32">
        <v>1.17</v>
      </c>
      <c r="B30" s="35" t="s">
        <v>212</v>
      </c>
      <c r="C30" s="36" t="s">
        <v>63</v>
      </c>
      <c r="D30" s="37">
        <v>7.5</v>
      </c>
      <c r="E30" s="38" t="s">
        <v>285</v>
      </c>
      <c r="F30" s="39">
        <v>99.82</v>
      </c>
      <c r="G30" s="40"/>
      <c r="H30" s="41"/>
      <c r="I30" s="42" t="s">
        <v>34</v>
      </c>
      <c r="J30" s="43">
        <f t="shared" si="0"/>
        <v>1</v>
      </c>
      <c r="K30" s="41" t="s">
        <v>35</v>
      </c>
      <c r="L30" s="41" t="s">
        <v>4</v>
      </c>
      <c r="M30" s="44"/>
      <c r="N30" s="45"/>
      <c r="O30" s="45"/>
      <c r="P30" s="46"/>
      <c r="Q30" s="45"/>
      <c r="R30" s="45"/>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7"/>
      <c r="BA30" s="48">
        <f t="shared" si="1"/>
        <v>749</v>
      </c>
      <c r="BB30" s="59">
        <f t="shared" si="2"/>
        <v>749</v>
      </c>
      <c r="BC30" s="60" t="str">
        <f t="shared" si="3"/>
        <v>INR  Seven Hundred &amp; Forty Nine  Only</v>
      </c>
      <c r="HV30" s="17">
        <v>1.17</v>
      </c>
      <c r="HW30" s="17" t="s">
        <v>96</v>
      </c>
      <c r="HX30" s="17" t="s">
        <v>63</v>
      </c>
      <c r="HZ30" s="18"/>
      <c r="IA30" s="18">
        <v>1.17</v>
      </c>
      <c r="IB30" s="18" t="s">
        <v>212</v>
      </c>
      <c r="IC30" s="18" t="s">
        <v>63</v>
      </c>
      <c r="ID30" s="18">
        <v>7.5</v>
      </c>
      <c r="IE30" s="17" t="s">
        <v>285</v>
      </c>
    </row>
    <row r="31" spans="1:239" s="17" customFormat="1" ht="150">
      <c r="A31" s="32">
        <v>1.18</v>
      </c>
      <c r="B31" s="35" t="s">
        <v>175</v>
      </c>
      <c r="C31" s="36" t="s">
        <v>49</v>
      </c>
      <c r="D31" s="37">
        <v>23</v>
      </c>
      <c r="E31" s="38" t="s">
        <v>285</v>
      </c>
      <c r="F31" s="39">
        <v>597.68</v>
      </c>
      <c r="G31" s="40"/>
      <c r="H31" s="41"/>
      <c r="I31" s="42" t="s">
        <v>34</v>
      </c>
      <c r="J31" s="43">
        <f t="shared" si="0"/>
        <v>1</v>
      </c>
      <c r="K31" s="41" t="s">
        <v>35</v>
      </c>
      <c r="L31" s="41" t="s">
        <v>4</v>
      </c>
      <c r="M31" s="44"/>
      <c r="N31" s="45"/>
      <c r="O31" s="45"/>
      <c r="P31" s="46"/>
      <c r="Q31" s="45"/>
      <c r="R31" s="45"/>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7"/>
      <c r="BA31" s="48">
        <f t="shared" si="1"/>
        <v>13747</v>
      </c>
      <c r="BB31" s="59">
        <f t="shared" si="2"/>
        <v>13747</v>
      </c>
      <c r="BC31" s="60" t="str">
        <f t="shared" si="3"/>
        <v>INR  Thirteen Thousand Seven Hundred &amp; Forty Seven  Only</v>
      </c>
      <c r="HV31" s="17">
        <v>1.18</v>
      </c>
      <c r="HW31" s="17" t="s">
        <v>89</v>
      </c>
      <c r="HX31" s="17" t="s">
        <v>49</v>
      </c>
      <c r="HZ31" s="18"/>
      <c r="IA31" s="18">
        <v>1.18</v>
      </c>
      <c r="IB31" s="18" t="s">
        <v>175</v>
      </c>
      <c r="IC31" s="18" t="s">
        <v>49</v>
      </c>
      <c r="ID31" s="18">
        <v>23</v>
      </c>
      <c r="IE31" s="17" t="s">
        <v>285</v>
      </c>
    </row>
    <row r="32" spans="1:238" s="17" customFormat="1" ht="18.75">
      <c r="A32" s="32">
        <v>1.19</v>
      </c>
      <c r="B32" s="35" t="s">
        <v>176</v>
      </c>
      <c r="C32" s="36" t="s">
        <v>64</v>
      </c>
      <c r="D32" s="102"/>
      <c r="E32" s="103"/>
      <c r="F32" s="103"/>
      <c r="G32" s="103"/>
      <c r="H32" s="103"/>
      <c r="I32" s="103"/>
      <c r="J32" s="103"/>
      <c r="K32" s="103"/>
      <c r="L32" s="103"/>
      <c r="M32" s="103"/>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5"/>
      <c r="HV32" s="17">
        <v>1.19</v>
      </c>
      <c r="HW32" s="17" t="s">
        <v>121</v>
      </c>
      <c r="HX32" s="17" t="s">
        <v>64</v>
      </c>
      <c r="HZ32" s="18"/>
      <c r="IA32" s="18">
        <v>1.19</v>
      </c>
      <c r="IB32" s="18" t="s">
        <v>176</v>
      </c>
      <c r="IC32" s="18" t="s">
        <v>64</v>
      </c>
      <c r="ID32" s="18"/>
    </row>
    <row r="33" spans="1:239" s="17" customFormat="1" ht="168.75">
      <c r="A33" s="32">
        <v>1.2</v>
      </c>
      <c r="B33" s="35" t="s">
        <v>177</v>
      </c>
      <c r="C33" s="36" t="s">
        <v>65</v>
      </c>
      <c r="D33" s="37">
        <v>6.5</v>
      </c>
      <c r="E33" s="38" t="s">
        <v>199</v>
      </c>
      <c r="F33" s="39">
        <v>9398.77</v>
      </c>
      <c r="G33" s="40"/>
      <c r="H33" s="41"/>
      <c r="I33" s="42" t="s">
        <v>34</v>
      </c>
      <c r="J33" s="43">
        <f t="shared" si="0"/>
        <v>1</v>
      </c>
      <c r="K33" s="41" t="s">
        <v>35</v>
      </c>
      <c r="L33" s="41" t="s">
        <v>4</v>
      </c>
      <c r="M33" s="44"/>
      <c r="N33" s="45"/>
      <c r="O33" s="45"/>
      <c r="P33" s="46"/>
      <c r="Q33" s="45"/>
      <c r="R33" s="45"/>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7"/>
      <c r="BA33" s="48">
        <f t="shared" si="1"/>
        <v>61092</v>
      </c>
      <c r="BB33" s="59">
        <f t="shared" si="2"/>
        <v>61092</v>
      </c>
      <c r="BC33" s="60" t="str">
        <f t="shared" si="3"/>
        <v>INR  Sixty One Thousand  &amp;Ninety Two  Only</v>
      </c>
      <c r="HV33" s="17">
        <v>1.2</v>
      </c>
      <c r="HW33" s="17" t="s">
        <v>122</v>
      </c>
      <c r="HX33" s="17" t="s">
        <v>65</v>
      </c>
      <c r="HZ33" s="18"/>
      <c r="IA33" s="18">
        <v>1.2</v>
      </c>
      <c r="IB33" s="18" t="s">
        <v>177</v>
      </c>
      <c r="IC33" s="18" t="s">
        <v>65</v>
      </c>
      <c r="ID33" s="18">
        <v>6.5</v>
      </c>
      <c r="IE33" s="17" t="s">
        <v>199</v>
      </c>
    </row>
    <row r="34" spans="1:238" s="17" customFormat="1" ht="37.5">
      <c r="A34" s="32">
        <v>1.21</v>
      </c>
      <c r="B34" s="35" t="s">
        <v>178</v>
      </c>
      <c r="C34" s="36" t="s">
        <v>66</v>
      </c>
      <c r="D34" s="102"/>
      <c r="E34" s="103"/>
      <c r="F34" s="103"/>
      <c r="G34" s="103"/>
      <c r="H34" s="103"/>
      <c r="I34" s="103"/>
      <c r="J34" s="103"/>
      <c r="K34" s="103"/>
      <c r="L34" s="103"/>
      <c r="M34" s="103"/>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5"/>
      <c r="HV34" s="17">
        <v>1.21</v>
      </c>
      <c r="HW34" s="17" t="s">
        <v>97</v>
      </c>
      <c r="HX34" s="17" t="s">
        <v>66</v>
      </c>
      <c r="HZ34" s="18"/>
      <c r="IA34" s="18">
        <v>1.21</v>
      </c>
      <c r="IB34" s="18" t="s">
        <v>178</v>
      </c>
      <c r="IC34" s="18" t="s">
        <v>66</v>
      </c>
      <c r="ID34" s="18"/>
    </row>
    <row r="35" spans="1:239" s="17" customFormat="1" ht="37.5">
      <c r="A35" s="32">
        <v>1.22</v>
      </c>
      <c r="B35" s="35" t="s">
        <v>213</v>
      </c>
      <c r="C35" s="36" t="s">
        <v>67</v>
      </c>
      <c r="D35" s="37">
        <v>46</v>
      </c>
      <c r="E35" s="38" t="s">
        <v>285</v>
      </c>
      <c r="F35" s="39">
        <v>672.12</v>
      </c>
      <c r="G35" s="40"/>
      <c r="H35" s="41"/>
      <c r="I35" s="42" t="s">
        <v>34</v>
      </c>
      <c r="J35" s="43">
        <f t="shared" si="0"/>
        <v>1</v>
      </c>
      <c r="K35" s="41" t="s">
        <v>35</v>
      </c>
      <c r="L35" s="41" t="s">
        <v>4</v>
      </c>
      <c r="M35" s="44"/>
      <c r="N35" s="45"/>
      <c r="O35" s="45"/>
      <c r="P35" s="46"/>
      <c r="Q35" s="45"/>
      <c r="R35" s="45"/>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7"/>
      <c r="BA35" s="48">
        <f t="shared" si="1"/>
        <v>30918</v>
      </c>
      <c r="BB35" s="59">
        <f t="shared" si="2"/>
        <v>30918</v>
      </c>
      <c r="BC35" s="60" t="str">
        <f t="shared" si="3"/>
        <v>INR  Thirty Thousand Nine Hundred &amp; Eighteen  Only</v>
      </c>
      <c r="HV35" s="17">
        <v>1.22</v>
      </c>
      <c r="HW35" s="17" t="s">
        <v>123</v>
      </c>
      <c r="HX35" s="17" t="s">
        <v>67</v>
      </c>
      <c r="HZ35" s="18"/>
      <c r="IA35" s="18">
        <v>1.22</v>
      </c>
      <c r="IB35" s="18" t="s">
        <v>213</v>
      </c>
      <c r="IC35" s="18" t="s">
        <v>67</v>
      </c>
      <c r="ID35" s="18">
        <v>46</v>
      </c>
      <c r="IE35" s="17" t="s">
        <v>285</v>
      </c>
    </row>
    <row r="36" spans="1:239" s="17" customFormat="1" ht="55.5" customHeight="1">
      <c r="A36" s="32">
        <v>1.23</v>
      </c>
      <c r="B36" s="35" t="s">
        <v>214</v>
      </c>
      <c r="C36" s="36" t="s">
        <v>68</v>
      </c>
      <c r="D36" s="37">
        <v>6</v>
      </c>
      <c r="E36" s="38" t="s">
        <v>285</v>
      </c>
      <c r="F36" s="39">
        <v>270.01</v>
      </c>
      <c r="G36" s="40"/>
      <c r="H36" s="41"/>
      <c r="I36" s="42" t="s">
        <v>34</v>
      </c>
      <c r="J36" s="43">
        <f t="shared" si="0"/>
        <v>1</v>
      </c>
      <c r="K36" s="41" t="s">
        <v>35</v>
      </c>
      <c r="L36" s="41" t="s">
        <v>4</v>
      </c>
      <c r="M36" s="44"/>
      <c r="N36" s="45"/>
      <c r="O36" s="45"/>
      <c r="P36" s="46"/>
      <c r="Q36" s="45"/>
      <c r="R36" s="45"/>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7"/>
      <c r="BA36" s="48">
        <f t="shared" si="1"/>
        <v>1620</v>
      </c>
      <c r="BB36" s="59">
        <f t="shared" si="2"/>
        <v>1620</v>
      </c>
      <c r="BC36" s="60" t="str">
        <f t="shared" si="3"/>
        <v>INR  One Thousand Six Hundred &amp; Twenty  Only</v>
      </c>
      <c r="HV36" s="17">
        <v>1.23</v>
      </c>
      <c r="HW36" s="17" t="s">
        <v>98</v>
      </c>
      <c r="HX36" s="17" t="s">
        <v>68</v>
      </c>
      <c r="HZ36" s="18"/>
      <c r="IA36" s="18">
        <v>1.23</v>
      </c>
      <c r="IB36" s="24" t="s">
        <v>214</v>
      </c>
      <c r="IC36" s="18" t="s">
        <v>68</v>
      </c>
      <c r="ID36" s="18">
        <v>6</v>
      </c>
      <c r="IE36" s="17" t="s">
        <v>285</v>
      </c>
    </row>
    <row r="37" spans="1:238" s="17" customFormat="1" ht="18.75">
      <c r="A37" s="32">
        <v>1.24</v>
      </c>
      <c r="B37" s="35" t="s">
        <v>215</v>
      </c>
      <c r="C37" s="36" t="s">
        <v>69</v>
      </c>
      <c r="D37" s="102"/>
      <c r="E37" s="103"/>
      <c r="F37" s="103"/>
      <c r="G37" s="103"/>
      <c r="H37" s="103"/>
      <c r="I37" s="103"/>
      <c r="J37" s="103"/>
      <c r="K37" s="103"/>
      <c r="L37" s="103"/>
      <c r="M37" s="103"/>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5"/>
      <c r="HV37" s="17">
        <v>1.24</v>
      </c>
      <c r="HW37" s="17" t="s">
        <v>124</v>
      </c>
      <c r="HX37" s="17" t="s">
        <v>69</v>
      </c>
      <c r="HZ37" s="18"/>
      <c r="IA37" s="18">
        <v>1.24</v>
      </c>
      <c r="IB37" s="18" t="s">
        <v>215</v>
      </c>
      <c r="IC37" s="18" t="s">
        <v>69</v>
      </c>
      <c r="ID37" s="18"/>
    </row>
    <row r="38" spans="1:239" s="17" customFormat="1" ht="37.5">
      <c r="A38" s="32">
        <v>1.25</v>
      </c>
      <c r="B38" s="35" t="s">
        <v>216</v>
      </c>
      <c r="C38" s="36" t="s">
        <v>50</v>
      </c>
      <c r="D38" s="37">
        <v>51</v>
      </c>
      <c r="E38" s="38" t="s">
        <v>286</v>
      </c>
      <c r="F38" s="39">
        <v>159.49</v>
      </c>
      <c r="G38" s="40"/>
      <c r="H38" s="41"/>
      <c r="I38" s="42" t="s">
        <v>34</v>
      </c>
      <c r="J38" s="43">
        <f t="shared" si="0"/>
        <v>1</v>
      </c>
      <c r="K38" s="41" t="s">
        <v>35</v>
      </c>
      <c r="L38" s="41" t="s">
        <v>4</v>
      </c>
      <c r="M38" s="44"/>
      <c r="N38" s="45"/>
      <c r="O38" s="45"/>
      <c r="P38" s="46"/>
      <c r="Q38" s="45"/>
      <c r="R38" s="45"/>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7"/>
      <c r="BA38" s="48">
        <f t="shared" si="1"/>
        <v>8134</v>
      </c>
      <c r="BB38" s="59">
        <f t="shared" si="2"/>
        <v>8134</v>
      </c>
      <c r="BC38" s="60" t="str">
        <f t="shared" si="3"/>
        <v>INR  Eight Thousand One Hundred &amp; Thirty Four  Only</v>
      </c>
      <c r="HV38" s="17">
        <v>1.25</v>
      </c>
      <c r="HW38" s="17" t="s">
        <v>125</v>
      </c>
      <c r="HX38" s="17" t="s">
        <v>50</v>
      </c>
      <c r="HZ38" s="18"/>
      <c r="IA38" s="18">
        <v>1.25</v>
      </c>
      <c r="IB38" s="18" t="s">
        <v>216</v>
      </c>
      <c r="IC38" s="18" t="s">
        <v>50</v>
      </c>
      <c r="ID38" s="18">
        <v>51</v>
      </c>
      <c r="IE38" s="17" t="s">
        <v>286</v>
      </c>
    </row>
    <row r="39" spans="1:239" s="17" customFormat="1" ht="37.5">
      <c r="A39" s="32">
        <v>1.26</v>
      </c>
      <c r="B39" s="35" t="s">
        <v>217</v>
      </c>
      <c r="C39" s="36" t="s">
        <v>51</v>
      </c>
      <c r="D39" s="37">
        <v>8</v>
      </c>
      <c r="E39" s="38" t="s">
        <v>285</v>
      </c>
      <c r="F39" s="39">
        <v>714.56</v>
      </c>
      <c r="G39" s="40"/>
      <c r="H39" s="41"/>
      <c r="I39" s="42" t="s">
        <v>34</v>
      </c>
      <c r="J39" s="43">
        <f t="shared" si="0"/>
        <v>1</v>
      </c>
      <c r="K39" s="41" t="s">
        <v>35</v>
      </c>
      <c r="L39" s="41" t="s">
        <v>4</v>
      </c>
      <c r="M39" s="44"/>
      <c r="N39" s="45"/>
      <c r="O39" s="45"/>
      <c r="P39" s="46"/>
      <c r="Q39" s="45"/>
      <c r="R39" s="45"/>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7"/>
      <c r="BA39" s="48">
        <f t="shared" si="1"/>
        <v>5716</v>
      </c>
      <c r="BB39" s="59">
        <f t="shared" si="2"/>
        <v>5716</v>
      </c>
      <c r="BC39" s="60" t="str">
        <f t="shared" si="3"/>
        <v>INR  Five Thousand Seven Hundred &amp; Sixteen  Only</v>
      </c>
      <c r="HV39" s="17">
        <v>1.26</v>
      </c>
      <c r="HW39" s="17" t="s">
        <v>126</v>
      </c>
      <c r="HX39" s="17" t="s">
        <v>51</v>
      </c>
      <c r="HZ39" s="18"/>
      <c r="IA39" s="18">
        <v>1.26</v>
      </c>
      <c r="IB39" s="18" t="s">
        <v>217</v>
      </c>
      <c r="IC39" s="18" t="s">
        <v>51</v>
      </c>
      <c r="ID39" s="18">
        <v>8</v>
      </c>
      <c r="IE39" s="17" t="s">
        <v>285</v>
      </c>
    </row>
    <row r="40" spans="1:238" s="17" customFormat="1" ht="56.25">
      <c r="A40" s="32">
        <v>1.27</v>
      </c>
      <c r="B40" s="35" t="s">
        <v>218</v>
      </c>
      <c r="C40" s="36" t="s">
        <v>70</v>
      </c>
      <c r="D40" s="102"/>
      <c r="E40" s="103"/>
      <c r="F40" s="103"/>
      <c r="G40" s="103"/>
      <c r="H40" s="103"/>
      <c r="I40" s="103"/>
      <c r="J40" s="103"/>
      <c r="K40" s="103"/>
      <c r="L40" s="103"/>
      <c r="M40" s="103"/>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5"/>
      <c r="HV40" s="17">
        <v>1.27</v>
      </c>
      <c r="HW40" s="17" t="s">
        <v>99</v>
      </c>
      <c r="HX40" s="17" t="s">
        <v>70</v>
      </c>
      <c r="HZ40" s="18"/>
      <c r="IA40" s="18">
        <v>1.27</v>
      </c>
      <c r="IB40" s="18" t="s">
        <v>218</v>
      </c>
      <c r="IC40" s="18" t="s">
        <v>70</v>
      </c>
      <c r="ID40" s="18"/>
    </row>
    <row r="41" spans="1:239" s="17" customFormat="1" ht="37.5">
      <c r="A41" s="32">
        <v>1.28</v>
      </c>
      <c r="B41" s="35" t="s">
        <v>179</v>
      </c>
      <c r="C41" s="36" t="s">
        <v>71</v>
      </c>
      <c r="D41" s="37">
        <v>600</v>
      </c>
      <c r="E41" s="38" t="s">
        <v>287</v>
      </c>
      <c r="F41" s="39">
        <v>78.61</v>
      </c>
      <c r="G41" s="40"/>
      <c r="H41" s="41"/>
      <c r="I41" s="42" t="s">
        <v>34</v>
      </c>
      <c r="J41" s="43">
        <f t="shared" si="0"/>
        <v>1</v>
      </c>
      <c r="K41" s="41" t="s">
        <v>35</v>
      </c>
      <c r="L41" s="41" t="s">
        <v>4</v>
      </c>
      <c r="M41" s="44"/>
      <c r="N41" s="45"/>
      <c r="O41" s="45"/>
      <c r="P41" s="46"/>
      <c r="Q41" s="45"/>
      <c r="R41" s="45"/>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7"/>
      <c r="BA41" s="48">
        <f t="shared" si="1"/>
        <v>47166</v>
      </c>
      <c r="BB41" s="59">
        <f t="shared" si="2"/>
        <v>47166</v>
      </c>
      <c r="BC41" s="60" t="str">
        <f t="shared" si="3"/>
        <v>INR  Forty Seven Thousand One Hundred &amp; Sixty Six  Only</v>
      </c>
      <c r="HV41" s="17">
        <v>1.28</v>
      </c>
      <c r="HW41" s="17" t="s">
        <v>95</v>
      </c>
      <c r="HX41" s="17" t="s">
        <v>71</v>
      </c>
      <c r="HY41" s="17">
        <v>1</v>
      </c>
      <c r="HZ41" s="18" t="s">
        <v>85</v>
      </c>
      <c r="IA41" s="18">
        <v>1.28</v>
      </c>
      <c r="IB41" s="18" t="s">
        <v>179</v>
      </c>
      <c r="IC41" s="18" t="s">
        <v>71</v>
      </c>
      <c r="ID41" s="18">
        <v>600</v>
      </c>
      <c r="IE41" s="17" t="s">
        <v>287</v>
      </c>
    </row>
    <row r="42" spans="1:239" s="17" customFormat="1" ht="37.5">
      <c r="A42" s="32">
        <v>1.29</v>
      </c>
      <c r="B42" s="35" t="s">
        <v>219</v>
      </c>
      <c r="C42" s="36" t="s">
        <v>72</v>
      </c>
      <c r="D42" s="37">
        <v>80</v>
      </c>
      <c r="E42" s="38" t="s">
        <v>286</v>
      </c>
      <c r="F42" s="39">
        <v>56.73</v>
      </c>
      <c r="G42" s="40"/>
      <c r="H42" s="41"/>
      <c r="I42" s="42" t="s">
        <v>34</v>
      </c>
      <c r="J42" s="43">
        <f t="shared" si="0"/>
        <v>1</v>
      </c>
      <c r="K42" s="41" t="s">
        <v>35</v>
      </c>
      <c r="L42" s="41" t="s">
        <v>4</v>
      </c>
      <c r="M42" s="44"/>
      <c r="N42" s="45"/>
      <c r="O42" s="45"/>
      <c r="P42" s="46"/>
      <c r="Q42" s="45"/>
      <c r="R42" s="45"/>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7"/>
      <c r="BA42" s="48">
        <f t="shared" si="1"/>
        <v>4538</v>
      </c>
      <c r="BB42" s="59">
        <f t="shared" si="2"/>
        <v>4538</v>
      </c>
      <c r="BC42" s="60" t="str">
        <f t="shared" si="3"/>
        <v>INR  Four Thousand Five Hundred &amp; Thirty Eight  Only</v>
      </c>
      <c r="HV42" s="17">
        <v>1.29</v>
      </c>
      <c r="HW42" s="17" t="s">
        <v>100</v>
      </c>
      <c r="HX42" s="17" t="s">
        <v>72</v>
      </c>
      <c r="HY42" s="17">
        <v>15</v>
      </c>
      <c r="HZ42" s="18" t="s">
        <v>84</v>
      </c>
      <c r="IA42" s="18">
        <v>1.29</v>
      </c>
      <c r="IB42" s="18" t="s">
        <v>219</v>
      </c>
      <c r="IC42" s="18" t="s">
        <v>72</v>
      </c>
      <c r="ID42" s="18">
        <v>80</v>
      </c>
      <c r="IE42" s="17" t="s">
        <v>286</v>
      </c>
    </row>
    <row r="43" spans="1:238" s="17" customFormat="1" ht="18.75">
      <c r="A43" s="32">
        <v>1.3</v>
      </c>
      <c r="B43" s="35" t="s">
        <v>180</v>
      </c>
      <c r="C43" s="36" t="s">
        <v>73</v>
      </c>
      <c r="D43" s="102"/>
      <c r="E43" s="103"/>
      <c r="F43" s="103"/>
      <c r="G43" s="103"/>
      <c r="H43" s="103"/>
      <c r="I43" s="103"/>
      <c r="J43" s="103"/>
      <c r="K43" s="103"/>
      <c r="L43" s="103"/>
      <c r="M43" s="103"/>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5"/>
      <c r="HV43" s="17">
        <v>1.3</v>
      </c>
      <c r="HW43" s="17" t="s">
        <v>101</v>
      </c>
      <c r="HX43" s="17" t="s">
        <v>73</v>
      </c>
      <c r="HY43" s="17">
        <v>1</v>
      </c>
      <c r="HZ43" s="18" t="s">
        <v>128</v>
      </c>
      <c r="IA43" s="18">
        <v>1.3</v>
      </c>
      <c r="IB43" s="18" t="s">
        <v>180</v>
      </c>
      <c r="IC43" s="18" t="s">
        <v>73</v>
      </c>
      <c r="ID43" s="18"/>
    </row>
    <row r="44" spans="1:238" s="17" customFormat="1" ht="30" customHeight="1">
      <c r="A44" s="32">
        <v>1.31</v>
      </c>
      <c r="B44" s="35" t="s">
        <v>220</v>
      </c>
      <c r="C44" s="36" t="s">
        <v>74</v>
      </c>
      <c r="D44" s="102"/>
      <c r="E44" s="103"/>
      <c r="F44" s="103"/>
      <c r="G44" s="103"/>
      <c r="H44" s="103"/>
      <c r="I44" s="103"/>
      <c r="J44" s="103"/>
      <c r="K44" s="103"/>
      <c r="L44" s="103"/>
      <c r="M44" s="103"/>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5"/>
      <c r="HV44" s="17">
        <v>1.31</v>
      </c>
      <c r="HW44" s="22" t="s">
        <v>102</v>
      </c>
      <c r="HX44" s="17" t="s">
        <v>74</v>
      </c>
      <c r="HY44" s="17">
        <v>5</v>
      </c>
      <c r="HZ44" s="18" t="s">
        <v>85</v>
      </c>
      <c r="IA44" s="18">
        <v>1.31</v>
      </c>
      <c r="IB44" s="24" t="s">
        <v>220</v>
      </c>
      <c r="IC44" s="18" t="s">
        <v>74</v>
      </c>
      <c r="ID44" s="18"/>
    </row>
    <row r="45" spans="1:239" s="17" customFormat="1" ht="37.5">
      <c r="A45" s="32">
        <v>1.32</v>
      </c>
      <c r="B45" s="35" t="s">
        <v>221</v>
      </c>
      <c r="C45" s="36" t="s">
        <v>75</v>
      </c>
      <c r="D45" s="37">
        <v>15.5</v>
      </c>
      <c r="E45" s="38" t="s">
        <v>199</v>
      </c>
      <c r="F45" s="39">
        <v>5838.01</v>
      </c>
      <c r="G45" s="40"/>
      <c r="H45" s="41"/>
      <c r="I45" s="42" t="s">
        <v>34</v>
      </c>
      <c r="J45" s="43">
        <f t="shared" si="0"/>
        <v>1</v>
      </c>
      <c r="K45" s="41" t="s">
        <v>35</v>
      </c>
      <c r="L45" s="41" t="s">
        <v>4</v>
      </c>
      <c r="M45" s="44"/>
      <c r="N45" s="45"/>
      <c r="O45" s="45"/>
      <c r="P45" s="46"/>
      <c r="Q45" s="45"/>
      <c r="R45" s="45"/>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7"/>
      <c r="BA45" s="48">
        <f t="shared" si="1"/>
        <v>90489</v>
      </c>
      <c r="BB45" s="59">
        <f t="shared" si="2"/>
        <v>90489</v>
      </c>
      <c r="BC45" s="60" t="str">
        <f t="shared" si="3"/>
        <v>INR  Ninety Thousand Four Hundred &amp; Eighty Nine  Only</v>
      </c>
      <c r="HV45" s="17">
        <v>1.32</v>
      </c>
      <c r="HW45" s="17" t="s">
        <v>103</v>
      </c>
      <c r="HX45" s="17" t="s">
        <v>75</v>
      </c>
      <c r="HY45" s="17">
        <v>100</v>
      </c>
      <c r="HZ45" s="18" t="s">
        <v>84</v>
      </c>
      <c r="IA45" s="18">
        <v>1.32</v>
      </c>
      <c r="IB45" s="18" t="s">
        <v>221</v>
      </c>
      <c r="IC45" s="18" t="s">
        <v>75</v>
      </c>
      <c r="ID45" s="18">
        <v>15.5</v>
      </c>
      <c r="IE45" s="17" t="s">
        <v>199</v>
      </c>
    </row>
    <row r="46" spans="1:238" s="17" customFormat="1" ht="75">
      <c r="A46" s="32">
        <v>1.33</v>
      </c>
      <c r="B46" s="35" t="s">
        <v>222</v>
      </c>
      <c r="C46" s="36" t="s">
        <v>76</v>
      </c>
      <c r="D46" s="102"/>
      <c r="E46" s="103"/>
      <c r="F46" s="103"/>
      <c r="G46" s="103"/>
      <c r="H46" s="103"/>
      <c r="I46" s="103"/>
      <c r="J46" s="103"/>
      <c r="K46" s="103"/>
      <c r="L46" s="103"/>
      <c r="M46" s="103"/>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5"/>
      <c r="HV46" s="17">
        <v>1.33</v>
      </c>
      <c r="HW46" s="17" t="s">
        <v>104</v>
      </c>
      <c r="HX46" s="17" t="s">
        <v>76</v>
      </c>
      <c r="HZ46" s="18"/>
      <c r="IA46" s="18">
        <v>1.33</v>
      </c>
      <c r="IB46" s="18" t="s">
        <v>222</v>
      </c>
      <c r="IC46" s="18" t="s">
        <v>76</v>
      </c>
      <c r="ID46" s="18"/>
    </row>
    <row r="47" spans="1:239" s="17" customFormat="1" ht="56.25">
      <c r="A47" s="32">
        <v>1.34</v>
      </c>
      <c r="B47" s="35" t="s">
        <v>221</v>
      </c>
      <c r="C47" s="36" t="s">
        <v>77</v>
      </c>
      <c r="D47" s="37">
        <v>25.5</v>
      </c>
      <c r="E47" s="38" t="s">
        <v>199</v>
      </c>
      <c r="F47" s="39">
        <v>7267.3</v>
      </c>
      <c r="G47" s="40"/>
      <c r="H47" s="41"/>
      <c r="I47" s="42" t="s">
        <v>34</v>
      </c>
      <c r="J47" s="43">
        <f t="shared" si="0"/>
        <v>1</v>
      </c>
      <c r="K47" s="41" t="s">
        <v>35</v>
      </c>
      <c r="L47" s="41" t="s">
        <v>4</v>
      </c>
      <c r="M47" s="44"/>
      <c r="N47" s="45"/>
      <c r="O47" s="45"/>
      <c r="P47" s="46"/>
      <c r="Q47" s="45"/>
      <c r="R47" s="45"/>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7"/>
      <c r="BA47" s="48">
        <f t="shared" si="1"/>
        <v>185316</v>
      </c>
      <c r="BB47" s="59">
        <f t="shared" si="2"/>
        <v>185316</v>
      </c>
      <c r="BC47" s="60" t="str">
        <f t="shared" si="3"/>
        <v>INR  One Lakh Eighty Five Thousand Three Hundred &amp; Sixteen  Only</v>
      </c>
      <c r="HV47" s="17">
        <v>1.34</v>
      </c>
      <c r="HW47" s="17" t="s">
        <v>105</v>
      </c>
      <c r="HX47" s="17" t="s">
        <v>77</v>
      </c>
      <c r="HY47" s="17">
        <v>50</v>
      </c>
      <c r="HZ47" s="18" t="s">
        <v>85</v>
      </c>
      <c r="IA47" s="18">
        <v>1.34</v>
      </c>
      <c r="IB47" s="18" t="s">
        <v>221</v>
      </c>
      <c r="IC47" s="18" t="s">
        <v>77</v>
      </c>
      <c r="ID47" s="18">
        <v>25.5</v>
      </c>
      <c r="IE47" s="17" t="s">
        <v>199</v>
      </c>
    </row>
    <row r="48" spans="1:238" s="17" customFormat="1" ht="43.5" customHeight="1">
      <c r="A48" s="32">
        <v>1.35</v>
      </c>
      <c r="B48" s="35" t="s">
        <v>223</v>
      </c>
      <c r="C48" s="36" t="s">
        <v>78</v>
      </c>
      <c r="D48" s="102"/>
      <c r="E48" s="103"/>
      <c r="F48" s="103"/>
      <c r="G48" s="103"/>
      <c r="H48" s="103"/>
      <c r="I48" s="103"/>
      <c r="J48" s="103"/>
      <c r="K48" s="103"/>
      <c r="L48" s="103"/>
      <c r="M48" s="103"/>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5"/>
      <c r="HV48" s="17">
        <v>1.35</v>
      </c>
      <c r="HW48" s="22" t="s">
        <v>106</v>
      </c>
      <c r="HX48" s="17" t="s">
        <v>78</v>
      </c>
      <c r="HZ48" s="18"/>
      <c r="IA48" s="18">
        <v>1.35</v>
      </c>
      <c r="IB48" s="24" t="s">
        <v>223</v>
      </c>
      <c r="IC48" s="18" t="s">
        <v>78</v>
      </c>
      <c r="ID48" s="18"/>
    </row>
    <row r="49" spans="1:239" s="17" customFormat="1" ht="37.5">
      <c r="A49" s="32">
        <v>1.36</v>
      </c>
      <c r="B49" s="35" t="s">
        <v>224</v>
      </c>
      <c r="C49" s="36" t="s">
        <v>79</v>
      </c>
      <c r="D49" s="37">
        <v>1</v>
      </c>
      <c r="E49" s="38" t="s">
        <v>285</v>
      </c>
      <c r="F49" s="39">
        <v>892.63</v>
      </c>
      <c r="G49" s="40"/>
      <c r="H49" s="41"/>
      <c r="I49" s="42" t="s">
        <v>34</v>
      </c>
      <c r="J49" s="43">
        <f t="shared" si="0"/>
        <v>1</v>
      </c>
      <c r="K49" s="41" t="s">
        <v>35</v>
      </c>
      <c r="L49" s="41" t="s">
        <v>4</v>
      </c>
      <c r="M49" s="44"/>
      <c r="N49" s="45"/>
      <c r="O49" s="45"/>
      <c r="P49" s="46"/>
      <c r="Q49" s="45"/>
      <c r="R49" s="45"/>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7"/>
      <c r="BA49" s="48">
        <f t="shared" si="1"/>
        <v>893</v>
      </c>
      <c r="BB49" s="59">
        <f t="shared" si="2"/>
        <v>893</v>
      </c>
      <c r="BC49" s="60" t="str">
        <f t="shared" si="3"/>
        <v>INR  Eight Hundred &amp; Ninety Three  Only</v>
      </c>
      <c r="HV49" s="17">
        <v>1.36</v>
      </c>
      <c r="HW49" s="17" t="s">
        <v>107</v>
      </c>
      <c r="HX49" s="17" t="s">
        <v>79</v>
      </c>
      <c r="HY49" s="17">
        <v>4</v>
      </c>
      <c r="HZ49" s="18" t="s">
        <v>85</v>
      </c>
      <c r="IA49" s="18">
        <v>1.36</v>
      </c>
      <c r="IB49" s="18" t="s">
        <v>224</v>
      </c>
      <c r="IC49" s="18" t="s">
        <v>79</v>
      </c>
      <c r="ID49" s="18">
        <v>1</v>
      </c>
      <c r="IE49" s="17" t="s">
        <v>285</v>
      </c>
    </row>
    <row r="50" spans="1:238" s="17" customFormat="1" ht="18.75">
      <c r="A50" s="32">
        <v>1.37</v>
      </c>
      <c r="B50" s="35" t="s">
        <v>181</v>
      </c>
      <c r="C50" s="36" t="s">
        <v>80</v>
      </c>
      <c r="D50" s="102"/>
      <c r="E50" s="103"/>
      <c r="F50" s="103"/>
      <c r="G50" s="103"/>
      <c r="H50" s="103"/>
      <c r="I50" s="103"/>
      <c r="J50" s="103"/>
      <c r="K50" s="103"/>
      <c r="L50" s="103"/>
      <c r="M50" s="103"/>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5"/>
      <c r="HV50" s="17">
        <v>1.37</v>
      </c>
      <c r="HW50" s="17" t="s">
        <v>108</v>
      </c>
      <c r="HX50" s="17" t="s">
        <v>80</v>
      </c>
      <c r="HY50" s="17">
        <v>4</v>
      </c>
      <c r="HZ50" s="18" t="s">
        <v>85</v>
      </c>
      <c r="IA50" s="18">
        <v>1.37</v>
      </c>
      <c r="IB50" s="18" t="s">
        <v>181</v>
      </c>
      <c r="IC50" s="18" t="s">
        <v>80</v>
      </c>
      <c r="ID50" s="18"/>
    </row>
    <row r="51" spans="1:239" s="17" customFormat="1" ht="39" customHeight="1">
      <c r="A51" s="32">
        <v>1.38</v>
      </c>
      <c r="B51" s="35" t="s">
        <v>182</v>
      </c>
      <c r="C51" s="36" t="s">
        <v>112</v>
      </c>
      <c r="D51" s="37">
        <v>1</v>
      </c>
      <c r="E51" s="38" t="s">
        <v>285</v>
      </c>
      <c r="F51" s="39">
        <v>932.44</v>
      </c>
      <c r="G51" s="40"/>
      <c r="H51" s="41"/>
      <c r="I51" s="42" t="s">
        <v>34</v>
      </c>
      <c r="J51" s="43">
        <f t="shared" si="0"/>
        <v>1</v>
      </c>
      <c r="K51" s="41" t="s">
        <v>35</v>
      </c>
      <c r="L51" s="41" t="s">
        <v>4</v>
      </c>
      <c r="M51" s="44"/>
      <c r="N51" s="45"/>
      <c r="O51" s="45"/>
      <c r="P51" s="46"/>
      <c r="Q51" s="45"/>
      <c r="R51" s="45"/>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7"/>
      <c r="BA51" s="48">
        <f t="shared" si="1"/>
        <v>932</v>
      </c>
      <c r="BB51" s="59">
        <f t="shared" si="2"/>
        <v>932</v>
      </c>
      <c r="BC51" s="60" t="str">
        <f t="shared" si="3"/>
        <v>INR  Nine Hundred &amp; Thirty Two  Only</v>
      </c>
      <c r="HV51" s="17">
        <v>1.38</v>
      </c>
      <c r="HW51" s="22" t="s">
        <v>109</v>
      </c>
      <c r="HX51" s="17" t="s">
        <v>112</v>
      </c>
      <c r="HZ51" s="18"/>
      <c r="IA51" s="18">
        <v>1.38</v>
      </c>
      <c r="IB51" s="18" t="s">
        <v>182</v>
      </c>
      <c r="IC51" s="18" t="s">
        <v>112</v>
      </c>
      <c r="ID51" s="18">
        <v>1</v>
      </c>
      <c r="IE51" s="17" t="s">
        <v>285</v>
      </c>
    </row>
    <row r="52" spans="1:238" s="17" customFormat="1" ht="28.5">
      <c r="A52" s="32">
        <v>1.39</v>
      </c>
      <c r="B52" s="35" t="s">
        <v>131</v>
      </c>
      <c r="C52" s="36" t="s">
        <v>113</v>
      </c>
      <c r="D52" s="102"/>
      <c r="E52" s="103"/>
      <c r="F52" s="103"/>
      <c r="G52" s="103"/>
      <c r="H52" s="103"/>
      <c r="I52" s="103"/>
      <c r="J52" s="103"/>
      <c r="K52" s="103"/>
      <c r="L52" s="103"/>
      <c r="M52" s="103"/>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5"/>
      <c r="HV52" s="17">
        <v>1.39</v>
      </c>
      <c r="HW52" s="22" t="s">
        <v>110</v>
      </c>
      <c r="HX52" s="17" t="s">
        <v>113</v>
      </c>
      <c r="HY52" s="17">
        <v>50</v>
      </c>
      <c r="HZ52" s="18" t="s">
        <v>84</v>
      </c>
      <c r="IA52" s="18">
        <v>1.39</v>
      </c>
      <c r="IB52" s="18" t="s">
        <v>131</v>
      </c>
      <c r="IC52" s="18" t="s">
        <v>113</v>
      </c>
      <c r="ID52" s="18"/>
    </row>
    <row r="53" spans="1:238" s="17" customFormat="1" ht="112.5">
      <c r="A53" s="32">
        <v>1.4</v>
      </c>
      <c r="B53" s="35" t="s">
        <v>132</v>
      </c>
      <c r="C53" s="36" t="s">
        <v>81</v>
      </c>
      <c r="D53" s="102"/>
      <c r="E53" s="103"/>
      <c r="F53" s="103"/>
      <c r="G53" s="103"/>
      <c r="H53" s="103"/>
      <c r="I53" s="103"/>
      <c r="J53" s="103"/>
      <c r="K53" s="103"/>
      <c r="L53" s="103"/>
      <c r="M53" s="103"/>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5"/>
      <c r="HV53" s="17">
        <v>1.4</v>
      </c>
      <c r="HW53" s="17" t="s">
        <v>111</v>
      </c>
      <c r="HX53" s="17" t="s">
        <v>81</v>
      </c>
      <c r="HY53" s="17">
        <v>2</v>
      </c>
      <c r="HZ53" s="18" t="s">
        <v>83</v>
      </c>
      <c r="IA53" s="18">
        <v>1.4</v>
      </c>
      <c r="IB53" s="18" t="s">
        <v>132</v>
      </c>
      <c r="IC53" s="18" t="s">
        <v>81</v>
      </c>
      <c r="ID53" s="18"/>
    </row>
    <row r="54" spans="1:239" s="17" customFormat="1" ht="37.5">
      <c r="A54" s="32">
        <v>1.41</v>
      </c>
      <c r="B54" s="35" t="s">
        <v>225</v>
      </c>
      <c r="C54" s="36" t="s">
        <v>82</v>
      </c>
      <c r="D54" s="37">
        <v>4.5</v>
      </c>
      <c r="E54" s="38" t="s">
        <v>285</v>
      </c>
      <c r="F54" s="39">
        <v>1767.43</v>
      </c>
      <c r="G54" s="40"/>
      <c r="H54" s="41"/>
      <c r="I54" s="42" t="s">
        <v>34</v>
      </c>
      <c r="J54" s="43">
        <f t="shared" si="0"/>
        <v>1</v>
      </c>
      <c r="K54" s="41" t="s">
        <v>35</v>
      </c>
      <c r="L54" s="41" t="s">
        <v>4</v>
      </c>
      <c r="M54" s="44"/>
      <c r="N54" s="45"/>
      <c r="O54" s="45"/>
      <c r="P54" s="46"/>
      <c r="Q54" s="45"/>
      <c r="R54" s="45"/>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7"/>
      <c r="BA54" s="48">
        <f t="shared" si="1"/>
        <v>7953</v>
      </c>
      <c r="BB54" s="59">
        <f t="shared" si="2"/>
        <v>7953</v>
      </c>
      <c r="BC54" s="60" t="str">
        <f t="shared" si="3"/>
        <v>INR  Seven Thousand Nine Hundred &amp; Fifty Three  Only</v>
      </c>
      <c r="BF54" s="27"/>
      <c r="HZ54" s="18"/>
      <c r="IA54" s="18">
        <v>1.41</v>
      </c>
      <c r="IB54" s="18" t="s">
        <v>225</v>
      </c>
      <c r="IC54" s="18" t="s">
        <v>82</v>
      </c>
      <c r="ID54" s="18">
        <v>4.5</v>
      </c>
      <c r="IE54" s="17" t="s">
        <v>285</v>
      </c>
    </row>
    <row r="55" spans="1:239" s="17" customFormat="1" ht="93.75">
      <c r="A55" s="32">
        <v>1.42</v>
      </c>
      <c r="B55" s="49" t="s">
        <v>226</v>
      </c>
      <c r="C55" s="36" t="s">
        <v>145</v>
      </c>
      <c r="D55" s="37">
        <v>2</v>
      </c>
      <c r="E55" s="38" t="s">
        <v>288</v>
      </c>
      <c r="F55" s="39">
        <v>899.3</v>
      </c>
      <c r="G55" s="40"/>
      <c r="H55" s="41"/>
      <c r="I55" s="42" t="s">
        <v>34</v>
      </c>
      <c r="J55" s="43">
        <f t="shared" si="0"/>
        <v>1</v>
      </c>
      <c r="K55" s="41" t="s">
        <v>35</v>
      </c>
      <c r="L55" s="41" t="s">
        <v>4</v>
      </c>
      <c r="M55" s="44"/>
      <c r="N55" s="45"/>
      <c r="O55" s="45"/>
      <c r="P55" s="46"/>
      <c r="Q55" s="45"/>
      <c r="R55" s="45"/>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7"/>
      <c r="BA55" s="48">
        <f t="shared" si="1"/>
        <v>1799</v>
      </c>
      <c r="BB55" s="59">
        <f t="shared" si="2"/>
        <v>1799</v>
      </c>
      <c r="BC55" s="60" t="str">
        <f t="shared" si="3"/>
        <v>INR  One Thousand Seven Hundred &amp; Ninety Nine  Only</v>
      </c>
      <c r="HZ55" s="18"/>
      <c r="IA55" s="18">
        <v>1.42</v>
      </c>
      <c r="IB55" s="18" t="s">
        <v>226</v>
      </c>
      <c r="IC55" s="18" t="s">
        <v>145</v>
      </c>
      <c r="ID55" s="18">
        <v>2</v>
      </c>
      <c r="IE55" s="17" t="s">
        <v>288</v>
      </c>
    </row>
    <row r="56" spans="1:238" s="17" customFormat="1" ht="75">
      <c r="A56" s="32">
        <v>1.43</v>
      </c>
      <c r="B56" s="49" t="s">
        <v>227</v>
      </c>
      <c r="C56" s="36" t="s">
        <v>146</v>
      </c>
      <c r="D56" s="102"/>
      <c r="E56" s="103"/>
      <c r="F56" s="103"/>
      <c r="G56" s="103"/>
      <c r="H56" s="103"/>
      <c r="I56" s="103"/>
      <c r="J56" s="103"/>
      <c r="K56" s="103"/>
      <c r="L56" s="103"/>
      <c r="M56" s="103"/>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5"/>
      <c r="HZ56" s="18"/>
      <c r="IA56" s="18">
        <v>1.43</v>
      </c>
      <c r="IB56" s="18" t="s">
        <v>227</v>
      </c>
      <c r="IC56" s="18" t="s">
        <v>146</v>
      </c>
      <c r="ID56" s="18"/>
    </row>
    <row r="57" spans="1:239" s="17" customFormat="1" ht="37.5">
      <c r="A57" s="32">
        <v>1.44</v>
      </c>
      <c r="B57" s="49" t="s">
        <v>228</v>
      </c>
      <c r="C57" s="36" t="s">
        <v>147</v>
      </c>
      <c r="D57" s="37">
        <v>2</v>
      </c>
      <c r="E57" s="38" t="s">
        <v>288</v>
      </c>
      <c r="F57" s="39">
        <v>205.96</v>
      </c>
      <c r="G57" s="40"/>
      <c r="H57" s="41"/>
      <c r="I57" s="42" t="s">
        <v>34</v>
      </c>
      <c r="J57" s="43">
        <f t="shared" si="0"/>
        <v>1</v>
      </c>
      <c r="K57" s="41" t="s">
        <v>35</v>
      </c>
      <c r="L57" s="41" t="s">
        <v>4</v>
      </c>
      <c r="M57" s="44"/>
      <c r="N57" s="45"/>
      <c r="O57" s="45"/>
      <c r="P57" s="46"/>
      <c r="Q57" s="45"/>
      <c r="R57" s="45"/>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7"/>
      <c r="BA57" s="48">
        <f t="shared" si="1"/>
        <v>412</v>
      </c>
      <c r="BB57" s="59">
        <f t="shared" si="2"/>
        <v>412</v>
      </c>
      <c r="BC57" s="60" t="str">
        <f t="shared" si="3"/>
        <v>INR  Four Hundred &amp; Twelve  Only</v>
      </c>
      <c r="HZ57" s="18"/>
      <c r="IA57" s="18">
        <v>1.44</v>
      </c>
      <c r="IB57" s="18" t="s">
        <v>228</v>
      </c>
      <c r="IC57" s="18" t="s">
        <v>147</v>
      </c>
      <c r="ID57" s="18">
        <v>2</v>
      </c>
      <c r="IE57" s="17" t="s">
        <v>288</v>
      </c>
    </row>
    <row r="58" spans="1:238" s="17" customFormat="1" ht="56.25" customHeight="1">
      <c r="A58" s="32">
        <v>1.45</v>
      </c>
      <c r="B58" s="50" t="s">
        <v>133</v>
      </c>
      <c r="C58" s="36" t="s">
        <v>148</v>
      </c>
      <c r="D58" s="102"/>
      <c r="E58" s="103"/>
      <c r="F58" s="103"/>
      <c r="G58" s="103"/>
      <c r="H58" s="103"/>
      <c r="I58" s="103"/>
      <c r="J58" s="103"/>
      <c r="K58" s="103"/>
      <c r="L58" s="103"/>
      <c r="M58" s="103"/>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5"/>
      <c r="HZ58" s="18"/>
      <c r="IA58" s="18">
        <v>1.45</v>
      </c>
      <c r="IB58" s="18" t="s">
        <v>133</v>
      </c>
      <c r="IC58" s="18" t="s">
        <v>148</v>
      </c>
      <c r="ID58" s="18"/>
    </row>
    <row r="59" spans="1:239" s="17" customFormat="1" ht="37.5">
      <c r="A59" s="32">
        <v>1.46</v>
      </c>
      <c r="B59" s="50" t="s">
        <v>183</v>
      </c>
      <c r="C59" s="36" t="s">
        <v>149</v>
      </c>
      <c r="D59" s="37">
        <v>2</v>
      </c>
      <c r="E59" s="38" t="s">
        <v>288</v>
      </c>
      <c r="F59" s="39">
        <v>79.61</v>
      </c>
      <c r="G59" s="40"/>
      <c r="H59" s="41"/>
      <c r="I59" s="42" t="s">
        <v>34</v>
      </c>
      <c r="J59" s="43">
        <f t="shared" si="0"/>
        <v>1</v>
      </c>
      <c r="K59" s="41" t="s">
        <v>35</v>
      </c>
      <c r="L59" s="41" t="s">
        <v>4</v>
      </c>
      <c r="M59" s="44"/>
      <c r="N59" s="45"/>
      <c r="O59" s="45"/>
      <c r="P59" s="46"/>
      <c r="Q59" s="45"/>
      <c r="R59" s="45"/>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7"/>
      <c r="BA59" s="48">
        <f t="shared" si="1"/>
        <v>159</v>
      </c>
      <c r="BB59" s="59">
        <f t="shared" si="2"/>
        <v>159</v>
      </c>
      <c r="BC59" s="60" t="str">
        <f t="shared" si="3"/>
        <v>INR  One Hundred &amp; Fifty Nine  Only</v>
      </c>
      <c r="HZ59" s="18"/>
      <c r="IA59" s="18">
        <v>1.46</v>
      </c>
      <c r="IB59" s="18" t="s">
        <v>183</v>
      </c>
      <c r="IC59" s="18" t="s">
        <v>149</v>
      </c>
      <c r="ID59" s="18">
        <v>2</v>
      </c>
      <c r="IE59" s="17" t="s">
        <v>288</v>
      </c>
    </row>
    <row r="60" spans="1:239" s="17" customFormat="1" ht="37.5">
      <c r="A60" s="32">
        <v>1.47</v>
      </c>
      <c r="B60" s="50" t="s">
        <v>229</v>
      </c>
      <c r="C60" s="36" t="s">
        <v>150</v>
      </c>
      <c r="D60" s="37">
        <v>2</v>
      </c>
      <c r="E60" s="38" t="s">
        <v>288</v>
      </c>
      <c r="F60" s="39">
        <v>66.24</v>
      </c>
      <c r="G60" s="40"/>
      <c r="H60" s="41"/>
      <c r="I60" s="42" t="s">
        <v>34</v>
      </c>
      <c r="J60" s="43">
        <f t="shared" si="0"/>
        <v>1</v>
      </c>
      <c r="K60" s="41" t="s">
        <v>35</v>
      </c>
      <c r="L60" s="41" t="s">
        <v>4</v>
      </c>
      <c r="M60" s="44"/>
      <c r="N60" s="45"/>
      <c r="O60" s="45"/>
      <c r="P60" s="46"/>
      <c r="Q60" s="45"/>
      <c r="R60" s="45"/>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7"/>
      <c r="BA60" s="48">
        <f t="shared" si="1"/>
        <v>132</v>
      </c>
      <c r="BB60" s="59">
        <f t="shared" si="2"/>
        <v>132</v>
      </c>
      <c r="BC60" s="60" t="str">
        <f t="shared" si="3"/>
        <v>INR  One Hundred &amp; Thirty Two  Only</v>
      </c>
      <c r="HZ60" s="18"/>
      <c r="IA60" s="18">
        <v>1.47</v>
      </c>
      <c r="IB60" s="18" t="s">
        <v>229</v>
      </c>
      <c r="IC60" s="18" t="s">
        <v>150</v>
      </c>
      <c r="ID60" s="18">
        <v>2</v>
      </c>
      <c r="IE60" s="17" t="s">
        <v>288</v>
      </c>
    </row>
    <row r="61" spans="1:238" s="17" customFormat="1" ht="63" customHeight="1">
      <c r="A61" s="32">
        <v>1.48</v>
      </c>
      <c r="B61" s="50" t="s">
        <v>134</v>
      </c>
      <c r="C61" s="36" t="s">
        <v>151</v>
      </c>
      <c r="D61" s="102"/>
      <c r="E61" s="103"/>
      <c r="F61" s="103"/>
      <c r="G61" s="103"/>
      <c r="H61" s="103"/>
      <c r="I61" s="103"/>
      <c r="J61" s="103"/>
      <c r="K61" s="103"/>
      <c r="L61" s="103"/>
      <c r="M61" s="103"/>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5"/>
      <c r="HZ61" s="18"/>
      <c r="IA61" s="18">
        <v>1.48</v>
      </c>
      <c r="IB61" s="18" t="s">
        <v>134</v>
      </c>
      <c r="IC61" s="18" t="s">
        <v>151</v>
      </c>
      <c r="ID61" s="18"/>
    </row>
    <row r="62" spans="1:239" s="17" customFormat="1" ht="37.5">
      <c r="A62" s="32">
        <v>1.49</v>
      </c>
      <c r="B62" s="50" t="s">
        <v>135</v>
      </c>
      <c r="C62" s="36" t="s">
        <v>152</v>
      </c>
      <c r="D62" s="37">
        <v>4</v>
      </c>
      <c r="E62" s="38" t="s">
        <v>288</v>
      </c>
      <c r="F62" s="39">
        <v>52.65</v>
      </c>
      <c r="G62" s="40"/>
      <c r="H62" s="41"/>
      <c r="I62" s="42" t="s">
        <v>34</v>
      </c>
      <c r="J62" s="43">
        <f t="shared" si="0"/>
        <v>1</v>
      </c>
      <c r="K62" s="41" t="s">
        <v>35</v>
      </c>
      <c r="L62" s="41" t="s">
        <v>4</v>
      </c>
      <c r="M62" s="44"/>
      <c r="N62" s="45"/>
      <c r="O62" s="45"/>
      <c r="P62" s="46"/>
      <c r="Q62" s="45"/>
      <c r="R62" s="45"/>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7"/>
      <c r="BA62" s="48">
        <f t="shared" si="1"/>
        <v>211</v>
      </c>
      <c r="BB62" s="59">
        <f t="shared" si="2"/>
        <v>211</v>
      </c>
      <c r="BC62" s="60" t="str">
        <f t="shared" si="3"/>
        <v>INR  Two Hundred &amp; Eleven  Only</v>
      </c>
      <c r="HZ62" s="18"/>
      <c r="IA62" s="18">
        <v>1.49</v>
      </c>
      <c r="IB62" s="18" t="s">
        <v>135</v>
      </c>
      <c r="IC62" s="18" t="s">
        <v>152</v>
      </c>
      <c r="ID62" s="18">
        <v>4</v>
      </c>
      <c r="IE62" s="17" t="s">
        <v>288</v>
      </c>
    </row>
    <row r="63" spans="1:238" s="17" customFormat="1" ht="93.75">
      <c r="A63" s="32">
        <v>1.5</v>
      </c>
      <c r="B63" s="50" t="s">
        <v>230</v>
      </c>
      <c r="C63" s="36" t="s">
        <v>153</v>
      </c>
      <c r="D63" s="102"/>
      <c r="E63" s="103"/>
      <c r="F63" s="103"/>
      <c r="G63" s="103"/>
      <c r="H63" s="103"/>
      <c r="I63" s="103"/>
      <c r="J63" s="103"/>
      <c r="K63" s="103"/>
      <c r="L63" s="103"/>
      <c r="M63" s="103"/>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5"/>
      <c r="HZ63" s="18"/>
      <c r="IA63" s="18">
        <v>1.5</v>
      </c>
      <c r="IB63" s="18" t="s">
        <v>230</v>
      </c>
      <c r="IC63" s="18" t="s">
        <v>153</v>
      </c>
      <c r="ID63" s="18"/>
    </row>
    <row r="64" spans="1:239" s="17" customFormat="1" ht="37.5">
      <c r="A64" s="32">
        <v>1.51</v>
      </c>
      <c r="B64" s="50" t="s">
        <v>231</v>
      </c>
      <c r="C64" s="36" t="s">
        <v>154</v>
      </c>
      <c r="D64" s="37">
        <v>2</v>
      </c>
      <c r="E64" s="38" t="s">
        <v>288</v>
      </c>
      <c r="F64" s="39">
        <v>54.58</v>
      </c>
      <c r="G64" s="40"/>
      <c r="H64" s="41"/>
      <c r="I64" s="42" t="s">
        <v>34</v>
      </c>
      <c r="J64" s="43">
        <f t="shared" si="0"/>
        <v>1</v>
      </c>
      <c r="K64" s="41" t="s">
        <v>35</v>
      </c>
      <c r="L64" s="41" t="s">
        <v>4</v>
      </c>
      <c r="M64" s="44"/>
      <c r="N64" s="45"/>
      <c r="O64" s="45"/>
      <c r="P64" s="46"/>
      <c r="Q64" s="45"/>
      <c r="R64" s="45"/>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7"/>
      <c r="BA64" s="48">
        <f t="shared" si="1"/>
        <v>109</v>
      </c>
      <c r="BB64" s="59">
        <f t="shared" si="2"/>
        <v>109</v>
      </c>
      <c r="BC64" s="60" t="str">
        <f t="shared" si="3"/>
        <v>INR  One Hundred &amp; Nine  Only</v>
      </c>
      <c r="HZ64" s="18"/>
      <c r="IA64" s="18">
        <v>1.51</v>
      </c>
      <c r="IB64" s="18" t="s">
        <v>231</v>
      </c>
      <c r="IC64" s="18" t="s">
        <v>154</v>
      </c>
      <c r="ID64" s="18">
        <v>2</v>
      </c>
      <c r="IE64" s="17" t="s">
        <v>288</v>
      </c>
    </row>
    <row r="65" spans="1:238" s="17" customFormat="1" ht="409.5">
      <c r="A65" s="32">
        <v>1.52</v>
      </c>
      <c r="B65" s="50" t="s">
        <v>232</v>
      </c>
      <c r="C65" s="36" t="s">
        <v>155</v>
      </c>
      <c r="D65" s="102"/>
      <c r="E65" s="103"/>
      <c r="F65" s="103"/>
      <c r="G65" s="103"/>
      <c r="H65" s="103"/>
      <c r="I65" s="103"/>
      <c r="J65" s="103"/>
      <c r="K65" s="103"/>
      <c r="L65" s="103"/>
      <c r="M65" s="103"/>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5"/>
      <c r="HZ65" s="18"/>
      <c r="IA65" s="18">
        <v>1.52</v>
      </c>
      <c r="IB65" s="18" t="s">
        <v>232</v>
      </c>
      <c r="IC65" s="18" t="s">
        <v>155</v>
      </c>
      <c r="ID65" s="18"/>
    </row>
    <row r="66" spans="1:239" s="17" customFormat="1" ht="112.5">
      <c r="A66" s="32">
        <v>1.53</v>
      </c>
      <c r="B66" s="50" t="s">
        <v>233</v>
      </c>
      <c r="C66" s="36" t="s">
        <v>156</v>
      </c>
      <c r="D66" s="37">
        <v>6</v>
      </c>
      <c r="E66" s="38" t="s">
        <v>285</v>
      </c>
      <c r="F66" s="39">
        <v>9422.97</v>
      </c>
      <c r="G66" s="40"/>
      <c r="H66" s="41"/>
      <c r="I66" s="42" t="s">
        <v>34</v>
      </c>
      <c r="J66" s="43">
        <f t="shared" si="0"/>
        <v>1</v>
      </c>
      <c r="K66" s="41" t="s">
        <v>35</v>
      </c>
      <c r="L66" s="41" t="s">
        <v>4</v>
      </c>
      <c r="M66" s="44"/>
      <c r="N66" s="45"/>
      <c r="O66" s="45"/>
      <c r="P66" s="46"/>
      <c r="Q66" s="45"/>
      <c r="R66" s="45"/>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7"/>
      <c r="BA66" s="48">
        <f t="shared" si="1"/>
        <v>56538</v>
      </c>
      <c r="BB66" s="59">
        <f t="shared" si="2"/>
        <v>56538</v>
      </c>
      <c r="BC66" s="60" t="str">
        <f t="shared" si="3"/>
        <v>INR  Fifty Six Thousand Five Hundred &amp; Thirty Eight  Only</v>
      </c>
      <c r="HZ66" s="18"/>
      <c r="IA66" s="18">
        <v>1.53</v>
      </c>
      <c r="IB66" s="18" t="s">
        <v>233</v>
      </c>
      <c r="IC66" s="18" t="s">
        <v>156</v>
      </c>
      <c r="ID66" s="18">
        <v>6</v>
      </c>
      <c r="IE66" s="17" t="s">
        <v>285</v>
      </c>
    </row>
    <row r="67" spans="1:238" s="17" customFormat="1" ht="75">
      <c r="A67" s="32">
        <v>1.54</v>
      </c>
      <c r="B67" s="50" t="s">
        <v>234</v>
      </c>
      <c r="C67" s="36" t="s">
        <v>157</v>
      </c>
      <c r="D67" s="102"/>
      <c r="E67" s="103"/>
      <c r="F67" s="103"/>
      <c r="G67" s="103"/>
      <c r="H67" s="103"/>
      <c r="I67" s="103"/>
      <c r="J67" s="103"/>
      <c r="K67" s="103"/>
      <c r="L67" s="103"/>
      <c r="M67" s="103"/>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5"/>
      <c r="HZ67" s="18"/>
      <c r="IA67" s="18">
        <v>1.54</v>
      </c>
      <c r="IB67" s="18" t="s">
        <v>234</v>
      </c>
      <c r="IC67" s="18" t="s">
        <v>157</v>
      </c>
      <c r="ID67" s="18"/>
    </row>
    <row r="68" spans="1:239" s="17" customFormat="1" ht="37.5">
      <c r="A68" s="32">
        <v>1.55</v>
      </c>
      <c r="B68" s="50" t="s">
        <v>235</v>
      </c>
      <c r="C68" s="36" t="s">
        <v>158</v>
      </c>
      <c r="D68" s="37">
        <v>16</v>
      </c>
      <c r="E68" s="38" t="s">
        <v>288</v>
      </c>
      <c r="F68" s="39">
        <v>273.39</v>
      </c>
      <c r="G68" s="40"/>
      <c r="H68" s="41"/>
      <c r="I68" s="42" t="s">
        <v>34</v>
      </c>
      <c r="J68" s="43">
        <f t="shared" si="0"/>
        <v>1</v>
      </c>
      <c r="K68" s="41" t="s">
        <v>35</v>
      </c>
      <c r="L68" s="41" t="s">
        <v>4</v>
      </c>
      <c r="M68" s="44"/>
      <c r="N68" s="45"/>
      <c r="O68" s="45"/>
      <c r="P68" s="46"/>
      <c r="Q68" s="45"/>
      <c r="R68" s="45"/>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7"/>
      <c r="BA68" s="48">
        <f t="shared" si="1"/>
        <v>4374</v>
      </c>
      <c r="BB68" s="59">
        <f t="shared" si="2"/>
        <v>4374</v>
      </c>
      <c r="BC68" s="60" t="str">
        <f t="shared" si="3"/>
        <v>INR  Four Thousand Three Hundred &amp; Seventy Four  Only</v>
      </c>
      <c r="HZ68" s="18"/>
      <c r="IA68" s="18">
        <v>1.55</v>
      </c>
      <c r="IB68" s="18" t="s">
        <v>235</v>
      </c>
      <c r="IC68" s="18" t="s">
        <v>158</v>
      </c>
      <c r="ID68" s="18">
        <v>16</v>
      </c>
      <c r="IE68" s="17" t="s">
        <v>288</v>
      </c>
    </row>
    <row r="69" spans="1:239" s="17" customFormat="1" ht="56.25">
      <c r="A69" s="32">
        <v>1.56</v>
      </c>
      <c r="B69" s="50" t="s">
        <v>236</v>
      </c>
      <c r="C69" s="36" t="s">
        <v>159</v>
      </c>
      <c r="D69" s="37">
        <v>16</v>
      </c>
      <c r="E69" s="38" t="s">
        <v>288</v>
      </c>
      <c r="F69" s="39">
        <v>165.32</v>
      </c>
      <c r="G69" s="40"/>
      <c r="H69" s="41"/>
      <c r="I69" s="42" t="s">
        <v>34</v>
      </c>
      <c r="J69" s="43">
        <f t="shared" si="0"/>
        <v>1</v>
      </c>
      <c r="K69" s="41" t="s">
        <v>35</v>
      </c>
      <c r="L69" s="41" t="s">
        <v>4</v>
      </c>
      <c r="M69" s="44"/>
      <c r="N69" s="45"/>
      <c r="O69" s="45"/>
      <c r="P69" s="46"/>
      <c r="Q69" s="45"/>
      <c r="R69" s="45"/>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7"/>
      <c r="BA69" s="48">
        <f t="shared" si="1"/>
        <v>2645</v>
      </c>
      <c r="BB69" s="59">
        <f t="shared" si="2"/>
        <v>2645</v>
      </c>
      <c r="BC69" s="60" t="str">
        <f t="shared" si="3"/>
        <v>INR  Two Thousand Six Hundred &amp; Forty Five  Only</v>
      </c>
      <c r="HZ69" s="18"/>
      <c r="IA69" s="18">
        <v>1.56</v>
      </c>
      <c r="IB69" s="18" t="s">
        <v>236</v>
      </c>
      <c r="IC69" s="18" t="s">
        <v>159</v>
      </c>
      <c r="ID69" s="18">
        <v>16</v>
      </c>
      <c r="IE69" s="17" t="s">
        <v>288</v>
      </c>
    </row>
    <row r="70" spans="1:238" s="17" customFormat="1" ht="18.75">
      <c r="A70" s="32">
        <v>1.57</v>
      </c>
      <c r="B70" s="50" t="s">
        <v>136</v>
      </c>
      <c r="C70" s="36" t="s">
        <v>160</v>
      </c>
      <c r="D70" s="102"/>
      <c r="E70" s="103"/>
      <c r="F70" s="103"/>
      <c r="G70" s="103"/>
      <c r="H70" s="103"/>
      <c r="I70" s="103"/>
      <c r="J70" s="103"/>
      <c r="K70" s="103"/>
      <c r="L70" s="103"/>
      <c r="M70" s="103"/>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5"/>
      <c r="HZ70" s="18"/>
      <c r="IA70" s="18">
        <v>1.57</v>
      </c>
      <c r="IB70" s="18" t="s">
        <v>136</v>
      </c>
      <c r="IC70" s="18" t="s">
        <v>160</v>
      </c>
      <c r="ID70" s="18"/>
    </row>
    <row r="71" spans="1:239" s="17" customFormat="1" ht="75">
      <c r="A71" s="32">
        <v>1.58</v>
      </c>
      <c r="B71" s="50" t="s">
        <v>237</v>
      </c>
      <c r="C71" s="36" t="s">
        <v>161</v>
      </c>
      <c r="D71" s="37">
        <v>50</v>
      </c>
      <c r="E71" s="38" t="s">
        <v>287</v>
      </c>
      <c r="F71" s="39">
        <v>68.57</v>
      </c>
      <c r="G71" s="40"/>
      <c r="H71" s="41"/>
      <c r="I71" s="42" t="s">
        <v>34</v>
      </c>
      <c r="J71" s="43">
        <f t="shared" si="0"/>
        <v>1</v>
      </c>
      <c r="K71" s="41" t="s">
        <v>35</v>
      </c>
      <c r="L71" s="41" t="s">
        <v>4</v>
      </c>
      <c r="M71" s="44"/>
      <c r="N71" s="45"/>
      <c r="O71" s="45"/>
      <c r="P71" s="46"/>
      <c r="Q71" s="45"/>
      <c r="R71" s="45"/>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8">
        <f t="shared" si="1"/>
        <v>3429</v>
      </c>
      <c r="BB71" s="59">
        <f t="shared" si="2"/>
        <v>3429</v>
      </c>
      <c r="BC71" s="60" t="str">
        <f t="shared" si="3"/>
        <v>INR  Three Thousand Four Hundred &amp; Twenty Nine  Only</v>
      </c>
      <c r="HZ71" s="18"/>
      <c r="IA71" s="18">
        <v>1.58</v>
      </c>
      <c r="IB71" s="18" t="s">
        <v>237</v>
      </c>
      <c r="IC71" s="18" t="s">
        <v>161</v>
      </c>
      <c r="ID71" s="18">
        <v>50</v>
      </c>
      <c r="IE71" s="17" t="s">
        <v>287</v>
      </c>
    </row>
    <row r="72" spans="1:238" s="17" customFormat="1" ht="93.75">
      <c r="A72" s="32">
        <v>1.59</v>
      </c>
      <c r="B72" s="49" t="s">
        <v>238</v>
      </c>
      <c r="C72" s="36" t="s">
        <v>162</v>
      </c>
      <c r="D72" s="102"/>
      <c r="E72" s="103"/>
      <c r="F72" s="103"/>
      <c r="G72" s="103"/>
      <c r="H72" s="103"/>
      <c r="I72" s="103"/>
      <c r="J72" s="103"/>
      <c r="K72" s="103"/>
      <c r="L72" s="103"/>
      <c r="M72" s="103"/>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5"/>
      <c r="HZ72" s="18"/>
      <c r="IA72" s="18">
        <v>1.59</v>
      </c>
      <c r="IB72" s="18" t="s">
        <v>238</v>
      </c>
      <c r="IC72" s="18" t="s">
        <v>162</v>
      </c>
      <c r="ID72" s="18"/>
    </row>
    <row r="73" spans="1:239" s="17" customFormat="1" ht="37.5">
      <c r="A73" s="32">
        <v>1.6</v>
      </c>
      <c r="B73" s="49" t="s">
        <v>239</v>
      </c>
      <c r="C73" s="36" t="s">
        <v>163</v>
      </c>
      <c r="D73" s="37">
        <v>500</v>
      </c>
      <c r="E73" s="38" t="s">
        <v>287</v>
      </c>
      <c r="F73" s="39">
        <v>135.82</v>
      </c>
      <c r="G73" s="40"/>
      <c r="H73" s="41"/>
      <c r="I73" s="42" t="s">
        <v>34</v>
      </c>
      <c r="J73" s="43">
        <f t="shared" si="0"/>
        <v>1</v>
      </c>
      <c r="K73" s="41" t="s">
        <v>35</v>
      </c>
      <c r="L73" s="41" t="s">
        <v>4</v>
      </c>
      <c r="M73" s="44"/>
      <c r="N73" s="45"/>
      <c r="O73" s="45"/>
      <c r="P73" s="46"/>
      <c r="Q73" s="45"/>
      <c r="R73" s="45"/>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7"/>
      <c r="BA73" s="48">
        <f t="shared" si="1"/>
        <v>67910</v>
      </c>
      <c r="BB73" s="59">
        <f t="shared" si="2"/>
        <v>67910</v>
      </c>
      <c r="BC73" s="60" t="str">
        <f t="shared" si="3"/>
        <v>INR  Sixty Seven Thousand Nine Hundred &amp; Ten  Only</v>
      </c>
      <c r="HZ73" s="18"/>
      <c r="IA73" s="18">
        <v>1.6</v>
      </c>
      <c r="IB73" s="18" t="s">
        <v>239</v>
      </c>
      <c r="IC73" s="18" t="s">
        <v>163</v>
      </c>
      <c r="ID73" s="18">
        <v>500</v>
      </c>
      <c r="IE73" s="17" t="s">
        <v>287</v>
      </c>
    </row>
    <row r="74" spans="1:238" s="17" customFormat="1" ht="75">
      <c r="A74" s="32">
        <v>1.61</v>
      </c>
      <c r="B74" s="49" t="s">
        <v>240</v>
      </c>
      <c r="C74" s="36" t="s">
        <v>164</v>
      </c>
      <c r="D74" s="102"/>
      <c r="E74" s="103"/>
      <c r="F74" s="103"/>
      <c r="G74" s="103"/>
      <c r="H74" s="103"/>
      <c r="I74" s="103"/>
      <c r="J74" s="103"/>
      <c r="K74" s="103"/>
      <c r="L74" s="103"/>
      <c r="M74" s="103"/>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5"/>
      <c r="HZ74" s="18"/>
      <c r="IA74" s="18">
        <v>1.61</v>
      </c>
      <c r="IB74" s="18" t="s">
        <v>240</v>
      </c>
      <c r="IC74" s="18" t="s">
        <v>164</v>
      </c>
      <c r="ID74" s="18"/>
    </row>
    <row r="75" spans="1:239" s="17" customFormat="1" ht="56.25">
      <c r="A75" s="32">
        <v>1.62</v>
      </c>
      <c r="B75" s="49" t="s">
        <v>241</v>
      </c>
      <c r="C75" s="36" t="s">
        <v>165</v>
      </c>
      <c r="D75" s="37">
        <v>200</v>
      </c>
      <c r="E75" s="38" t="s">
        <v>287</v>
      </c>
      <c r="F75" s="39">
        <v>124.77</v>
      </c>
      <c r="G75" s="40"/>
      <c r="H75" s="41"/>
      <c r="I75" s="42" t="s">
        <v>34</v>
      </c>
      <c r="J75" s="43">
        <f t="shared" si="0"/>
        <v>1</v>
      </c>
      <c r="K75" s="41" t="s">
        <v>35</v>
      </c>
      <c r="L75" s="41" t="s">
        <v>4</v>
      </c>
      <c r="M75" s="44"/>
      <c r="N75" s="45"/>
      <c r="O75" s="45"/>
      <c r="P75" s="46"/>
      <c r="Q75" s="45"/>
      <c r="R75" s="45"/>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7"/>
      <c r="BA75" s="48">
        <f t="shared" si="1"/>
        <v>24954</v>
      </c>
      <c r="BB75" s="59">
        <f t="shared" si="2"/>
        <v>24954</v>
      </c>
      <c r="BC75" s="60" t="str">
        <f t="shared" si="3"/>
        <v>INR  Twenty Four Thousand Nine Hundred &amp; Fifty Four  Only</v>
      </c>
      <c r="HZ75" s="18"/>
      <c r="IA75" s="18">
        <v>1.62</v>
      </c>
      <c r="IB75" s="18" t="s">
        <v>241</v>
      </c>
      <c r="IC75" s="18" t="s">
        <v>165</v>
      </c>
      <c r="ID75" s="18">
        <v>200</v>
      </c>
      <c r="IE75" s="17" t="s">
        <v>287</v>
      </c>
    </row>
    <row r="76" spans="1:238" s="17" customFormat="1" ht="75">
      <c r="A76" s="32">
        <v>1.63</v>
      </c>
      <c r="B76" s="49" t="s">
        <v>242</v>
      </c>
      <c r="C76" s="36" t="s">
        <v>166</v>
      </c>
      <c r="D76" s="102"/>
      <c r="E76" s="103"/>
      <c r="F76" s="103"/>
      <c r="G76" s="103"/>
      <c r="H76" s="103"/>
      <c r="I76" s="103"/>
      <c r="J76" s="103"/>
      <c r="K76" s="103"/>
      <c r="L76" s="103"/>
      <c r="M76" s="103"/>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5"/>
      <c r="HZ76" s="18"/>
      <c r="IA76" s="18">
        <v>1.63</v>
      </c>
      <c r="IB76" s="18" t="s">
        <v>242</v>
      </c>
      <c r="IC76" s="18" t="s">
        <v>166</v>
      </c>
      <c r="ID76" s="18"/>
    </row>
    <row r="77" spans="1:239" s="17" customFormat="1" ht="37.5">
      <c r="A77" s="32">
        <v>1.64</v>
      </c>
      <c r="B77" s="50" t="s">
        <v>243</v>
      </c>
      <c r="C77" s="36" t="s">
        <v>167</v>
      </c>
      <c r="D77" s="37">
        <v>20</v>
      </c>
      <c r="E77" s="38" t="s">
        <v>287</v>
      </c>
      <c r="F77" s="39">
        <v>137.79</v>
      </c>
      <c r="G77" s="40"/>
      <c r="H77" s="41"/>
      <c r="I77" s="42" t="s">
        <v>34</v>
      </c>
      <c r="J77" s="43">
        <f t="shared" si="0"/>
        <v>1</v>
      </c>
      <c r="K77" s="41" t="s">
        <v>35</v>
      </c>
      <c r="L77" s="41" t="s">
        <v>4</v>
      </c>
      <c r="M77" s="44"/>
      <c r="N77" s="45"/>
      <c r="O77" s="45"/>
      <c r="P77" s="46"/>
      <c r="Q77" s="45"/>
      <c r="R77" s="45"/>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7"/>
      <c r="BA77" s="48">
        <f t="shared" si="1"/>
        <v>2756</v>
      </c>
      <c r="BB77" s="59">
        <f t="shared" si="2"/>
        <v>2756</v>
      </c>
      <c r="BC77" s="60" t="str">
        <f t="shared" si="3"/>
        <v>INR  Two Thousand Seven Hundred &amp; Fifty Six  Only</v>
      </c>
      <c r="HZ77" s="18"/>
      <c r="IA77" s="18">
        <v>1.64</v>
      </c>
      <c r="IB77" s="18" t="s">
        <v>243</v>
      </c>
      <c r="IC77" s="18" t="s">
        <v>167</v>
      </c>
      <c r="ID77" s="18">
        <v>20</v>
      </c>
      <c r="IE77" s="17" t="s">
        <v>287</v>
      </c>
    </row>
    <row r="78" spans="1:238" s="17" customFormat="1" ht="18.75">
      <c r="A78" s="32">
        <v>1.65</v>
      </c>
      <c r="B78" s="50" t="s">
        <v>184</v>
      </c>
      <c r="C78" s="36" t="s">
        <v>168</v>
      </c>
      <c r="D78" s="102"/>
      <c r="E78" s="103"/>
      <c r="F78" s="103"/>
      <c r="G78" s="103"/>
      <c r="H78" s="103"/>
      <c r="I78" s="103"/>
      <c r="J78" s="103"/>
      <c r="K78" s="103"/>
      <c r="L78" s="103"/>
      <c r="M78" s="103"/>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5"/>
      <c r="HZ78" s="18"/>
      <c r="IA78" s="18">
        <v>1.65</v>
      </c>
      <c r="IB78" s="18" t="s">
        <v>184</v>
      </c>
      <c r="IC78" s="18" t="s">
        <v>168</v>
      </c>
      <c r="ID78" s="18"/>
    </row>
    <row r="79" spans="1:238" s="17" customFormat="1" ht="75">
      <c r="A79" s="32">
        <v>1.66</v>
      </c>
      <c r="B79" s="50" t="s">
        <v>244</v>
      </c>
      <c r="C79" s="36" t="s">
        <v>169</v>
      </c>
      <c r="D79" s="102"/>
      <c r="E79" s="103"/>
      <c r="F79" s="103"/>
      <c r="G79" s="103"/>
      <c r="H79" s="103"/>
      <c r="I79" s="103"/>
      <c r="J79" s="103"/>
      <c r="K79" s="103"/>
      <c r="L79" s="103"/>
      <c r="M79" s="103"/>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5"/>
      <c r="HZ79" s="18"/>
      <c r="IA79" s="18">
        <v>1.66</v>
      </c>
      <c r="IB79" s="18" t="s">
        <v>244</v>
      </c>
      <c r="IC79" s="18" t="s">
        <v>169</v>
      </c>
      <c r="ID79" s="18"/>
    </row>
    <row r="80" spans="1:239" s="17" customFormat="1" ht="36" customHeight="1">
      <c r="A80" s="32">
        <v>1.67</v>
      </c>
      <c r="B80" s="50" t="s">
        <v>245</v>
      </c>
      <c r="C80" s="36" t="s">
        <v>170</v>
      </c>
      <c r="D80" s="37">
        <v>37</v>
      </c>
      <c r="E80" s="38" t="s">
        <v>285</v>
      </c>
      <c r="F80" s="39">
        <v>477.86</v>
      </c>
      <c r="G80" s="40"/>
      <c r="H80" s="41"/>
      <c r="I80" s="42" t="s">
        <v>34</v>
      </c>
      <c r="J80" s="43">
        <f aca="true" t="shared" si="4" ref="J80:J141">IF(I80="Less(-)",-1,1)</f>
        <v>1</v>
      </c>
      <c r="K80" s="41" t="s">
        <v>35</v>
      </c>
      <c r="L80" s="41" t="s">
        <v>4</v>
      </c>
      <c r="M80" s="44"/>
      <c r="N80" s="45"/>
      <c r="O80" s="45"/>
      <c r="P80" s="46"/>
      <c r="Q80" s="45"/>
      <c r="R80" s="45"/>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7"/>
      <c r="BA80" s="48">
        <f aca="true" t="shared" si="5" ref="BA80:BA141">ROUND(total_amount_ba($B$2,$D$2,D80,F80,J80,K80,M80),0)</f>
        <v>17681</v>
      </c>
      <c r="BB80" s="59">
        <f aca="true" t="shared" si="6" ref="BB80:BB141">BA80+SUM(N80:AZ80)</f>
        <v>17681</v>
      </c>
      <c r="BC80" s="60" t="str">
        <f aca="true" t="shared" si="7" ref="BC80:BC141">SpellNumber(L80,BB80)</f>
        <v>INR  Seventeen Thousand Six Hundred &amp; Eighty One  Only</v>
      </c>
      <c r="HZ80" s="18"/>
      <c r="IA80" s="18">
        <v>1.67</v>
      </c>
      <c r="IB80" s="18" t="s">
        <v>245</v>
      </c>
      <c r="IC80" s="18" t="s">
        <v>170</v>
      </c>
      <c r="ID80" s="18">
        <v>37</v>
      </c>
      <c r="IE80" s="17" t="s">
        <v>285</v>
      </c>
    </row>
    <row r="81" spans="1:239" s="17" customFormat="1" ht="56.25">
      <c r="A81" s="32">
        <v>1.68</v>
      </c>
      <c r="B81" s="51" t="s">
        <v>246</v>
      </c>
      <c r="C81" s="36" t="s">
        <v>171</v>
      </c>
      <c r="D81" s="37">
        <v>33</v>
      </c>
      <c r="E81" s="38" t="s">
        <v>199</v>
      </c>
      <c r="F81" s="39">
        <v>6978.21</v>
      </c>
      <c r="G81" s="40"/>
      <c r="H81" s="41"/>
      <c r="I81" s="42" t="s">
        <v>34</v>
      </c>
      <c r="J81" s="43">
        <f t="shared" si="4"/>
        <v>1</v>
      </c>
      <c r="K81" s="41" t="s">
        <v>35</v>
      </c>
      <c r="L81" s="41" t="s">
        <v>4</v>
      </c>
      <c r="M81" s="44"/>
      <c r="N81" s="45"/>
      <c r="O81" s="45"/>
      <c r="P81" s="46"/>
      <c r="Q81" s="45"/>
      <c r="R81" s="45"/>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7"/>
      <c r="BA81" s="48">
        <f t="shared" si="5"/>
        <v>230281</v>
      </c>
      <c r="BB81" s="59">
        <f t="shared" si="6"/>
        <v>230281</v>
      </c>
      <c r="BC81" s="60" t="str">
        <f t="shared" si="7"/>
        <v>INR  Two Lakh Thirty Thousand Two Hundred &amp; Eighty One  Only</v>
      </c>
      <c r="HZ81" s="18"/>
      <c r="IA81" s="18">
        <v>1.68</v>
      </c>
      <c r="IB81" s="18" t="s">
        <v>246</v>
      </c>
      <c r="IC81" s="18" t="s">
        <v>171</v>
      </c>
      <c r="ID81" s="18">
        <v>33</v>
      </c>
      <c r="IE81" s="17" t="s">
        <v>199</v>
      </c>
    </row>
    <row r="82" spans="1:238" s="17" customFormat="1" ht="93.75">
      <c r="A82" s="32">
        <v>1.69</v>
      </c>
      <c r="B82" s="50" t="s">
        <v>185</v>
      </c>
      <c r="C82" s="36" t="s">
        <v>172</v>
      </c>
      <c r="D82" s="102"/>
      <c r="E82" s="103"/>
      <c r="F82" s="103"/>
      <c r="G82" s="103"/>
      <c r="H82" s="103"/>
      <c r="I82" s="103"/>
      <c r="J82" s="103"/>
      <c r="K82" s="103"/>
      <c r="L82" s="103"/>
      <c r="M82" s="103"/>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5"/>
      <c r="HZ82" s="18"/>
      <c r="IA82" s="18">
        <v>1.69</v>
      </c>
      <c r="IB82" s="18" t="s">
        <v>185</v>
      </c>
      <c r="IC82" s="18" t="s">
        <v>172</v>
      </c>
      <c r="ID82" s="18"/>
    </row>
    <row r="83" spans="1:239" s="17" customFormat="1" ht="22.5" customHeight="1">
      <c r="A83" s="32">
        <v>1.7</v>
      </c>
      <c r="B83" s="50" t="s">
        <v>186</v>
      </c>
      <c r="C83" s="36" t="s">
        <v>290</v>
      </c>
      <c r="D83" s="37">
        <v>1</v>
      </c>
      <c r="E83" s="38" t="s">
        <v>285</v>
      </c>
      <c r="F83" s="39">
        <v>1496.36</v>
      </c>
      <c r="G83" s="40"/>
      <c r="H83" s="41"/>
      <c r="I83" s="42" t="s">
        <v>34</v>
      </c>
      <c r="J83" s="43">
        <f t="shared" si="4"/>
        <v>1</v>
      </c>
      <c r="K83" s="41" t="s">
        <v>35</v>
      </c>
      <c r="L83" s="41" t="s">
        <v>4</v>
      </c>
      <c r="M83" s="44"/>
      <c r="N83" s="45"/>
      <c r="O83" s="45"/>
      <c r="P83" s="46"/>
      <c r="Q83" s="45"/>
      <c r="R83" s="45"/>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7"/>
      <c r="BA83" s="48">
        <f t="shared" si="5"/>
        <v>1496</v>
      </c>
      <c r="BB83" s="59">
        <f t="shared" si="6"/>
        <v>1496</v>
      </c>
      <c r="BC83" s="60" t="str">
        <f t="shared" si="7"/>
        <v>INR  One Thousand Four Hundred &amp; Ninety Six  Only</v>
      </c>
      <c r="HZ83" s="18"/>
      <c r="IA83" s="18">
        <v>1.7</v>
      </c>
      <c r="IB83" s="18" t="s">
        <v>186</v>
      </c>
      <c r="IC83" s="18" t="s">
        <v>290</v>
      </c>
      <c r="ID83" s="18">
        <v>1</v>
      </c>
      <c r="IE83" s="17" t="s">
        <v>285</v>
      </c>
    </row>
    <row r="84" spans="1:239" s="17" customFormat="1" ht="112.5">
      <c r="A84" s="32">
        <v>1.71</v>
      </c>
      <c r="B84" s="50" t="s">
        <v>187</v>
      </c>
      <c r="C84" s="36" t="s">
        <v>291</v>
      </c>
      <c r="D84" s="37">
        <v>1</v>
      </c>
      <c r="E84" s="38" t="s">
        <v>285</v>
      </c>
      <c r="F84" s="39">
        <v>1787.42</v>
      </c>
      <c r="G84" s="40"/>
      <c r="H84" s="41"/>
      <c r="I84" s="42" t="s">
        <v>34</v>
      </c>
      <c r="J84" s="43">
        <f t="shared" si="4"/>
        <v>1</v>
      </c>
      <c r="K84" s="41" t="s">
        <v>35</v>
      </c>
      <c r="L84" s="41" t="s">
        <v>4</v>
      </c>
      <c r="M84" s="44"/>
      <c r="N84" s="45"/>
      <c r="O84" s="45"/>
      <c r="P84" s="46"/>
      <c r="Q84" s="45"/>
      <c r="R84" s="45"/>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7"/>
      <c r="BA84" s="48">
        <f t="shared" si="5"/>
        <v>1787</v>
      </c>
      <c r="BB84" s="59">
        <f t="shared" si="6"/>
        <v>1787</v>
      </c>
      <c r="BC84" s="60" t="str">
        <f t="shared" si="7"/>
        <v>INR  One Thousand Seven Hundred &amp; Eighty Seven  Only</v>
      </c>
      <c r="HZ84" s="18"/>
      <c r="IA84" s="18">
        <v>1.71</v>
      </c>
      <c r="IB84" s="18" t="s">
        <v>187</v>
      </c>
      <c r="IC84" s="18" t="s">
        <v>291</v>
      </c>
      <c r="ID84" s="18">
        <v>1</v>
      </c>
      <c r="IE84" s="17" t="s">
        <v>285</v>
      </c>
    </row>
    <row r="85" spans="1:238" s="17" customFormat="1" ht="21.75" customHeight="1">
      <c r="A85" s="32">
        <v>1.72</v>
      </c>
      <c r="B85" s="50" t="s">
        <v>247</v>
      </c>
      <c r="C85" s="36" t="s">
        <v>292</v>
      </c>
      <c r="D85" s="102"/>
      <c r="E85" s="103"/>
      <c r="F85" s="103"/>
      <c r="G85" s="103"/>
      <c r="H85" s="103"/>
      <c r="I85" s="103"/>
      <c r="J85" s="103"/>
      <c r="K85" s="103"/>
      <c r="L85" s="103"/>
      <c r="M85" s="103"/>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5"/>
      <c r="HZ85" s="18"/>
      <c r="IA85" s="18">
        <v>1.72</v>
      </c>
      <c r="IB85" s="18" t="s">
        <v>247</v>
      </c>
      <c r="IC85" s="18" t="s">
        <v>292</v>
      </c>
      <c r="ID85" s="18"/>
    </row>
    <row r="86" spans="1:239" s="17" customFormat="1" ht="131.25">
      <c r="A86" s="32">
        <v>1.73</v>
      </c>
      <c r="B86" s="50" t="s">
        <v>248</v>
      </c>
      <c r="C86" s="36" t="s">
        <v>293</v>
      </c>
      <c r="D86" s="37">
        <v>2</v>
      </c>
      <c r="E86" s="38" t="s">
        <v>288</v>
      </c>
      <c r="F86" s="39">
        <v>233.76</v>
      </c>
      <c r="G86" s="40"/>
      <c r="H86" s="41"/>
      <c r="I86" s="42" t="s">
        <v>34</v>
      </c>
      <c r="J86" s="43">
        <f t="shared" si="4"/>
        <v>1</v>
      </c>
      <c r="K86" s="41" t="s">
        <v>35</v>
      </c>
      <c r="L86" s="41" t="s">
        <v>4</v>
      </c>
      <c r="M86" s="44"/>
      <c r="N86" s="45"/>
      <c r="O86" s="45"/>
      <c r="P86" s="46"/>
      <c r="Q86" s="45"/>
      <c r="R86" s="45"/>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7"/>
      <c r="BA86" s="48">
        <f t="shared" si="5"/>
        <v>468</v>
      </c>
      <c r="BB86" s="59">
        <f t="shared" si="6"/>
        <v>468</v>
      </c>
      <c r="BC86" s="60" t="str">
        <f t="shared" si="7"/>
        <v>INR  Four Hundred &amp; Sixty Eight  Only</v>
      </c>
      <c r="HZ86" s="18"/>
      <c r="IA86" s="18">
        <v>1.73</v>
      </c>
      <c r="IB86" s="18" t="s">
        <v>248</v>
      </c>
      <c r="IC86" s="18" t="s">
        <v>293</v>
      </c>
      <c r="ID86" s="18">
        <v>2</v>
      </c>
      <c r="IE86" s="17" t="s">
        <v>288</v>
      </c>
    </row>
    <row r="87" spans="1:238" s="17" customFormat="1" ht="93.75">
      <c r="A87" s="32">
        <v>1.74</v>
      </c>
      <c r="B87" s="50" t="s">
        <v>249</v>
      </c>
      <c r="C87" s="36" t="s">
        <v>294</v>
      </c>
      <c r="D87" s="102"/>
      <c r="E87" s="103"/>
      <c r="F87" s="103"/>
      <c r="G87" s="103"/>
      <c r="H87" s="103"/>
      <c r="I87" s="103"/>
      <c r="J87" s="103"/>
      <c r="K87" s="103"/>
      <c r="L87" s="103"/>
      <c r="M87" s="103"/>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5"/>
      <c r="HZ87" s="18"/>
      <c r="IA87" s="18">
        <v>1.74</v>
      </c>
      <c r="IB87" s="18" t="s">
        <v>249</v>
      </c>
      <c r="IC87" s="18" t="s">
        <v>294</v>
      </c>
      <c r="ID87" s="18"/>
    </row>
    <row r="88" spans="1:239" s="17" customFormat="1" ht="23.25" customHeight="1">
      <c r="A88" s="32">
        <v>1.75</v>
      </c>
      <c r="B88" s="50" t="s">
        <v>250</v>
      </c>
      <c r="C88" s="36" t="s">
        <v>295</v>
      </c>
      <c r="D88" s="37">
        <v>10</v>
      </c>
      <c r="E88" s="38" t="s">
        <v>286</v>
      </c>
      <c r="F88" s="39">
        <v>280.36</v>
      </c>
      <c r="G88" s="40"/>
      <c r="H88" s="41"/>
      <c r="I88" s="42" t="s">
        <v>34</v>
      </c>
      <c r="J88" s="43">
        <f t="shared" si="4"/>
        <v>1</v>
      </c>
      <c r="K88" s="41" t="s">
        <v>35</v>
      </c>
      <c r="L88" s="41" t="s">
        <v>4</v>
      </c>
      <c r="M88" s="44"/>
      <c r="N88" s="45"/>
      <c r="O88" s="45"/>
      <c r="P88" s="46"/>
      <c r="Q88" s="45"/>
      <c r="R88" s="45"/>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7"/>
      <c r="BA88" s="48">
        <f t="shared" si="5"/>
        <v>2804</v>
      </c>
      <c r="BB88" s="59">
        <f t="shared" si="6"/>
        <v>2804</v>
      </c>
      <c r="BC88" s="60" t="str">
        <f t="shared" si="7"/>
        <v>INR  Two Thousand Eight Hundred &amp; Four  Only</v>
      </c>
      <c r="HZ88" s="18"/>
      <c r="IA88" s="18">
        <v>1.75</v>
      </c>
      <c r="IB88" s="18" t="s">
        <v>250</v>
      </c>
      <c r="IC88" s="18" t="s">
        <v>295</v>
      </c>
      <c r="ID88" s="18">
        <v>10</v>
      </c>
      <c r="IE88" s="17" t="s">
        <v>286</v>
      </c>
    </row>
    <row r="89" spans="1:238" s="17" customFormat="1" ht="93.75">
      <c r="A89" s="32">
        <v>1.76</v>
      </c>
      <c r="B89" s="50" t="s">
        <v>251</v>
      </c>
      <c r="C89" s="36" t="s">
        <v>296</v>
      </c>
      <c r="D89" s="102"/>
      <c r="E89" s="103"/>
      <c r="F89" s="103"/>
      <c r="G89" s="103"/>
      <c r="H89" s="103"/>
      <c r="I89" s="103"/>
      <c r="J89" s="103"/>
      <c r="K89" s="103"/>
      <c r="L89" s="103"/>
      <c r="M89" s="103"/>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5"/>
      <c r="HZ89" s="18"/>
      <c r="IA89" s="18">
        <v>1.76</v>
      </c>
      <c r="IB89" s="18" t="s">
        <v>251</v>
      </c>
      <c r="IC89" s="18" t="s">
        <v>296</v>
      </c>
      <c r="ID89" s="18"/>
    </row>
    <row r="90" spans="1:238" s="17" customFormat="1" ht="18.75">
      <c r="A90" s="32">
        <v>1.77</v>
      </c>
      <c r="B90" s="50" t="s">
        <v>252</v>
      </c>
      <c r="C90" s="36" t="s">
        <v>297</v>
      </c>
      <c r="D90" s="102"/>
      <c r="E90" s="103"/>
      <c r="F90" s="103"/>
      <c r="G90" s="103"/>
      <c r="H90" s="103"/>
      <c r="I90" s="103"/>
      <c r="J90" s="103"/>
      <c r="K90" s="103"/>
      <c r="L90" s="103"/>
      <c r="M90" s="103"/>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5"/>
      <c r="HZ90" s="18"/>
      <c r="IA90" s="18">
        <v>1.77</v>
      </c>
      <c r="IB90" s="18" t="s">
        <v>252</v>
      </c>
      <c r="IC90" s="18" t="s">
        <v>297</v>
      </c>
      <c r="ID90" s="18"/>
    </row>
    <row r="91" spans="1:239" s="17" customFormat="1" ht="37.5">
      <c r="A91" s="32">
        <v>1.78</v>
      </c>
      <c r="B91" s="50" t="s">
        <v>253</v>
      </c>
      <c r="C91" s="36" t="s">
        <v>298</v>
      </c>
      <c r="D91" s="37">
        <v>2</v>
      </c>
      <c r="E91" s="38" t="s">
        <v>288</v>
      </c>
      <c r="F91" s="39">
        <v>167.25</v>
      </c>
      <c r="G91" s="40"/>
      <c r="H91" s="41"/>
      <c r="I91" s="42" t="s">
        <v>34</v>
      </c>
      <c r="J91" s="43">
        <f t="shared" si="4"/>
        <v>1</v>
      </c>
      <c r="K91" s="41" t="s">
        <v>35</v>
      </c>
      <c r="L91" s="41" t="s">
        <v>4</v>
      </c>
      <c r="M91" s="44"/>
      <c r="N91" s="45"/>
      <c r="O91" s="45"/>
      <c r="P91" s="46"/>
      <c r="Q91" s="45"/>
      <c r="R91" s="45"/>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7"/>
      <c r="BA91" s="48">
        <f t="shared" si="5"/>
        <v>335</v>
      </c>
      <c r="BB91" s="59">
        <f t="shared" si="6"/>
        <v>335</v>
      </c>
      <c r="BC91" s="60" t="str">
        <f t="shared" si="7"/>
        <v>INR  Three Hundred &amp; Thirty Five  Only</v>
      </c>
      <c r="HZ91" s="18"/>
      <c r="IA91" s="18">
        <v>1.78</v>
      </c>
      <c r="IB91" s="18" t="s">
        <v>253</v>
      </c>
      <c r="IC91" s="18" t="s">
        <v>298</v>
      </c>
      <c r="ID91" s="18">
        <v>2</v>
      </c>
      <c r="IE91" s="17" t="s">
        <v>288</v>
      </c>
    </row>
    <row r="92" spans="1:238" s="17" customFormat="1" ht="18.75">
      <c r="A92" s="32">
        <v>1.79</v>
      </c>
      <c r="B92" s="50" t="s">
        <v>254</v>
      </c>
      <c r="C92" s="36" t="s">
        <v>299</v>
      </c>
      <c r="D92" s="102"/>
      <c r="E92" s="103"/>
      <c r="F92" s="103"/>
      <c r="G92" s="103"/>
      <c r="H92" s="103"/>
      <c r="I92" s="103"/>
      <c r="J92" s="103"/>
      <c r="K92" s="103"/>
      <c r="L92" s="103"/>
      <c r="M92" s="103"/>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5"/>
      <c r="HZ92" s="18"/>
      <c r="IA92" s="18">
        <v>1.79</v>
      </c>
      <c r="IB92" s="18" t="s">
        <v>254</v>
      </c>
      <c r="IC92" s="18" t="s">
        <v>299</v>
      </c>
      <c r="ID92" s="18"/>
    </row>
    <row r="93" spans="1:239" s="17" customFormat="1" ht="18.75" customHeight="1">
      <c r="A93" s="32">
        <v>1.8</v>
      </c>
      <c r="B93" s="50" t="s">
        <v>255</v>
      </c>
      <c r="C93" s="36" t="s">
        <v>300</v>
      </c>
      <c r="D93" s="37">
        <v>2</v>
      </c>
      <c r="E93" s="38" t="s">
        <v>288</v>
      </c>
      <c r="F93" s="39">
        <v>101.67</v>
      </c>
      <c r="G93" s="40"/>
      <c r="H93" s="41"/>
      <c r="I93" s="42" t="s">
        <v>34</v>
      </c>
      <c r="J93" s="43">
        <f t="shared" si="4"/>
        <v>1</v>
      </c>
      <c r="K93" s="41" t="s">
        <v>35</v>
      </c>
      <c r="L93" s="41" t="s">
        <v>4</v>
      </c>
      <c r="M93" s="44"/>
      <c r="N93" s="45"/>
      <c r="O93" s="45"/>
      <c r="P93" s="46"/>
      <c r="Q93" s="45"/>
      <c r="R93" s="45"/>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7"/>
      <c r="BA93" s="48">
        <f t="shared" si="5"/>
        <v>203</v>
      </c>
      <c r="BB93" s="59">
        <f t="shared" si="6"/>
        <v>203</v>
      </c>
      <c r="BC93" s="60" t="str">
        <f t="shared" si="7"/>
        <v>INR  Two Hundred &amp; Three  Only</v>
      </c>
      <c r="HZ93" s="18"/>
      <c r="IA93" s="18">
        <v>1.8</v>
      </c>
      <c r="IB93" s="18" t="s">
        <v>255</v>
      </c>
      <c r="IC93" s="18" t="s">
        <v>300</v>
      </c>
      <c r="ID93" s="18">
        <v>2</v>
      </c>
      <c r="IE93" s="17" t="s">
        <v>288</v>
      </c>
    </row>
    <row r="94" spans="1:238" s="17" customFormat="1" ht="112.5">
      <c r="A94" s="32">
        <v>1.81</v>
      </c>
      <c r="B94" s="50" t="s">
        <v>256</v>
      </c>
      <c r="C94" s="36" t="s">
        <v>301</v>
      </c>
      <c r="D94" s="102"/>
      <c r="E94" s="103"/>
      <c r="F94" s="103"/>
      <c r="G94" s="103"/>
      <c r="H94" s="103"/>
      <c r="I94" s="103"/>
      <c r="J94" s="103"/>
      <c r="K94" s="103"/>
      <c r="L94" s="103"/>
      <c r="M94" s="103"/>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5"/>
      <c r="HZ94" s="18"/>
      <c r="IA94" s="18">
        <v>1.81</v>
      </c>
      <c r="IB94" s="18" t="s">
        <v>256</v>
      </c>
      <c r="IC94" s="18" t="s">
        <v>301</v>
      </c>
      <c r="ID94" s="18"/>
    </row>
    <row r="95" spans="1:239" s="17" customFormat="1" ht="37.5">
      <c r="A95" s="32">
        <v>1.82</v>
      </c>
      <c r="B95" s="50" t="s">
        <v>257</v>
      </c>
      <c r="C95" s="36" t="s">
        <v>302</v>
      </c>
      <c r="D95" s="37">
        <v>4</v>
      </c>
      <c r="E95" s="38" t="s">
        <v>288</v>
      </c>
      <c r="F95" s="39">
        <v>271.37</v>
      </c>
      <c r="G95" s="40"/>
      <c r="H95" s="41"/>
      <c r="I95" s="42" t="s">
        <v>34</v>
      </c>
      <c r="J95" s="43">
        <f t="shared" si="4"/>
        <v>1</v>
      </c>
      <c r="K95" s="41" t="s">
        <v>35</v>
      </c>
      <c r="L95" s="41" t="s">
        <v>4</v>
      </c>
      <c r="M95" s="44"/>
      <c r="N95" s="45"/>
      <c r="O95" s="45"/>
      <c r="P95" s="46"/>
      <c r="Q95" s="45"/>
      <c r="R95" s="45"/>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7"/>
      <c r="BA95" s="48">
        <f t="shared" si="5"/>
        <v>1085</v>
      </c>
      <c r="BB95" s="59">
        <f t="shared" si="6"/>
        <v>1085</v>
      </c>
      <c r="BC95" s="60" t="str">
        <f t="shared" si="7"/>
        <v>INR  One Thousand  &amp;Eighty Five  Only</v>
      </c>
      <c r="HZ95" s="18"/>
      <c r="IA95" s="18">
        <v>1.82</v>
      </c>
      <c r="IB95" s="18" t="s">
        <v>257</v>
      </c>
      <c r="IC95" s="18" t="s">
        <v>302</v>
      </c>
      <c r="ID95" s="18">
        <v>4</v>
      </c>
      <c r="IE95" s="17" t="s">
        <v>288</v>
      </c>
    </row>
    <row r="96" spans="1:239" s="17" customFormat="1" ht="204.75" customHeight="1">
      <c r="A96" s="32">
        <v>1.83</v>
      </c>
      <c r="B96" s="50" t="s">
        <v>258</v>
      </c>
      <c r="C96" s="36" t="s">
        <v>303</v>
      </c>
      <c r="D96" s="37">
        <v>43</v>
      </c>
      <c r="E96" s="38" t="s">
        <v>285</v>
      </c>
      <c r="F96" s="39">
        <v>588.82</v>
      </c>
      <c r="G96" s="40"/>
      <c r="H96" s="41"/>
      <c r="I96" s="42" t="s">
        <v>34</v>
      </c>
      <c r="J96" s="43">
        <f t="shared" si="4"/>
        <v>1</v>
      </c>
      <c r="K96" s="41" t="s">
        <v>35</v>
      </c>
      <c r="L96" s="41" t="s">
        <v>4</v>
      </c>
      <c r="M96" s="44"/>
      <c r="N96" s="45"/>
      <c r="O96" s="45"/>
      <c r="P96" s="46"/>
      <c r="Q96" s="45"/>
      <c r="R96" s="45"/>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7"/>
      <c r="BA96" s="48">
        <f t="shared" si="5"/>
        <v>25319</v>
      </c>
      <c r="BB96" s="59">
        <f t="shared" si="6"/>
        <v>25319</v>
      </c>
      <c r="BC96" s="60" t="str">
        <f t="shared" si="7"/>
        <v>INR  Twenty Five Thousand Three Hundred &amp; Nineteen  Only</v>
      </c>
      <c r="HZ96" s="18"/>
      <c r="IA96" s="18">
        <v>1.83</v>
      </c>
      <c r="IB96" s="18" t="s">
        <v>258</v>
      </c>
      <c r="IC96" s="18" t="s">
        <v>303</v>
      </c>
      <c r="ID96" s="18">
        <v>43</v>
      </c>
      <c r="IE96" s="17" t="s">
        <v>285</v>
      </c>
    </row>
    <row r="97" spans="1:238" s="17" customFormat="1" ht="35.25" customHeight="1">
      <c r="A97" s="32">
        <v>1.84</v>
      </c>
      <c r="B97" s="50" t="s">
        <v>137</v>
      </c>
      <c r="C97" s="36" t="s">
        <v>304</v>
      </c>
      <c r="D97" s="102"/>
      <c r="E97" s="103"/>
      <c r="F97" s="103"/>
      <c r="G97" s="103"/>
      <c r="H97" s="103"/>
      <c r="I97" s="103"/>
      <c r="J97" s="103"/>
      <c r="K97" s="103"/>
      <c r="L97" s="103"/>
      <c r="M97" s="103"/>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5"/>
      <c r="HZ97" s="18"/>
      <c r="IA97" s="18">
        <v>1.84</v>
      </c>
      <c r="IB97" s="18" t="s">
        <v>137</v>
      </c>
      <c r="IC97" s="18" t="s">
        <v>304</v>
      </c>
      <c r="ID97" s="18"/>
    </row>
    <row r="98" spans="1:238" s="17" customFormat="1" ht="18.75">
      <c r="A98" s="32">
        <v>1.85</v>
      </c>
      <c r="B98" s="50" t="s">
        <v>259</v>
      </c>
      <c r="C98" s="36" t="s">
        <v>305</v>
      </c>
      <c r="D98" s="102"/>
      <c r="E98" s="103"/>
      <c r="F98" s="103"/>
      <c r="G98" s="103"/>
      <c r="H98" s="103"/>
      <c r="I98" s="103"/>
      <c r="J98" s="103"/>
      <c r="K98" s="103"/>
      <c r="L98" s="103"/>
      <c r="M98" s="103"/>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5"/>
      <c r="HZ98" s="18"/>
      <c r="IA98" s="18">
        <v>1.85</v>
      </c>
      <c r="IB98" s="18" t="s">
        <v>259</v>
      </c>
      <c r="IC98" s="18" t="s">
        <v>305</v>
      </c>
      <c r="ID98" s="18"/>
    </row>
    <row r="99" spans="1:239" s="17" customFormat="1" ht="56.25">
      <c r="A99" s="32">
        <v>1.86</v>
      </c>
      <c r="B99" s="50" t="s">
        <v>189</v>
      </c>
      <c r="C99" s="36" t="s">
        <v>306</v>
      </c>
      <c r="D99" s="37">
        <v>121</v>
      </c>
      <c r="E99" s="38" t="s">
        <v>285</v>
      </c>
      <c r="F99" s="39">
        <v>258.09</v>
      </c>
      <c r="G99" s="40"/>
      <c r="H99" s="41"/>
      <c r="I99" s="42" t="s">
        <v>34</v>
      </c>
      <c r="J99" s="43">
        <f t="shared" si="4"/>
        <v>1</v>
      </c>
      <c r="K99" s="41" t="s">
        <v>35</v>
      </c>
      <c r="L99" s="41" t="s">
        <v>4</v>
      </c>
      <c r="M99" s="44"/>
      <c r="N99" s="45"/>
      <c r="O99" s="45"/>
      <c r="P99" s="46"/>
      <c r="Q99" s="45"/>
      <c r="R99" s="45"/>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7"/>
      <c r="BA99" s="48">
        <f t="shared" si="5"/>
        <v>31229</v>
      </c>
      <c r="BB99" s="59">
        <f t="shared" si="6"/>
        <v>31229</v>
      </c>
      <c r="BC99" s="60" t="str">
        <f t="shared" si="7"/>
        <v>INR  Thirty One Thousand Two Hundred &amp; Twenty Nine  Only</v>
      </c>
      <c r="HZ99" s="18"/>
      <c r="IA99" s="18">
        <v>1.86</v>
      </c>
      <c r="IB99" s="18" t="s">
        <v>189</v>
      </c>
      <c r="IC99" s="18" t="s">
        <v>306</v>
      </c>
      <c r="ID99" s="18">
        <v>121</v>
      </c>
      <c r="IE99" s="17" t="s">
        <v>285</v>
      </c>
    </row>
    <row r="100" spans="1:238" s="17" customFormat="1" ht="37.5">
      <c r="A100" s="32">
        <v>1.87</v>
      </c>
      <c r="B100" s="50" t="s">
        <v>188</v>
      </c>
      <c r="C100" s="36" t="s">
        <v>307</v>
      </c>
      <c r="D100" s="102"/>
      <c r="E100" s="103"/>
      <c r="F100" s="103"/>
      <c r="G100" s="103"/>
      <c r="H100" s="103"/>
      <c r="I100" s="103"/>
      <c r="J100" s="103"/>
      <c r="K100" s="103"/>
      <c r="L100" s="103"/>
      <c r="M100" s="103"/>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5"/>
      <c r="HZ100" s="18"/>
      <c r="IA100" s="18">
        <v>1.87</v>
      </c>
      <c r="IB100" s="18" t="s">
        <v>188</v>
      </c>
      <c r="IC100" s="18" t="s">
        <v>307</v>
      </c>
      <c r="ID100" s="18"/>
    </row>
    <row r="101" spans="1:239" s="17" customFormat="1" ht="37.5">
      <c r="A101" s="32">
        <v>1.88</v>
      </c>
      <c r="B101" s="50" t="s">
        <v>189</v>
      </c>
      <c r="C101" s="36" t="s">
        <v>308</v>
      </c>
      <c r="D101" s="37">
        <v>190</v>
      </c>
      <c r="E101" s="38" t="s">
        <v>285</v>
      </c>
      <c r="F101" s="39">
        <v>297.33</v>
      </c>
      <c r="G101" s="40"/>
      <c r="H101" s="41"/>
      <c r="I101" s="42" t="s">
        <v>34</v>
      </c>
      <c r="J101" s="43">
        <f t="shared" si="4"/>
        <v>1</v>
      </c>
      <c r="K101" s="41" t="s">
        <v>35</v>
      </c>
      <c r="L101" s="41" t="s">
        <v>4</v>
      </c>
      <c r="M101" s="44"/>
      <c r="N101" s="45"/>
      <c r="O101" s="45"/>
      <c r="P101" s="46"/>
      <c r="Q101" s="45"/>
      <c r="R101" s="45"/>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7"/>
      <c r="BA101" s="48">
        <f t="shared" si="5"/>
        <v>56493</v>
      </c>
      <c r="BB101" s="59">
        <f t="shared" si="6"/>
        <v>56493</v>
      </c>
      <c r="BC101" s="60" t="str">
        <f t="shared" si="7"/>
        <v>INR  Fifty Six Thousand Four Hundred &amp; Ninety Three  Only</v>
      </c>
      <c r="HZ101" s="18"/>
      <c r="IA101" s="18">
        <v>1.88</v>
      </c>
      <c r="IB101" s="18" t="s">
        <v>189</v>
      </c>
      <c r="IC101" s="18" t="s">
        <v>308</v>
      </c>
      <c r="ID101" s="18">
        <v>190</v>
      </c>
      <c r="IE101" s="17" t="s">
        <v>285</v>
      </c>
    </row>
    <row r="102" spans="1:238" s="17" customFormat="1" ht="18.75">
      <c r="A102" s="32">
        <v>1.89</v>
      </c>
      <c r="B102" s="50" t="s">
        <v>260</v>
      </c>
      <c r="C102" s="36" t="s">
        <v>309</v>
      </c>
      <c r="D102" s="102"/>
      <c r="E102" s="103"/>
      <c r="F102" s="103"/>
      <c r="G102" s="103"/>
      <c r="H102" s="103"/>
      <c r="I102" s="103"/>
      <c r="J102" s="103"/>
      <c r="K102" s="103"/>
      <c r="L102" s="103"/>
      <c r="M102" s="103"/>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5"/>
      <c r="HZ102" s="18"/>
      <c r="IA102" s="18">
        <v>1.89</v>
      </c>
      <c r="IB102" s="18" t="s">
        <v>260</v>
      </c>
      <c r="IC102" s="18" t="s">
        <v>309</v>
      </c>
      <c r="ID102" s="18"/>
    </row>
    <row r="103" spans="1:239" s="17" customFormat="1" ht="37.5">
      <c r="A103" s="32">
        <v>1.9</v>
      </c>
      <c r="B103" s="50" t="s">
        <v>261</v>
      </c>
      <c r="C103" s="36" t="s">
        <v>310</v>
      </c>
      <c r="D103" s="37">
        <v>52</v>
      </c>
      <c r="E103" s="38" t="s">
        <v>285</v>
      </c>
      <c r="F103" s="39">
        <v>221.88</v>
      </c>
      <c r="G103" s="40"/>
      <c r="H103" s="41"/>
      <c r="I103" s="42" t="s">
        <v>34</v>
      </c>
      <c r="J103" s="43">
        <f t="shared" si="4"/>
        <v>1</v>
      </c>
      <c r="K103" s="41" t="s">
        <v>35</v>
      </c>
      <c r="L103" s="41" t="s">
        <v>4</v>
      </c>
      <c r="M103" s="44"/>
      <c r="N103" s="45"/>
      <c r="O103" s="45"/>
      <c r="P103" s="46"/>
      <c r="Q103" s="45"/>
      <c r="R103" s="45"/>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7"/>
      <c r="BA103" s="48">
        <f t="shared" si="5"/>
        <v>11538</v>
      </c>
      <c r="BB103" s="59">
        <f t="shared" si="6"/>
        <v>11538</v>
      </c>
      <c r="BC103" s="60" t="str">
        <f t="shared" si="7"/>
        <v>INR  Eleven Thousand Five Hundred &amp; Thirty Eight  Only</v>
      </c>
      <c r="HZ103" s="18"/>
      <c r="IA103" s="18">
        <v>1.9</v>
      </c>
      <c r="IB103" s="18" t="s">
        <v>261</v>
      </c>
      <c r="IC103" s="18" t="s">
        <v>310</v>
      </c>
      <c r="ID103" s="18">
        <v>52</v>
      </c>
      <c r="IE103" s="17" t="s">
        <v>285</v>
      </c>
    </row>
    <row r="104" spans="1:238" s="17" customFormat="1" ht="66.75" customHeight="1">
      <c r="A104" s="32">
        <v>1.91</v>
      </c>
      <c r="B104" s="50" t="s">
        <v>138</v>
      </c>
      <c r="C104" s="36" t="s">
        <v>311</v>
      </c>
      <c r="D104" s="102"/>
      <c r="E104" s="103"/>
      <c r="F104" s="103"/>
      <c r="G104" s="103"/>
      <c r="H104" s="103"/>
      <c r="I104" s="103"/>
      <c r="J104" s="103"/>
      <c r="K104" s="103"/>
      <c r="L104" s="103"/>
      <c r="M104" s="103"/>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5"/>
      <c r="HZ104" s="18"/>
      <c r="IA104" s="18">
        <v>1.91</v>
      </c>
      <c r="IB104" s="18" t="s">
        <v>138</v>
      </c>
      <c r="IC104" s="18" t="s">
        <v>311</v>
      </c>
      <c r="ID104" s="18"/>
    </row>
    <row r="105" spans="1:239" s="17" customFormat="1" ht="37.5">
      <c r="A105" s="32">
        <v>1.92</v>
      </c>
      <c r="B105" s="50" t="s">
        <v>139</v>
      </c>
      <c r="C105" s="36" t="s">
        <v>312</v>
      </c>
      <c r="D105" s="37">
        <v>160</v>
      </c>
      <c r="E105" s="38" t="s">
        <v>285</v>
      </c>
      <c r="F105" s="39">
        <v>81.32</v>
      </c>
      <c r="G105" s="40"/>
      <c r="H105" s="41"/>
      <c r="I105" s="42" t="s">
        <v>34</v>
      </c>
      <c r="J105" s="43">
        <f t="shared" si="4"/>
        <v>1</v>
      </c>
      <c r="K105" s="41" t="s">
        <v>35</v>
      </c>
      <c r="L105" s="41" t="s">
        <v>4</v>
      </c>
      <c r="M105" s="44"/>
      <c r="N105" s="45"/>
      <c r="O105" s="45"/>
      <c r="P105" s="46"/>
      <c r="Q105" s="45"/>
      <c r="R105" s="45"/>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7"/>
      <c r="BA105" s="48">
        <f t="shared" si="5"/>
        <v>13011</v>
      </c>
      <c r="BB105" s="59">
        <f t="shared" si="6"/>
        <v>13011</v>
      </c>
      <c r="BC105" s="60" t="str">
        <f t="shared" si="7"/>
        <v>INR  Thirteen Thousand  &amp;Eleven  Only</v>
      </c>
      <c r="HZ105" s="18"/>
      <c r="IA105" s="18">
        <v>1.92</v>
      </c>
      <c r="IB105" s="18" t="s">
        <v>139</v>
      </c>
      <c r="IC105" s="18" t="s">
        <v>312</v>
      </c>
      <c r="ID105" s="18">
        <v>160</v>
      </c>
      <c r="IE105" s="17" t="s">
        <v>285</v>
      </c>
    </row>
    <row r="106" spans="1:238" s="17" customFormat="1" ht="37.5">
      <c r="A106" s="32">
        <v>1.93</v>
      </c>
      <c r="B106" s="50" t="s">
        <v>190</v>
      </c>
      <c r="C106" s="36" t="s">
        <v>313</v>
      </c>
      <c r="D106" s="102"/>
      <c r="E106" s="103"/>
      <c r="F106" s="103"/>
      <c r="G106" s="103"/>
      <c r="H106" s="103"/>
      <c r="I106" s="103"/>
      <c r="J106" s="103"/>
      <c r="K106" s="103"/>
      <c r="L106" s="103"/>
      <c r="M106" s="103"/>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5"/>
      <c r="HZ106" s="18"/>
      <c r="IA106" s="18">
        <v>1.93</v>
      </c>
      <c r="IB106" s="18" t="s">
        <v>190</v>
      </c>
      <c r="IC106" s="18" t="s">
        <v>313</v>
      </c>
      <c r="ID106" s="18"/>
    </row>
    <row r="107" spans="1:239" s="17" customFormat="1" ht="56.25">
      <c r="A107" s="32">
        <v>1.94</v>
      </c>
      <c r="B107" s="50" t="s">
        <v>191</v>
      </c>
      <c r="C107" s="36" t="s">
        <v>314</v>
      </c>
      <c r="D107" s="37">
        <v>210</v>
      </c>
      <c r="E107" s="38" t="s">
        <v>285</v>
      </c>
      <c r="F107" s="39">
        <v>142.35</v>
      </c>
      <c r="G107" s="40"/>
      <c r="H107" s="41"/>
      <c r="I107" s="42" t="s">
        <v>34</v>
      </c>
      <c r="J107" s="43">
        <f t="shared" si="4"/>
        <v>1</v>
      </c>
      <c r="K107" s="41" t="s">
        <v>35</v>
      </c>
      <c r="L107" s="41" t="s">
        <v>4</v>
      </c>
      <c r="M107" s="44"/>
      <c r="N107" s="45"/>
      <c r="O107" s="45"/>
      <c r="P107" s="46"/>
      <c r="Q107" s="45"/>
      <c r="R107" s="45"/>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7"/>
      <c r="BA107" s="48">
        <f t="shared" si="5"/>
        <v>29894</v>
      </c>
      <c r="BB107" s="59">
        <f t="shared" si="6"/>
        <v>29894</v>
      </c>
      <c r="BC107" s="60" t="str">
        <f t="shared" si="7"/>
        <v>INR  Twenty Nine Thousand Eight Hundred &amp; Ninety Four  Only</v>
      </c>
      <c r="HZ107" s="18"/>
      <c r="IA107" s="18">
        <v>1.94</v>
      </c>
      <c r="IB107" s="18" t="s">
        <v>191</v>
      </c>
      <c r="IC107" s="18" t="s">
        <v>314</v>
      </c>
      <c r="ID107" s="18">
        <v>210</v>
      </c>
      <c r="IE107" s="17" t="s">
        <v>285</v>
      </c>
    </row>
    <row r="108" spans="1:238" s="17" customFormat="1" ht="35.25" customHeight="1">
      <c r="A108" s="32">
        <v>1.95</v>
      </c>
      <c r="B108" s="50" t="s">
        <v>192</v>
      </c>
      <c r="C108" s="36" t="s">
        <v>315</v>
      </c>
      <c r="D108" s="102"/>
      <c r="E108" s="103"/>
      <c r="F108" s="103"/>
      <c r="G108" s="103"/>
      <c r="H108" s="103"/>
      <c r="I108" s="103"/>
      <c r="J108" s="103"/>
      <c r="K108" s="103"/>
      <c r="L108" s="103"/>
      <c r="M108" s="103"/>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5"/>
      <c r="HZ108" s="18"/>
      <c r="IA108" s="18">
        <v>1.95</v>
      </c>
      <c r="IB108" s="18" t="s">
        <v>192</v>
      </c>
      <c r="IC108" s="18" t="s">
        <v>315</v>
      </c>
      <c r="ID108" s="18"/>
    </row>
    <row r="109" spans="1:239" s="17" customFormat="1" ht="37.5">
      <c r="A109" s="32">
        <v>1.96</v>
      </c>
      <c r="B109" s="50" t="s">
        <v>139</v>
      </c>
      <c r="C109" s="36" t="s">
        <v>316</v>
      </c>
      <c r="D109" s="37">
        <v>20</v>
      </c>
      <c r="E109" s="38" t="s">
        <v>285</v>
      </c>
      <c r="F109" s="39">
        <v>115.26</v>
      </c>
      <c r="G109" s="40"/>
      <c r="H109" s="41"/>
      <c r="I109" s="42" t="s">
        <v>34</v>
      </c>
      <c r="J109" s="43">
        <f t="shared" si="4"/>
        <v>1</v>
      </c>
      <c r="K109" s="41" t="s">
        <v>35</v>
      </c>
      <c r="L109" s="41" t="s">
        <v>4</v>
      </c>
      <c r="M109" s="44"/>
      <c r="N109" s="45"/>
      <c r="O109" s="45"/>
      <c r="P109" s="46"/>
      <c r="Q109" s="45"/>
      <c r="R109" s="45"/>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7"/>
      <c r="BA109" s="48">
        <f t="shared" si="5"/>
        <v>2305</v>
      </c>
      <c r="BB109" s="59">
        <f t="shared" si="6"/>
        <v>2305</v>
      </c>
      <c r="BC109" s="60" t="str">
        <f t="shared" si="7"/>
        <v>INR  Two Thousand Three Hundred &amp; Five  Only</v>
      </c>
      <c r="HZ109" s="18"/>
      <c r="IA109" s="18">
        <v>1.96</v>
      </c>
      <c r="IB109" s="18" t="s">
        <v>139</v>
      </c>
      <c r="IC109" s="18" t="s">
        <v>316</v>
      </c>
      <c r="ID109" s="18">
        <v>20</v>
      </c>
      <c r="IE109" s="17" t="s">
        <v>285</v>
      </c>
    </row>
    <row r="110" spans="1:238" s="17" customFormat="1" ht="56.25">
      <c r="A110" s="32">
        <v>1.97</v>
      </c>
      <c r="B110" s="50" t="s">
        <v>140</v>
      </c>
      <c r="C110" s="36" t="s">
        <v>317</v>
      </c>
      <c r="D110" s="102"/>
      <c r="E110" s="103"/>
      <c r="F110" s="103"/>
      <c r="G110" s="103"/>
      <c r="H110" s="103"/>
      <c r="I110" s="103"/>
      <c r="J110" s="103"/>
      <c r="K110" s="103"/>
      <c r="L110" s="103"/>
      <c r="M110" s="103"/>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5"/>
      <c r="HZ110" s="18"/>
      <c r="IA110" s="18">
        <v>1.97</v>
      </c>
      <c r="IB110" s="18" t="s">
        <v>140</v>
      </c>
      <c r="IC110" s="18" t="s">
        <v>317</v>
      </c>
      <c r="ID110" s="18"/>
    </row>
    <row r="111" spans="1:239" s="17" customFormat="1" ht="56.25">
      <c r="A111" s="32">
        <v>1.98</v>
      </c>
      <c r="B111" s="50" t="s">
        <v>262</v>
      </c>
      <c r="C111" s="36" t="s">
        <v>318</v>
      </c>
      <c r="D111" s="37">
        <v>11</v>
      </c>
      <c r="E111" s="38" t="s">
        <v>285</v>
      </c>
      <c r="F111" s="39">
        <v>167.82</v>
      </c>
      <c r="G111" s="40"/>
      <c r="H111" s="41"/>
      <c r="I111" s="42" t="s">
        <v>34</v>
      </c>
      <c r="J111" s="43">
        <f t="shared" si="4"/>
        <v>1</v>
      </c>
      <c r="K111" s="41" t="s">
        <v>35</v>
      </c>
      <c r="L111" s="41" t="s">
        <v>4</v>
      </c>
      <c r="M111" s="44"/>
      <c r="N111" s="45"/>
      <c r="O111" s="45"/>
      <c r="P111" s="46"/>
      <c r="Q111" s="45"/>
      <c r="R111" s="45"/>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7"/>
      <c r="BA111" s="48">
        <f t="shared" si="5"/>
        <v>1846</v>
      </c>
      <c r="BB111" s="59">
        <f t="shared" si="6"/>
        <v>1846</v>
      </c>
      <c r="BC111" s="60" t="str">
        <f t="shared" si="7"/>
        <v>INR  One Thousand Eight Hundred &amp; Forty Six  Only</v>
      </c>
      <c r="HZ111" s="18"/>
      <c r="IA111" s="18">
        <v>1.98</v>
      </c>
      <c r="IB111" s="18" t="s">
        <v>262</v>
      </c>
      <c r="IC111" s="18" t="s">
        <v>318</v>
      </c>
      <c r="ID111" s="18">
        <v>11</v>
      </c>
      <c r="IE111" s="17" t="s">
        <v>285</v>
      </c>
    </row>
    <row r="112" spans="1:239" s="17" customFormat="1" ht="75">
      <c r="A112" s="32">
        <v>1.99</v>
      </c>
      <c r="B112" s="50" t="s">
        <v>141</v>
      </c>
      <c r="C112" s="36" t="s">
        <v>319</v>
      </c>
      <c r="D112" s="37">
        <v>370</v>
      </c>
      <c r="E112" s="38" t="s">
        <v>285</v>
      </c>
      <c r="F112" s="39">
        <v>108.59</v>
      </c>
      <c r="G112" s="40"/>
      <c r="H112" s="41"/>
      <c r="I112" s="42" t="s">
        <v>34</v>
      </c>
      <c r="J112" s="43">
        <f t="shared" si="4"/>
        <v>1</v>
      </c>
      <c r="K112" s="41" t="s">
        <v>35</v>
      </c>
      <c r="L112" s="41" t="s">
        <v>4</v>
      </c>
      <c r="M112" s="44"/>
      <c r="N112" s="45"/>
      <c r="O112" s="45"/>
      <c r="P112" s="46"/>
      <c r="Q112" s="45"/>
      <c r="R112" s="45"/>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7"/>
      <c r="BA112" s="48">
        <f t="shared" si="5"/>
        <v>40178</v>
      </c>
      <c r="BB112" s="59">
        <f t="shared" si="6"/>
        <v>40178</v>
      </c>
      <c r="BC112" s="60" t="str">
        <f t="shared" si="7"/>
        <v>INR  Forty Thousand One Hundred &amp; Seventy Eight  Only</v>
      </c>
      <c r="HZ112" s="18"/>
      <c r="IA112" s="18">
        <v>1.99</v>
      </c>
      <c r="IB112" s="18" t="s">
        <v>141</v>
      </c>
      <c r="IC112" s="18" t="s">
        <v>319</v>
      </c>
      <c r="ID112" s="18">
        <v>370</v>
      </c>
      <c r="IE112" s="17" t="s">
        <v>285</v>
      </c>
    </row>
    <row r="113" spans="1:238" s="17" customFormat="1" ht="18.75">
      <c r="A113" s="32">
        <v>2</v>
      </c>
      <c r="B113" s="50" t="s">
        <v>142</v>
      </c>
      <c r="C113" s="36" t="s">
        <v>320</v>
      </c>
      <c r="D113" s="102"/>
      <c r="E113" s="103"/>
      <c r="F113" s="103"/>
      <c r="G113" s="103"/>
      <c r="H113" s="103"/>
      <c r="I113" s="103"/>
      <c r="J113" s="103"/>
      <c r="K113" s="103"/>
      <c r="L113" s="103"/>
      <c r="M113" s="103"/>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5"/>
      <c r="HZ113" s="18"/>
      <c r="IA113" s="18">
        <v>2</v>
      </c>
      <c r="IB113" s="18" t="s">
        <v>142</v>
      </c>
      <c r="IC113" s="18" t="s">
        <v>320</v>
      </c>
      <c r="ID113" s="18"/>
    </row>
    <row r="114" spans="1:239" s="17" customFormat="1" ht="36" customHeight="1">
      <c r="A114" s="32">
        <v>2.01</v>
      </c>
      <c r="B114" s="50" t="s">
        <v>193</v>
      </c>
      <c r="C114" s="36" t="s">
        <v>321</v>
      </c>
      <c r="D114" s="37">
        <v>10</v>
      </c>
      <c r="E114" s="38" t="s">
        <v>199</v>
      </c>
      <c r="F114" s="39">
        <v>192.33</v>
      </c>
      <c r="G114" s="40"/>
      <c r="H114" s="41"/>
      <c r="I114" s="42" t="s">
        <v>34</v>
      </c>
      <c r="J114" s="43">
        <f t="shared" si="4"/>
        <v>1</v>
      </c>
      <c r="K114" s="41" t="s">
        <v>35</v>
      </c>
      <c r="L114" s="41" t="s">
        <v>4</v>
      </c>
      <c r="M114" s="44"/>
      <c r="N114" s="45"/>
      <c r="O114" s="45"/>
      <c r="P114" s="46"/>
      <c r="Q114" s="45"/>
      <c r="R114" s="45"/>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7"/>
      <c r="BA114" s="48">
        <f t="shared" si="5"/>
        <v>1923</v>
      </c>
      <c r="BB114" s="59">
        <f t="shared" si="6"/>
        <v>1923</v>
      </c>
      <c r="BC114" s="60" t="str">
        <f t="shared" si="7"/>
        <v>INR  One Thousand Nine Hundred &amp; Twenty Three  Only</v>
      </c>
      <c r="HZ114" s="18"/>
      <c r="IA114" s="18">
        <v>2.01</v>
      </c>
      <c r="IB114" s="18" t="s">
        <v>193</v>
      </c>
      <c r="IC114" s="18" t="s">
        <v>321</v>
      </c>
      <c r="ID114" s="18">
        <v>10</v>
      </c>
      <c r="IE114" s="17" t="s">
        <v>199</v>
      </c>
    </row>
    <row r="115" spans="1:238" s="17" customFormat="1" ht="18.75">
      <c r="A115" s="32">
        <v>2.02</v>
      </c>
      <c r="B115" s="50" t="s">
        <v>263</v>
      </c>
      <c r="C115" s="36" t="s">
        <v>322</v>
      </c>
      <c r="D115" s="102"/>
      <c r="E115" s="103"/>
      <c r="F115" s="103"/>
      <c r="G115" s="103"/>
      <c r="H115" s="103"/>
      <c r="I115" s="103"/>
      <c r="J115" s="103"/>
      <c r="K115" s="103"/>
      <c r="L115" s="103"/>
      <c r="M115" s="103"/>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5"/>
      <c r="HZ115" s="18"/>
      <c r="IA115" s="18">
        <v>2.02</v>
      </c>
      <c r="IB115" s="18" t="s">
        <v>263</v>
      </c>
      <c r="IC115" s="18" t="s">
        <v>322</v>
      </c>
      <c r="ID115" s="18"/>
    </row>
    <row r="116" spans="1:239" s="17" customFormat="1" ht="150">
      <c r="A116" s="32">
        <v>2.03</v>
      </c>
      <c r="B116" s="50" t="s">
        <v>264</v>
      </c>
      <c r="C116" s="36" t="s">
        <v>323</v>
      </c>
      <c r="D116" s="37">
        <v>235</v>
      </c>
      <c r="E116" s="38" t="s">
        <v>285</v>
      </c>
      <c r="F116" s="39">
        <v>833.84</v>
      </c>
      <c r="G116" s="40"/>
      <c r="H116" s="41"/>
      <c r="I116" s="42" t="s">
        <v>34</v>
      </c>
      <c r="J116" s="43">
        <f t="shared" si="4"/>
        <v>1</v>
      </c>
      <c r="K116" s="41" t="s">
        <v>35</v>
      </c>
      <c r="L116" s="41" t="s">
        <v>4</v>
      </c>
      <c r="M116" s="44"/>
      <c r="N116" s="45"/>
      <c r="O116" s="45"/>
      <c r="P116" s="46"/>
      <c r="Q116" s="45"/>
      <c r="R116" s="45"/>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7"/>
      <c r="BA116" s="48">
        <f t="shared" si="5"/>
        <v>195952</v>
      </c>
      <c r="BB116" s="59">
        <f t="shared" si="6"/>
        <v>195952</v>
      </c>
      <c r="BC116" s="60" t="str">
        <f t="shared" si="7"/>
        <v>INR  One Lakh Ninety Five Thousand Nine Hundred &amp; Fifty Two  Only</v>
      </c>
      <c r="HZ116" s="18"/>
      <c r="IA116" s="18">
        <v>2.03</v>
      </c>
      <c r="IB116" s="18" t="s">
        <v>264</v>
      </c>
      <c r="IC116" s="18" t="s">
        <v>323</v>
      </c>
      <c r="ID116" s="18">
        <v>235</v>
      </c>
      <c r="IE116" s="17" t="s">
        <v>285</v>
      </c>
    </row>
    <row r="117" spans="1:239" s="17" customFormat="1" ht="206.25">
      <c r="A117" s="32">
        <v>2.04</v>
      </c>
      <c r="B117" s="50" t="s">
        <v>265</v>
      </c>
      <c r="C117" s="36" t="s">
        <v>324</v>
      </c>
      <c r="D117" s="37">
        <v>3</v>
      </c>
      <c r="E117" s="38" t="s">
        <v>199</v>
      </c>
      <c r="F117" s="39">
        <v>7552.43</v>
      </c>
      <c r="G117" s="40"/>
      <c r="H117" s="41"/>
      <c r="I117" s="42" t="s">
        <v>34</v>
      </c>
      <c r="J117" s="43">
        <f t="shared" si="4"/>
        <v>1</v>
      </c>
      <c r="K117" s="41" t="s">
        <v>35</v>
      </c>
      <c r="L117" s="41" t="s">
        <v>4</v>
      </c>
      <c r="M117" s="44"/>
      <c r="N117" s="45"/>
      <c r="O117" s="45"/>
      <c r="P117" s="46"/>
      <c r="Q117" s="45"/>
      <c r="R117" s="45"/>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7"/>
      <c r="BA117" s="48">
        <f t="shared" si="5"/>
        <v>22657</v>
      </c>
      <c r="BB117" s="59">
        <f t="shared" si="6"/>
        <v>22657</v>
      </c>
      <c r="BC117" s="60" t="str">
        <f t="shared" si="7"/>
        <v>INR  Twenty Two Thousand Six Hundred &amp; Fifty Seven  Only</v>
      </c>
      <c r="HZ117" s="18"/>
      <c r="IA117" s="18">
        <v>2.04</v>
      </c>
      <c r="IB117" s="18" t="s">
        <v>265</v>
      </c>
      <c r="IC117" s="18" t="s">
        <v>324</v>
      </c>
      <c r="ID117" s="18">
        <v>3</v>
      </c>
      <c r="IE117" s="17" t="s">
        <v>199</v>
      </c>
    </row>
    <row r="118" spans="1:239" s="17" customFormat="1" ht="254.25" customHeight="1">
      <c r="A118" s="32">
        <v>2.05</v>
      </c>
      <c r="B118" s="50" t="s">
        <v>266</v>
      </c>
      <c r="C118" s="36" t="s">
        <v>325</v>
      </c>
      <c r="D118" s="37">
        <v>30</v>
      </c>
      <c r="E118" s="38" t="s">
        <v>289</v>
      </c>
      <c r="F118" s="39">
        <v>1011.22</v>
      </c>
      <c r="G118" s="40"/>
      <c r="H118" s="41"/>
      <c r="I118" s="42" t="s">
        <v>34</v>
      </c>
      <c r="J118" s="43">
        <f t="shared" si="4"/>
        <v>1</v>
      </c>
      <c r="K118" s="41" t="s">
        <v>35</v>
      </c>
      <c r="L118" s="41" t="s">
        <v>4</v>
      </c>
      <c r="M118" s="44"/>
      <c r="N118" s="45"/>
      <c r="O118" s="45"/>
      <c r="P118" s="46"/>
      <c r="Q118" s="45"/>
      <c r="R118" s="45"/>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7"/>
      <c r="BA118" s="48">
        <f t="shared" si="5"/>
        <v>30337</v>
      </c>
      <c r="BB118" s="59">
        <f t="shared" si="6"/>
        <v>30337</v>
      </c>
      <c r="BC118" s="60" t="str">
        <f t="shared" si="7"/>
        <v>INR  Thirty Thousand Three Hundred &amp; Thirty Seven  Only</v>
      </c>
      <c r="HZ118" s="18"/>
      <c r="IA118" s="18">
        <v>2.05</v>
      </c>
      <c r="IB118" s="24" t="s">
        <v>266</v>
      </c>
      <c r="IC118" s="18" t="s">
        <v>325</v>
      </c>
      <c r="ID118" s="18">
        <v>30</v>
      </c>
      <c r="IE118" s="17" t="s">
        <v>289</v>
      </c>
    </row>
    <row r="119" spans="1:238" s="17" customFormat="1" ht="18.75">
      <c r="A119" s="32">
        <v>2.06</v>
      </c>
      <c r="B119" s="50" t="s">
        <v>197</v>
      </c>
      <c r="C119" s="36" t="s">
        <v>326</v>
      </c>
      <c r="D119" s="102"/>
      <c r="E119" s="103"/>
      <c r="F119" s="103"/>
      <c r="G119" s="103"/>
      <c r="H119" s="103"/>
      <c r="I119" s="103"/>
      <c r="J119" s="103"/>
      <c r="K119" s="103"/>
      <c r="L119" s="103"/>
      <c r="M119" s="103"/>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5"/>
      <c r="HZ119" s="18"/>
      <c r="IA119" s="18">
        <v>2.06</v>
      </c>
      <c r="IB119" s="18" t="s">
        <v>197</v>
      </c>
      <c r="IC119" s="18" t="s">
        <v>326</v>
      </c>
      <c r="ID119" s="18"/>
    </row>
    <row r="120" spans="1:238" s="17" customFormat="1" ht="131.25" customHeight="1">
      <c r="A120" s="32">
        <v>2.07</v>
      </c>
      <c r="B120" s="50" t="s">
        <v>267</v>
      </c>
      <c r="C120" s="36" t="s">
        <v>327</v>
      </c>
      <c r="D120" s="102"/>
      <c r="E120" s="103"/>
      <c r="F120" s="103"/>
      <c r="G120" s="103"/>
      <c r="H120" s="103"/>
      <c r="I120" s="103"/>
      <c r="J120" s="103"/>
      <c r="K120" s="103"/>
      <c r="L120" s="103"/>
      <c r="M120" s="103"/>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5"/>
      <c r="HZ120" s="18"/>
      <c r="IA120" s="18">
        <v>2.07</v>
      </c>
      <c r="IB120" s="18" t="s">
        <v>267</v>
      </c>
      <c r="IC120" s="18" t="s">
        <v>327</v>
      </c>
      <c r="ID120" s="18"/>
    </row>
    <row r="121" spans="1:239" s="17" customFormat="1" ht="56.25">
      <c r="A121" s="32">
        <v>2.08</v>
      </c>
      <c r="B121" s="50" t="s">
        <v>268</v>
      </c>
      <c r="C121" s="36" t="s">
        <v>328</v>
      </c>
      <c r="D121" s="37">
        <v>50</v>
      </c>
      <c r="E121" s="38" t="s">
        <v>286</v>
      </c>
      <c r="F121" s="39">
        <v>518.54</v>
      </c>
      <c r="G121" s="40"/>
      <c r="H121" s="41"/>
      <c r="I121" s="42" t="s">
        <v>34</v>
      </c>
      <c r="J121" s="43">
        <f t="shared" si="4"/>
        <v>1</v>
      </c>
      <c r="K121" s="41" t="s">
        <v>35</v>
      </c>
      <c r="L121" s="41" t="s">
        <v>4</v>
      </c>
      <c r="M121" s="44"/>
      <c r="N121" s="45"/>
      <c r="O121" s="45"/>
      <c r="P121" s="46"/>
      <c r="Q121" s="45"/>
      <c r="R121" s="45"/>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7"/>
      <c r="BA121" s="48">
        <f t="shared" si="5"/>
        <v>25927</v>
      </c>
      <c r="BB121" s="59">
        <f t="shared" si="6"/>
        <v>25927</v>
      </c>
      <c r="BC121" s="60" t="str">
        <f t="shared" si="7"/>
        <v>INR  Twenty Five Thousand Nine Hundred &amp; Twenty Seven  Only</v>
      </c>
      <c r="HZ121" s="18"/>
      <c r="IA121" s="18">
        <v>2.08</v>
      </c>
      <c r="IB121" s="18" t="s">
        <v>268</v>
      </c>
      <c r="IC121" s="18" t="s">
        <v>328</v>
      </c>
      <c r="ID121" s="18">
        <v>50</v>
      </c>
      <c r="IE121" s="17" t="s">
        <v>286</v>
      </c>
    </row>
    <row r="122" spans="1:238" s="17" customFormat="1" ht="75">
      <c r="A122" s="32">
        <v>2.09</v>
      </c>
      <c r="B122" s="50" t="s">
        <v>269</v>
      </c>
      <c r="C122" s="36" t="s">
        <v>329</v>
      </c>
      <c r="D122" s="102"/>
      <c r="E122" s="103"/>
      <c r="F122" s="103"/>
      <c r="G122" s="103"/>
      <c r="H122" s="103"/>
      <c r="I122" s="103"/>
      <c r="J122" s="103"/>
      <c r="K122" s="103"/>
      <c r="L122" s="103"/>
      <c r="M122" s="103"/>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5"/>
      <c r="HZ122" s="18"/>
      <c r="IA122" s="18">
        <v>2.09</v>
      </c>
      <c r="IB122" s="18" t="s">
        <v>269</v>
      </c>
      <c r="IC122" s="18" t="s">
        <v>329</v>
      </c>
      <c r="ID122" s="18"/>
    </row>
    <row r="123" spans="1:239" s="17" customFormat="1" ht="37.5">
      <c r="A123" s="32">
        <v>2.1</v>
      </c>
      <c r="B123" s="50" t="s">
        <v>270</v>
      </c>
      <c r="C123" s="36" t="s">
        <v>330</v>
      </c>
      <c r="D123" s="37">
        <v>50</v>
      </c>
      <c r="E123" s="38" t="s">
        <v>286</v>
      </c>
      <c r="F123" s="39">
        <v>960.24</v>
      </c>
      <c r="G123" s="40"/>
      <c r="H123" s="41"/>
      <c r="I123" s="42" t="s">
        <v>34</v>
      </c>
      <c r="J123" s="43">
        <f t="shared" si="4"/>
        <v>1</v>
      </c>
      <c r="K123" s="41" t="s">
        <v>35</v>
      </c>
      <c r="L123" s="41" t="s">
        <v>4</v>
      </c>
      <c r="M123" s="44"/>
      <c r="N123" s="45"/>
      <c r="O123" s="45"/>
      <c r="P123" s="46"/>
      <c r="Q123" s="45"/>
      <c r="R123" s="45"/>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7"/>
      <c r="BA123" s="48">
        <f t="shared" si="5"/>
        <v>48012</v>
      </c>
      <c r="BB123" s="59">
        <f t="shared" si="6"/>
        <v>48012</v>
      </c>
      <c r="BC123" s="60" t="str">
        <f t="shared" si="7"/>
        <v>INR  Forty Eight Thousand  &amp;Twelve  Only</v>
      </c>
      <c r="HZ123" s="18"/>
      <c r="IA123" s="18">
        <v>2.1</v>
      </c>
      <c r="IB123" s="18" t="s">
        <v>270</v>
      </c>
      <c r="IC123" s="18" t="s">
        <v>330</v>
      </c>
      <c r="ID123" s="18">
        <v>50</v>
      </c>
      <c r="IE123" s="17" t="s">
        <v>286</v>
      </c>
    </row>
    <row r="124" spans="1:238" s="17" customFormat="1" ht="75">
      <c r="A124" s="32">
        <v>2.11</v>
      </c>
      <c r="B124" s="50" t="s">
        <v>271</v>
      </c>
      <c r="C124" s="36" t="s">
        <v>331</v>
      </c>
      <c r="D124" s="102"/>
      <c r="E124" s="103"/>
      <c r="F124" s="103"/>
      <c r="G124" s="103"/>
      <c r="H124" s="103"/>
      <c r="I124" s="103"/>
      <c r="J124" s="103"/>
      <c r="K124" s="103"/>
      <c r="L124" s="103"/>
      <c r="M124" s="103"/>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5"/>
      <c r="HZ124" s="18"/>
      <c r="IA124" s="18">
        <v>2.11</v>
      </c>
      <c r="IB124" s="18" t="s">
        <v>271</v>
      </c>
      <c r="IC124" s="18" t="s">
        <v>331</v>
      </c>
      <c r="ID124" s="18"/>
    </row>
    <row r="125" spans="1:239" s="17" customFormat="1" ht="24.75" customHeight="1">
      <c r="A125" s="32">
        <v>2.12</v>
      </c>
      <c r="B125" s="50" t="s">
        <v>272</v>
      </c>
      <c r="C125" s="36" t="s">
        <v>332</v>
      </c>
      <c r="D125" s="37">
        <v>15</v>
      </c>
      <c r="E125" s="38" t="s">
        <v>286</v>
      </c>
      <c r="F125" s="39">
        <v>432.35</v>
      </c>
      <c r="G125" s="40"/>
      <c r="H125" s="41"/>
      <c r="I125" s="42" t="s">
        <v>34</v>
      </c>
      <c r="J125" s="43">
        <f t="shared" si="4"/>
        <v>1</v>
      </c>
      <c r="K125" s="41" t="s">
        <v>35</v>
      </c>
      <c r="L125" s="41" t="s">
        <v>4</v>
      </c>
      <c r="M125" s="44"/>
      <c r="N125" s="45"/>
      <c r="O125" s="45"/>
      <c r="P125" s="46"/>
      <c r="Q125" s="45"/>
      <c r="R125" s="45"/>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7"/>
      <c r="BA125" s="48">
        <f t="shared" si="5"/>
        <v>6485</v>
      </c>
      <c r="BB125" s="59">
        <f t="shared" si="6"/>
        <v>6485</v>
      </c>
      <c r="BC125" s="60" t="str">
        <f t="shared" si="7"/>
        <v>INR  Six Thousand Four Hundred &amp; Eighty Five  Only</v>
      </c>
      <c r="HZ125" s="18"/>
      <c r="IA125" s="18">
        <v>2.12</v>
      </c>
      <c r="IB125" s="18" t="s">
        <v>272</v>
      </c>
      <c r="IC125" s="18" t="s">
        <v>332</v>
      </c>
      <c r="ID125" s="18">
        <v>15</v>
      </c>
      <c r="IE125" s="17" t="s">
        <v>286</v>
      </c>
    </row>
    <row r="126" spans="1:238" s="17" customFormat="1" ht="225">
      <c r="A126" s="32">
        <v>2.13</v>
      </c>
      <c r="B126" s="50" t="s">
        <v>273</v>
      </c>
      <c r="C126" s="36" t="s">
        <v>333</v>
      </c>
      <c r="D126" s="102"/>
      <c r="E126" s="103"/>
      <c r="F126" s="103"/>
      <c r="G126" s="103"/>
      <c r="H126" s="103"/>
      <c r="I126" s="103"/>
      <c r="J126" s="103"/>
      <c r="K126" s="103"/>
      <c r="L126" s="103"/>
      <c r="M126" s="103"/>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5"/>
      <c r="HZ126" s="18"/>
      <c r="IA126" s="18">
        <v>2.13</v>
      </c>
      <c r="IB126" s="18" t="s">
        <v>273</v>
      </c>
      <c r="IC126" s="18" t="s">
        <v>333</v>
      </c>
      <c r="ID126" s="18"/>
    </row>
    <row r="127" spans="1:238" s="17" customFormat="1" ht="93.75">
      <c r="A127" s="32">
        <v>2.14</v>
      </c>
      <c r="B127" s="50" t="s">
        <v>274</v>
      </c>
      <c r="C127" s="36" t="s">
        <v>334</v>
      </c>
      <c r="D127" s="102"/>
      <c r="E127" s="103"/>
      <c r="F127" s="103"/>
      <c r="G127" s="103"/>
      <c r="H127" s="103"/>
      <c r="I127" s="103"/>
      <c r="J127" s="103"/>
      <c r="K127" s="103"/>
      <c r="L127" s="103"/>
      <c r="M127" s="103"/>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5"/>
      <c r="HZ127" s="18"/>
      <c r="IA127" s="18">
        <v>2.14</v>
      </c>
      <c r="IB127" s="18" t="s">
        <v>274</v>
      </c>
      <c r="IC127" s="18" t="s">
        <v>334</v>
      </c>
      <c r="ID127" s="18"/>
    </row>
    <row r="128" spans="1:239" s="17" customFormat="1" ht="37.5">
      <c r="A128" s="32">
        <v>2.15</v>
      </c>
      <c r="B128" s="50" t="s">
        <v>198</v>
      </c>
      <c r="C128" s="36" t="s">
        <v>335</v>
      </c>
      <c r="D128" s="37">
        <v>2</v>
      </c>
      <c r="E128" s="38" t="s">
        <v>288</v>
      </c>
      <c r="F128" s="39">
        <v>10247.35</v>
      </c>
      <c r="G128" s="40"/>
      <c r="H128" s="41"/>
      <c r="I128" s="42" t="s">
        <v>34</v>
      </c>
      <c r="J128" s="43">
        <f t="shared" si="4"/>
        <v>1</v>
      </c>
      <c r="K128" s="41" t="s">
        <v>35</v>
      </c>
      <c r="L128" s="41" t="s">
        <v>4</v>
      </c>
      <c r="M128" s="44"/>
      <c r="N128" s="45"/>
      <c r="O128" s="45"/>
      <c r="P128" s="46"/>
      <c r="Q128" s="45"/>
      <c r="R128" s="45"/>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7"/>
      <c r="BA128" s="48">
        <f t="shared" si="5"/>
        <v>20495</v>
      </c>
      <c r="BB128" s="59">
        <f t="shared" si="6"/>
        <v>20495</v>
      </c>
      <c r="BC128" s="60" t="str">
        <f t="shared" si="7"/>
        <v>INR  Twenty Thousand Four Hundred &amp; Ninety Five  Only</v>
      </c>
      <c r="HZ128" s="18"/>
      <c r="IA128" s="18">
        <v>2.15</v>
      </c>
      <c r="IB128" s="18" t="s">
        <v>198</v>
      </c>
      <c r="IC128" s="18" t="s">
        <v>335</v>
      </c>
      <c r="ID128" s="18">
        <v>2</v>
      </c>
      <c r="IE128" s="17" t="s">
        <v>288</v>
      </c>
    </row>
    <row r="129" spans="1:238" s="17" customFormat="1" ht="18.75">
      <c r="A129" s="32">
        <v>2.16</v>
      </c>
      <c r="B129" s="50" t="s">
        <v>275</v>
      </c>
      <c r="C129" s="36" t="s">
        <v>336</v>
      </c>
      <c r="D129" s="102"/>
      <c r="E129" s="103"/>
      <c r="F129" s="103"/>
      <c r="G129" s="103"/>
      <c r="H129" s="103"/>
      <c r="I129" s="103"/>
      <c r="J129" s="103"/>
      <c r="K129" s="103"/>
      <c r="L129" s="103"/>
      <c r="M129" s="103"/>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5"/>
      <c r="HZ129" s="18"/>
      <c r="IA129" s="18">
        <v>2.16</v>
      </c>
      <c r="IB129" s="18" t="s">
        <v>275</v>
      </c>
      <c r="IC129" s="18" t="s">
        <v>336</v>
      </c>
      <c r="ID129" s="18"/>
    </row>
    <row r="130" spans="1:238" s="17" customFormat="1" ht="18.75">
      <c r="A130" s="32">
        <v>2.17</v>
      </c>
      <c r="B130" s="50" t="s">
        <v>276</v>
      </c>
      <c r="C130" s="36" t="s">
        <v>337</v>
      </c>
      <c r="D130" s="102"/>
      <c r="E130" s="103"/>
      <c r="F130" s="103"/>
      <c r="G130" s="103"/>
      <c r="H130" s="103"/>
      <c r="I130" s="103"/>
      <c r="J130" s="103"/>
      <c r="K130" s="103"/>
      <c r="L130" s="103"/>
      <c r="M130" s="103"/>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5"/>
      <c r="HZ130" s="18"/>
      <c r="IA130" s="18">
        <v>2.17</v>
      </c>
      <c r="IB130" s="18" t="s">
        <v>276</v>
      </c>
      <c r="IC130" s="18" t="s">
        <v>337</v>
      </c>
      <c r="ID130" s="18"/>
    </row>
    <row r="131" spans="1:239" s="17" customFormat="1" ht="37.5">
      <c r="A131" s="32">
        <v>2.18</v>
      </c>
      <c r="B131" s="50" t="s">
        <v>198</v>
      </c>
      <c r="C131" s="36" t="s">
        <v>338</v>
      </c>
      <c r="D131" s="37">
        <v>0.5</v>
      </c>
      <c r="E131" s="38" t="s">
        <v>286</v>
      </c>
      <c r="F131" s="39">
        <v>7126.22</v>
      </c>
      <c r="G131" s="40"/>
      <c r="H131" s="41"/>
      <c r="I131" s="42" t="s">
        <v>34</v>
      </c>
      <c r="J131" s="43">
        <f t="shared" si="4"/>
        <v>1</v>
      </c>
      <c r="K131" s="41" t="s">
        <v>35</v>
      </c>
      <c r="L131" s="41" t="s">
        <v>4</v>
      </c>
      <c r="M131" s="44"/>
      <c r="N131" s="45"/>
      <c r="O131" s="45"/>
      <c r="P131" s="46"/>
      <c r="Q131" s="45"/>
      <c r="R131" s="45"/>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7"/>
      <c r="BA131" s="48">
        <f t="shared" si="5"/>
        <v>3563</v>
      </c>
      <c r="BB131" s="59">
        <f t="shared" si="6"/>
        <v>3563</v>
      </c>
      <c r="BC131" s="60" t="str">
        <f t="shared" si="7"/>
        <v>INR  Three Thousand Five Hundred &amp; Sixty Three  Only</v>
      </c>
      <c r="HZ131" s="18"/>
      <c r="IA131" s="18">
        <v>2.18</v>
      </c>
      <c r="IB131" s="18" t="s">
        <v>198</v>
      </c>
      <c r="IC131" s="18" t="s">
        <v>338</v>
      </c>
      <c r="ID131" s="18">
        <v>0.5</v>
      </c>
      <c r="IE131" s="17" t="s">
        <v>286</v>
      </c>
    </row>
    <row r="132" spans="1:238" s="17" customFormat="1" ht="150">
      <c r="A132" s="32">
        <v>2.19</v>
      </c>
      <c r="B132" s="50" t="s">
        <v>277</v>
      </c>
      <c r="C132" s="36" t="s">
        <v>339</v>
      </c>
      <c r="D132" s="102"/>
      <c r="E132" s="103"/>
      <c r="F132" s="103"/>
      <c r="G132" s="103"/>
      <c r="H132" s="103"/>
      <c r="I132" s="103"/>
      <c r="J132" s="103"/>
      <c r="K132" s="103"/>
      <c r="L132" s="103"/>
      <c r="M132" s="103"/>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5"/>
      <c r="HZ132" s="18"/>
      <c r="IA132" s="18">
        <v>2.19</v>
      </c>
      <c r="IB132" s="18" t="s">
        <v>277</v>
      </c>
      <c r="IC132" s="18" t="s">
        <v>339</v>
      </c>
      <c r="ID132" s="18"/>
    </row>
    <row r="133" spans="1:239" s="17" customFormat="1" ht="37.5">
      <c r="A133" s="32">
        <v>2.2</v>
      </c>
      <c r="B133" s="50" t="s">
        <v>278</v>
      </c>
      <c r="C133" s="36" t="s">
        <v>340</v>
      </c>
      <c r="D133" s="37">
        <v>2</v>
      </c>
      <c r="E133" s="38" t="s">
        <v>288</v>
      </c>
      <c r="F133" s="39">
        <v>599.47</v>
      </c>
      <c r="G133" s="40"/>
      <c r="H133" s="41"/>
      <c r="I133" s="42" t="s">
        <v>34</v>
      </c>
      <c r="J133" s="43">
        <f t="shared" si="4"/>
        <v>1</v>
      </c>
      <c r="K133" s="41" t="s">
        <v>35</v>
      </c>
      <c r="L133" s="41" t="s">
        <v>4</v>
      </c>
      <c r="M133" s="44"/>
      <c r="N133" s="45"/>
      <c r="O133" s="45"/>
      <c r="P133" s="46"/>
      <c r="Q133" s="45"/>
      <c r="R133" s="45"/>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7"/>
      <c r="BA133" s="48">
        <f t="shared" si="5"/>
        <v>1199</v>
      </c>
      <c r="BB133" s="59">
        <f t="shared" si="6"/>
        <v>1199</v>
      </c>
      <c r="BC133" s="60" t="str">
        <f t="shared" si="7"/>
        <v>INR  One Thousand One Hundred &amp; Ninety Nine  Only</v>
      </c>
      <c r="HZ133" s="18"/>
      <c r="IA133" s="18">
        <v>2.2</v>
      </c>
      <c r="IB133" s="18" t="s">
        <v>278</v>
      </c>
      <c r="IC133" s="18" t="s">
        <v>340</v>
      </c>
      <c r="ID133" s="18">
        <v>2</v>
      </c>
      <c r="IE133" s="17" t="s">
        <v>288</v>
      </c>
    </row>
    <row r="134" spans="1:238" s="17" customFormat="1" ht="93.75">
      <c r="A134" s="32">
        <v>2.21</v>
      </c>
      <c r="B134" s="50" t="s">
        <v>279</v>
      </c>
      <c r="C134" s="36" t="s">
        <v>341</v>
      </c>
      <c r="D134" s="102"/>
      <c r="E134" s="103"/>
      <c r="F134" s="103"/>
      <c r="G134" s="103"/>
      <c r="H134" s="103"/>
      <c r="I134" s="103"/>
      <c r="J134" s="103"/>
      <c r="K134" s="103"/>
      <c r="L134" s="103"/>
      <c r="M134" s="103"/>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5"/>
      <c r="HZ134" s="18"/>
      <c r="IA134" s="18">
        <v>2.21</v>
      </c>
      <c r="IB134" s="18" t="s">
        <v>279</v>
      </c>
      <c r="IC134" s="18" t="s">
        <v>341</v>
      </c>
      <c r="ID134" s="18"/>
    </row>
    <row r="135" spans="1:239" s="17" customFormat="1" ht="37.5">
      <c r="A135" s="32">
        <v>2.22</v>
      </c>
      <c r="B135" s="50" t="s">
        <v>198</v>
      </c>
      <c r="C135" s="36" t="s">
        <v>342</v>
      </c>
      <c r="D135" s="37">
        <v>4</v>
      </c>
      <c r="E135" s="38" t="s">
        <v>288</v>
      </c>
      <c r="F135" s="39">
        <v>4900.88</v>
      </c>
      <c r="G135" s="40"/>
      <c r="H135" s="41"/>
      <c r="I135" s="42" t="s">
        <v>34</v>
      </c>
      <c r="J135" s="43">
        <f t="shared" si="4"/>
        <v>1</v>
      </c>
      <c r="K135" s="41" t="s">
        <v>35</v>
      </c>
      <c r="L135" s="41" t="s">
        <v>4</v>
      </c>
      <c r="M135" s="44"/>
      <c r="N135" s="45"/>
      <c r="O135" s="45"/>
      <c r="P135" s="46"/>
      <c r="Q135" s="45"/>
      <c r="R135" s="45"/>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7"/>
      <c r="BA135" s="48">
        <f t="shared" si="5"/>
        <v>19604</v>
      </c>
      <c r="BB135" s="59">
        <f t="shared" si="6"/>
        <v>19604</v>
      </c>
      <c r="BC135" s="60" t="str">
        <f t="shared" si="7"/>
        <v>INR  Nineteen Thousand Six Hundred &amp; Four  Only</v>
      </c>
      <c r="HZ135" s="18"/>
      <c r="IA135" s="18">
        <v>2.22</v>
      </c>
      <c r="IB135" s="18" t="s">
        <v>198</v>
      </c>
      <c r="IC135" s="18" t="s">
        <v>342</v>
      </c>
      <c r="ID135" s="18">
        <v>4</v>
      </c>
      <c r="IE135" s="17" t="s">
        <v>288</v>
      </c>
    </row>
    <row r="136" spans="1:238" s="17" customFormat="1" ht="18.75">
      <c r="A136" s="32">
        <v>2.23</v>
      </c>
      <c r="B136" s="50" t="s">
        <v>143</v>
      </c>
      <c r="C136" s="36" t="s">
        <v>343</v>
      </c>
      <c r="D136" s="102"/>
      <c r="E136" s="103"/>
      <c r="F136" s="103"/>
      <c r="G136" s="103"/>
      <c r="H136" s="103"/>
      <c r="I136" s="103"/>
      <c r="J136" s="103"/>
      <c r="K136" s="103"/>
      <c r="L136" s="103"/>
      <c r="M136" s="103"/>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5"/>
      <c r="HZ136" s="18"/>
      <c r="IA136" s="18">
        <v>2.23</v>
      </c>
      <c r="IB136" s="18" t="s">
        <v>143</v>
      </c>
      <c r="IC136" s="18" t="s">
        <v>343</v>
      </c>
      <c r="ID136" s="18"/>
    </row>
    <row r="137" spans="1:238" s="17" customFormat="1" ht="93.75">
      <c r="A137" s="32">
        <v>2.24</v>
      </c>
      <c r="B137" s="50" t="s">
        <v>194</v>
      </c>
      <c r="C137" s="36" t="s">
        <v>344</v>
      </c>
      <c r="D137" s="102"/>
      <c r="E137" s="103"/>
      <c r="F137" s="103"/>
      <c r="G137" s="103"/>
      <c r="H137" s="103"/>
      <c r="I137" s="103"/>
      <c r="J137" s="103"/>
      <c r="K137" s="103"/>
      <c r="L137" s="103"/>
      <c r="M137" s="103"/>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5"/>
      <c r="HZ137" s="18"/>
      <c r="IA137" s="18">
        <v>2.24</v>
      </c>
      <c r="IB137" s="18" t="s">
        <v>194</v>
      </c>
      <c r="IC137" s="18" t="s">
        <v>344</v>
      </c>
      <c r="ID137" s="18"/>
    </row>
    <row r="138" spans="1:239" s="17" customFormat="1" ht="36" customHeight="1">
      <c r="A138" s="32">
        <v>2.25</v>
      </c>
      <c r="B138" s="50" t="s">
        <v>195</v>
      </c>
      <c r="C138" s="36" t="s">
        <v>345</v>
      </c>
      <c r="D138" s="37">
        <v>4</v>
      </c>
      <c r="E138" s="38" t="s">
        <v>285</v>
      </c>
      <c r="F138" s="39">
        <v>1162.25</v>
      </c>
      <c r="G138" s="40"/>
      <c r="H138" s="41"/>
      <c r="I138" s="42" t="s">
        <v>34</v>
      </c>
      <c r="J138" s="43">
        <f t="shared" si="4"/>
        <v>1</v>
      </c>
      <c r="K138" s="41" t="s">
        <v>35</v>
      </c>
      <c r="L138" s="41" t="s">
        <v>4</v>
      </c>
      <c r="M138" s="44"/>
      <c r="N138" s="45"/>
      <c r="O138" s="45"/>
      <c r="P138" s="46"/>
      <c r="Q138" s="45"/>
      <c r="R138" s="45"/>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7"/>
      <c r="BA138" s="48">
        <f t="shared" si="5"/>
        <v>4649</v>
      </c>
      <c r="BB138" s="59">
        <f t="shared" si="6"/>
        <v>4649</v>
      </c>
      <c r="BC138" s="60" t="str">
        <f t="shared" si="7"/>
        <v>INR  Four Thousand Six Hundred &amp; Forty Nine  Only</v>
      </c>
      <c r="HZ138" s="18"/>
      <c r="IA138" s="18">
        <v>2.25</v>
      </c>
      <c r="IB138" s="18" t="s">
        <v>195</v>
      </c>
      <c r="IC138" s="18" t="s">
        <v>345</v>
      </c>
      <c r="ID138" s="18">
        <v>4</v>
      </c>
      <c r="IE138" s="17" t="s">
        <v>285</v>
      </c>
    </row>
    <row r="139" spans="1:238" s="17" customFormat="1" ht="93.75">
      <c r="A139" s="32">
        <v>2.26</v>
      </c>
      <c r="B139" s="50" t="s">
        <v>280</v>
      </c>
      <c r="C139" s="36" t="s">
        <v>346</v>
      </c>
      <c r="D139" s="102"/>
      <c r="E139" s="103"/>
      <c r="F139" s="103"/>
      <c r="G139" s="103"/>
      <c r="H139" s="103"/>
      <c r="I139" s="103"/>
      <c r="J139" s="103"/>
      <c r="K139" s="103"/>
      <c r="L139" s="103"/>
      <c r="M139" s="103"/>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5"/>
      <c r="HZ139" s="18"/>
      <c r="IA139" s="18">
        <v>2.26</v>
      </c>
      <c r="IB139" s="18" t="s">
        <v>280</v>
      </c>
      <c r="IC139" s="18" t="s">
        <v>346</v>
      </c>
      <c r="ID139" s="18"/>
    </row>
    <row r="140" spans="1:239" s="17" customFormat="1" ht="37.5">
      <c r="A140" s="32">
        <v>2.27</v>
      </c>
      <c r="B140" s="50" t="s">
        <v>281</v>
      </c>
      <c r="C140" s="36" t="s">
        <v>347</v>
      </c>
      <c r="D140" s="37">
        <v>20</v>
      </c>
      <c r="E140" s="38" t="s">
        <v>286</v>
      </c>
      <c r="F140" s="39">
        <v>74.75</v>
      </c>
      <c r="G140" s="40"/>
      <c r="H140" s="41"/>
      <c r="I140" s="42" t="s">
        <v>34</v>
      </c>
      <c r="J140" s="43">
        <f t="shared" si="4"/>
        <v>1</v>
      </c>
      <c r="K140" s="41" t="s">
        <v>35</v>
      </c>
      <c r="L140" s="41" t="s">
        <v>4</v>
      </c>
      <c r="M140" s="44"/>
      <c r="N140" s="45"/>
      <c r="O140" s="45"/>
      <c r="P140" s="46"/>
      <c r="Q140" s="45"/>
      <c r="R140" s="45"/>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7"/>
      <c r="BA140" s="48">
        <f t="shared" si="5"/>
        <v>1495</v>
      </c>
      <c r="BB140" s="59">
        <f t="shared" si="6"/>
        <v>1495</v>
      </c>
      <c r="BC140" s="60" t="str">
        <f t="shared" si="7"/>
        <v>INR  One Thousand Four Hundred &amp; Ninety Five  Only</v>
      </c>
      <c r="HZ140" s="18"/>
      <c r="IA140" s="18">
        <v>2.27</v>
      </c>
      <c r="IB140" s="18" t="s">
        <v>281</v>
      </c>
      <c r="IC140" s="18" t="s">
        <v>347</v>
      </c>
      <c r="ID140" s="18">
        <v>20</v>
      </c>
      <c r="IE140" s="17" t="s">
        <v>286</v>
      </c>
    </row>
    <row r="141" spans="1:239" s="17" customFormat="1" ht="75">
      <c r="A141" s="32">
        <v>2.28</v>
      </c>
      <c r="B141" s="50" t="s">
        <v>282</v>
      </c>
      <c r="C141" s="36" t="s">
        <v>348</v>
      </c>
      <c r="D141" s="37">
        <v>2</v>
      </c>
      <c r="E141" s="38" t="s">
        <v>288</v>
      </c>
      <c r="F141" s="39">
        <v>394.17</v>
      </c>
      <c r="G141" s="40"/>
      <c r="H141" s="41"/>
      <c r="I141" s="42" t="s">
        <v>34</v>
      </c>
      <c r="J141" s="43">
        <f t="shared" si="4"/>
        <v>1</v>
      </c>
      <c r="K141" s="41" t="s">
        <v>35</v>
      </c>
      <c r="L141" s="41" t="s">
        <v>4</v>
      </c>
      <c r="M141" s="44"/>
      <c r="N141" s="45"/>
      <c r="O141" s="45"/>
      <c r="P141" s="46"/>
      <c r="Q141" s="45"/>
      <c r="R141" s="45"/>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7"/>
      <c r="BA141" s="48">
        <f t="shared" si="5"/>
        <v>788</v>
      </c>
      <c r="BB141" s="59">
        <f t="shared" si="6"/>
        <v>788</v>
      </c>
      <c r="BC141" s="60" t="str">
        <f t="shared" si="7"/>
        <v>INR  Seven Hundred &amp; Eighty Eight  Only</v>
      </c>
      <c r="HZ141" s="18"/>
      <c r="IA141" s="18">
        <v>2.28</v>
      </c>
      <c r="IB141" s="18" t="s">
        <v>282</v>
      </c>
      <c r="IC141" s="18" t="s">
        <v>348</v>
      </c>
      <c r="ID141" s="18">
        <v>2</v>
      </c>
      <c r="IE141" s="17" t="s">
        <v>288</v>
      </c>
    </row>
    <row r="142" spans="1:238" s="17" customFormat="1" ht="18.75">
      <c r="A142" s="32">
        <v>2.29</v>
      </c>
      <c r="B142" s="50" t="s">
        <v>196</v>
      </c>
      <c r="C142" s="36" t="s">
        <v>349</v>
      </c>
      <c r="D142" s="102"/>
      <c r="E142" s="103"/>
      <c r="F142" s="103"/>
      <c r="G142" s="103"/>
      <c r="H142" s="103"/>
      <c r="I142" s="103"/>
      <c r="J142" s="103"/>
      <c r="K142" s="103"/>
      <c r="L142" s="103"/>
      <c r="M142" s="103"/>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5"/>
      <c r="HZ142" s="18"/>
      <c r="IA142" s="18">
        <v>2.29</v>
      </c>
      <c r="IB142" s="18" t="s">
        <v>196</v>
      </c>
      <c r="IC142" s="18" t="s">
        <v>349</v>
      </c>
      <c r="ID142" s="18"/>
    </row>
    <row r="143" spans="1:238" s="17" customFormat="1" ht="409.5">
      <c r="A143" s="32">
        <v>2.3</v>
      </c>
      <c r="B143" s="50" t="s">
        <v>283</v>
      </c>
      <c r="C143" s="36" t="s">
        <v>350</v>
      </c>
      <c r="D143" s="102"/>
      <c r="E143" s="103"/>
      <c r="F143" s="103"/>
      <c r="G143" s="103"/>
      <c r="H143" s="103"/>
      <c r="I143" s="103"/>
      <c r="J143" s="103"/>
      <c r="K143" s="103"/>
      <c r="L143" s="103"/>
      <c r="M143" s="103"/>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5"/>
      <c r="HZ143" s="18"/>
      <c r="IA143" s="18">
        <v>2.3</v>
      </c>
      <c r="IB143" s="18" t="s">
        <v>283</v>
      </c>
      <c r="IC143" s="18" t="s">
        <v>350</v>
      </c>
      <c r="ID143" s="18"/>
    </row>
    <row r="144" spans="1:239" s="17" customFormat="1" ht="37.5">
      <c r="A144" s="32">
        <v>2.31</v>
      </c>
      <c r="B144" s="52" t="s">
        <v>284</v>
      </c>
      <c r="C144" s="53" t="s">
        <v>351</v>
      </c>
      <c r="D144" s="61">
        <v>48</v>
      </c>
      <c r="E144" s="62" t="s">
        <v>285</v>
      </c>
      <c r="F144" s="63">
        <v>1335.34</v>
      </c>
      <c r="G144" s="40"/>
      <c r="H144" s="41"/>
      <c r="I144" s="42" t="s">
        <v>34</v>
      </c>
      <c r="J144" s="43">
        <f>IF(I144="Less(-)",-1,1)</f>
        <v>1</v>
      </c>
      <c r="K144" s="41" t="s">
        <v>35</v>
      </c>
      <c r="L144" s="41" t="s">
        <v>4</v>
      </c>
      <c r="M144" s="44"/>
      <c r="N144" s="45"/>
      <c r="O144" s="45"/>
      <c r="P144" s="46"/>
      <c r="Q144" s="45"/>
      <c r="R144" s="45"/>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7"/>
      <c r="BA144" s="64">
        <f>ROUND(total_amount_ba($B$2,$D$2,D144,F144,J144,K144,M144),0)</f>
        <v>64096</v>
      </c>
      <c r="BB144" s="59">
        <f>BA144+SUM(N144:AZ144)</f>
        <v>64096</v>
      </c>
      <c r="BC144" s="60" t="str">
        <f>SpellNumber(L144,BB144)</f>
        <v>INR  Sixty Four Thousand  &amp;Ninety Six  Only</v>
      </c>
      <c r="HZ144" s="18"/>
      <c r="IA144" s="18">
        <v>2.31</v>
      </c>
      <c r="IB144" s="18" t="s">
        <v>284</v>
      </c>
      <c r="IC144" s="18" t="s">
        <v>351</v>
      </c>
      <c r="ID144" s="18">
        <v>48</v>
      </c>
      <c r="IE144" s="17" t="s">
        <v>285</v>
      </c>
    </row>
    <row r="145" spans="1:238" s="17" customFormat="1" ht="409.5">
      <c r="A145" s="32">
        <v>2.32</v>
      </c>
      <c r="B145" s="50" t="s">
        <v>421</v>
      </c>
      <c r="C145" s="36" t="s">
        <v>352</v>
      </c>
      <c r="D145" s="102"/>
      <c r="E145" s="103"/>
      <c r="F145" s="103"/>
      <c r="G145" s="103"/>
      <c r="H145" s="103"/>
      <c r="I145" s="103"/>
      <c r="J145" s="103"/>
      <c r="K145" s="103"/>
      <c r="L145" s="103"/>
      <c r="M145" s="103"/>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5"/>
      <c r="HZ145" s="18"/>
      <c r="IA145" s="18">
        <v>2.32</v>
      </c>
      <c r="IB145" s="24" t="s">
        <v>421</v>
      </c>
      <c r="IC145" s="18" t="s">
        <v>352</v>
      </c>
      <c r="ID145" s="18"/>
    </row>
    <row r="146" spans="1:239" s="17" customFormat="1" ht="37.5">
      <c r="A146" s="32">
        <v>2.33</v>
      </c>
      <c r="B146" s="50" t="s">
        <v>422</v>
      </c>
      <c r="C146" s="53" t="s">
        <v>353</v>
      </c>
      <c r="D146" s="61">
        <v>6</v>
      </c>
      <c r="E146" s="62" t="s">
        <v>486</v>
      </c>
      <c r="F146" s="63">
        <v>1617.71</v>
      </c>
      <c r="G146" s="40"/>
      <c r="H146" s="41"/>
      <c r="I146" s="42" t="s">
        <v>34</v>
      </c>
      <c r="J146" s="43">
        <f aca="true" t="shared" si="8" ref="J146:J208">IF(I146="Less(-)",-1,1)</f>
        <v>1</v>
      </c>
      <c r="K146" s="41" t="s">
        <v>35</v>
      </c>
      <c r="L146" s="41" t="s">
        <v>4</v>
      </c>
      <c r="M146" s="44"/>
      <c r="N146" s="45"/>
      <c r="O146" s="45"/>
      <c r="P146" s="46"/>
      <c r="Q146" s="45"/>
      <c r="R146" s="45"/>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7"/>
      <c r="BA146" s="64">
        <f aca="true" t="shared" si="9" ref="BA146:BA208">ROUND(total_amount_ba($B$2,$D$2,D146,F146,J146,K146,M146),0)</f>
        <v>9706</v>
      </c>
      <c r="BB146" s="59">
        <f aca="true" t="shared" si="10" ref="BB146:BB208">BA146+SUM(N146:AZ146)</f>
        <v>9706</v>
      </c>
      <c r="BC146" s="60" t="str">
        <f aca="true" t="shared" si="11" ref="BC146:BC208">SpellNumber(L146,BB146)</f>
        <v>INR  Nine Thousand Seven Hundred &amp; Six  Only</v>
      </c>
      <c r="HZ146" s="18"/>
      <c r="IA146" s="18">
        <v>2.33</v>
      </c>
      <c r="IB146" s="18" t="s">
        <v>422</v>
      </c>
      <c r="IC146" s="18" t="s">
        <v>353</v>
      </c>
      <c r="ID146" s="18">
        <v>6</v>
      </c>
      <c r="IE146" s="17" t="s">
        <v>486</v>
      </c>
    </row>
    <row r="147" spans="1:238" s="17" customFormat="1" ht="75">
      <c r="A147" s="32">
        <v>2.34</v>
      </c>
      <c r="B147" s="50" t="s">
        <v>423</v>
      </c>
      <c r="C147" s="36" t="s">
        <v>354</v>
      </c>
      <c r="D147" s="102"/>
      <c r="E147" s="103"/>
      <c r="F147" s="103"/>
      <c r="G147" s="103"/>
      <c r="H147" s="103"/>
      <c r="I147" s="103"/>
      <c r="J147" s="103"/>
      <c r="K147" s="103"/>
      <c r="L147" s="103"/>
      <c r="M147" s="103"/>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5"/>
      <c r="HZ147" s="18"/>
      <c r="IA147" s="18">
        <v>2.34</v>
      </c>
      <c r="IB147" s="18" t="s">
        <v>423</v>
      </c>
      <c r="IC147" s="18" t="s">
        <v>354</v>
      </c>
      <c r="ID147" s="18"/>
    </row>
    <row r="148" spans="1:239" s="17" customFormat="1" ht="37.5">
      <c r="A148" s="32">
        <v>2.35</v>
      </c>
      <c r="B148" s="50" t="s">
        <v>424</v>
      </c>
      <c r="C148" s="53" t="s">
        <v>355</v>
      </c>
      <c r="D148" s="61">
        <v>70</v>
      </c>
      <c r="E148" s="62" t="s">
        <v>84</v>
      </c>
      <c r="F148" s="63">
        <v>286.72</v>
      </c>
      <c r="G148" s="40"/>
      <c r="H148" s="41"/>
      <c r="I148" s="42" t="s">
        <v>34</v>
      </c>
      <c r="J148" s="43">
        <f t="shared" si="8"/>
        <v>1</v>
      </c>
      <c r="K148" s="41" t="s">
        <v>35</v>
      </c>
      <c r="L148" s="41" t="s">
        <v>4</v>
      </c>
      <c r="M148" s="44"/>
      <c r="N148" s="45"/>
      <c r="O148" s="45"/>
      <c r="P148" s="46"/>
      <c r="Q148" s="45"/>
      <c r="R148" s="45"/>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7"/>
      <c r="BA148" s="64">
        <f t="shared" si="9"/>
        <v>20070</v>
      </c>
      <c r="BB148" s="59">
        <f t="shared" si="10"/>
        <v>20070</v>
      </c>
      <c r="BC148" s="60" t="str">
        <f t="shared" si="11"/>
        <v>INR  Twenty Thousand  &amp;Seventy  Only</v>
      </c>
      <c r="HZ148" s="18"/>
      <c r="IA148" s="18">
        <v>2.35</v>
      </c>
      <c r="IB148" s="18" t="s">
        <v>424</v>
      </c>
      <c r="IC148" s="18" t="s">
        <v>355</v>
      </c>
      <c r="ID148" s="18">
        <v>70</v>
      </c>
      <c r="IE148" s="17" t="s">
        <v>84</v>
      </c>
    </row>
    <row r="149" spans="1:239" s="17" customFormat="1" ht="21" customHeight="1">
      <c r="A149" s="32">
        <v>2.36</v>
      </c>
      <c r="B149" s="50" t="s">
        <v>425</v>
      </c>
      <c r="C149" s="36" t="s">
        <v>356</v>
      </c>
      <c r="D149" s="61">
        <v>45</v>
      </c>
      <c r="E149" s="62" t="s">
        <v>84</v>
      </c>
      <c r="F149" s="63">
        <v>375.27</v>
      </c>
      <c r="G149" s="40"/>
      <c r="H149" s="41"/>
      <c r="I149" s="42" t="s">
        <v>34</v>
      </c>
      <c r="J149" s="43">
        <f t="shared" si="8"/>
        <v>1</v>
      </c>
      <c r="K149" s="41" t="s">
        <v>35</v>
      </c>
      <c r="L149" s="41" t="s">
        <v>4</v>
      </c>
      <c r="M149" s="44"/>
      <c r="N149" s="45"/>
      <c r="O149" s="45"/>
      <c r="P149" s="46"/>
      <c r="Q149" s="45"/>
      <c r="R149" s="45"/>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7"/>
      <c r="BA149" s="64">
        <f t="shared" si="9"/>
        <v>16887</v>
      </c>
      <c r="BB149" s="59">
        <f t="shared" si="10"/>
        <v>16887</v>
      </c>
      <c r="BC149" s="60" t="str">
        <f t="shared" si="11"/>
        <v>INR  Sixteen Thousand Eight Hundred &amp; Eighty Seven  Only</v>
      </c>
      <c r="HZ149" s="18"/>
      <c r="IA149" s="18">
        <v>2.36</v>
      </c>
      <c r="IB149" s="18" t="s">
        <v>425</v>
      </c>
      <c r="IC149" s="18" t="s">
        <v>356</v>
      </c>
      <c r="ID149" s="18">
        <v>45</v>
      </c>
      <c r="IE149" s="17" t="s">
        <v>84</v>
      </c>
    </row>
    <row r="150" spans="1:239" s="17" customFormat="1" ht="112.5">
      <c r="A150" s="32">
        <v>2.37</v>
      </c>
      <c r="B150" s="50" t="s">
        <v>426</v>
      </c>
      <c r="C150" s="53" t="s">
        <v>357</v>
      </c>
      <c r="D150" s="61">
        <v>2</v>
      </c>
      <c r="E150" s="62" t="s">
        <v>487</v>
      </c>
      <c r="F150" s="63">
        <v>427.88</v>
      </c>
      <c r="G150" s="40"/>
      <c r="H150" s="41"/>
      <c r="I150" s="42" t="s">
        <v>34</v>
      </c>
      <c r="J150" s="43">
        <f t="shared" si="8"/>
        <v>1</v>
      </c>
      <c r="K150" s="41" t="s">
        <v>35</v>
      </c>
      <c r="L150" s="41" t="s">
        <v>4</v>
      </c>
      <c r="M150" s="44"/>
      <c r="N150" s="45"/>
      <c r="O150" s="45"/>
      <c r="P150" s="46"/>
      <c r="Q150" s="45"/>
      <c r="R150" s="45"/>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7"/>
      <c r="BA150" s="64">
        <f t="shared" si="9"/>
        <v>856</v>
      </c>
      <c r="BB150" s="59">
        <f t="shared" si="10"/>
        <v>856</v>
      </c>
      <c r="BC150" s="60" t="str">
        <f t="shared" si="11"/>
        <v>INR  Eight Hundred &amp; Fifty Six  Only</v>
      </c>
      <c r="HZ150" s="18"/>
      <c r="IA150" s="18">
        <v>2.37</v>
      </c>
      <c r="IB150" s="18" t="s">
        <v>426</v>
      </c>
      <c r="IC150" s="18" t="s">
        <v>357</v>
      </c>
      <c r="ID150" s="18">
        <v>2</v>
      </c>
      <c r="IE150" s="17" t="s">
        <v>487</v>
      </c>
    </row>
    <row r="151" spans="1:239" s="17" customFormat="1" ht="242.25">
      <c r="A151" s="32">
        <v>2.38</v>
      </c>
      <c r="B151" s="50" t="s">
        <v>427</v>
      </c>
      <c r="C151" s="36" t="s">
        <v>358</v>
      </c>
      <c r="D151" s="61">
        <v>6</v>
      </c>
      <c r="E151" s="62" t="s">
        <v>487</v>
      </c>
      <c r="F151" s="63">
        <v>76.28</v>
      </c>
      <c r="G151" s="40"/>
      <c r="H151" s="41"/>
      <c r="I151" s="42" t="s">
        <v>34</v>
      </c>
      <c r="J151" s="43">
        <f t="shared" si="8"/>
        <v>1</v>
      </c>
      <c r="K151" s="41" t="s">
        <v>35</v>
      </c>
      <c r="L151" s="41" t="s">
        <v>4</v>
      </c>
      <c r="M151" s="44"/>
      <c r="N151" s="45"/>
      <c r="O151" s="45"/>
      <c r="P151" s="46"/>
      <c r="Q151" s="45"/>
      <c r="R151" s="45"/>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7"/>
      <c r="BA151" s="64">
        <f t="shared" si="9"/>
        <v>458</v>
      </c>
      <c r="BB151" s="59">
        <f t="shared" si="10"/>
        <v>458</v>
      </c>
      <c r="BC151" s="60" t="str">
        <f t="shared" si="11"/>
        <v>INR  Four Hundred &amp; Fifty Eight  Only</v>
      </c>
      <c r="HZ151" s="18"/>
      <c r="IA151" s="18">
        <v>2.38</v>
      </c>
      <c r="IB151" s="24" t="s">
        <v>427</v>
      </c>
      <c r="IC151" s="18" t="s">
        <v>358</v>
      </c>
      <c r="ID151" s="18">
        <v>6</v>
      </c>
      <c r="IE151" s="17" t="s">
        <v>487</v>
      </c>
    </row>
    <row r="152" spans="1:239" s="17" customFormat="1" ht="75">
      <c r="A152" s="32">
        <v>2.39</v>
      </c>
      <c r="B152" s="50" t="s">
        <v>428</v>
      </c>
      <c r="C152" s="53" t="s">
        <v>359</v>
      </c>
      <c r="D152" s="61">
        <v>2</v>
      </c>
      <c r="E152" s="62" t="s">
        <v>487</v>
      </c>
      <c r="F152" s="63">
        <v>235.86</v>
      </c>
      <c r="G152" s="40"/>
      <c r="H152" s="41"/>
      <c r="I152" s="42" t="s">
        <v>34</v>
      </c>
      <c r="J152" s="43">
        <f t="shared" si="8"/>
        <v>1</v>
      </c>
      <c r="K152" s="41" t="s">
        <v>35</v>
      </c>
      <c r="L152" s="41" t="s">
        <v>4</v>
      </c>
      <c r="M152" s="44"/>
      <c r="N152" s="45"/>
      <c r="O152" s="45"/>
      <c r="P152" s="46"/>
      <c r="Q152" s="45"/>
      <c r="R152" s="45"/>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7"/>
      <c r="BA152" s="64">
        <f t="shared" si="9"/>
        <v>472</v>
      </c>
      <c r="BB152" s="59">
        <f t="shared" si="10"/>
        <v>472</v>
      </c>
      <c r="BC152" s="60" t="str">
        <f t="shared" si="11"/>
        <v>INR  Four Hundred &amp; Seventy Two  Only</v>
      </c>
      <c r="HZ152" s="18"/>
      <c r="IA152" s="18">
        <v>2.39</v>
      </c>
      <c r="IB152" s="18" t="s">
        <v>428</v>
      </c>
      <c r="IC152" s="18" t="s">
        <v>359</v>
      </c>
      <c r="ID152" s="18">
        <v>2</v>
      </c>
      <c r="IE152" s="17" t="s">
        <v>487</v>
      </c>
    </row>
    <row r="153" spans="1:238" s="17" customFormat="1" ht="75">
      <c r="A153" s="32">
        <v>2.4</v>
      </c>
      <c r="B153" s="50" t="s">
        <v>429</v>
      </c>
      <c r="C153" s="36" t="s">
        <v>360</v>
      </c>
      <c r="D153" s="102"/>
      <c r="E153" s="103"/>
      <c r="F153" s="103"/>
      <c r="G153" s="103"/>
      <c r="H153" s="103"/>
      <c r="I153" s="103"/>
      <c r="J153" s="103"/>
      <c r="K153" s="103"/>
      <c r="L153" s="103"/>
      <c r="M153" s="103"/>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5"/>
      <c r="HZ153" s="18"/>
      <c r="IA153" s="18">
        <v>2.4</v>
      </c>
      <c r="IB153" s="18" t="s">
        <v>429</v>
      </c>
      <c r="IC153" s="18" t="s">
        <v>360</v>
      </c>
      <c r="ID153" s="18"/>
    </row>
    <row r="154" spans="1:239" s="17" customFormat="1" ht="37.5">
      <c r="A154" s="32">
        <v>2.41</v>
      </c>
      <c r="B154" s="50" t="s">
        <v>430</v>
      </c>
      <c r="C154" s="53" t="s">
        <v>361</v>
      </c>
      <c r="D154" s="61">
        <v>2</v>
      </c>
      <c r="E154" s="62" t="s">
        <v>487</v>
      </c>
      <c r="F154" s="63">
        <v>729.5</v>
      </c>
      <c r="G154" s="40"/>
      <c r="H154" s="41"/>
      <c r="I154" s="42" t="s">
        <v>34</v>
      </c>
      <c r="J154" s="43">
        <f t="shared" si="8"/>
        <v>1</v>
      </c>
      <c r="K154" s="41" t="s">
        <v>35</v>
      </c>
      <c r="L154" s="41" t="s">
        <v>4</v>
      </c>
      <c r="M154" s="44"/>
      <c r="N154" s="45"/>
      <c r="O154" s="45"/>
      <c r="P154" s="46"/>
      <c r="Q154" s="45"/>
      <c r="R154" s="45"/>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7"/>
      <c r="BA154" s="64">
        <f t="shared" si="9"/>
        <v>1459</v>
      </c>
      <c r="BB154" s="59">
        <f t="shared" si="10"/>
        <v>1459</v>
      </c>
      <c r="BC154" s="60" t="str">
        <f t="shared" si="11"/>
        <v>INR  One Thousand Four Hundred &amp; Fifty Nine  Only</v>
      </c>
      <c r="HZ154" s="18"/>
      <c r="IA154" s="18">
        <v>2.41</v>
      </c>
      <c r="IB154" s="18" t="s">
        <v>430</v>
      </c>
      <c r="IC154" s="18" t="s">
        <v>361</v>
      </c>
      <c r="ID154" s="18">
        <v>2</v>
      </c>
      <c r="IE154" s="17" t="s">
        <v>487</v>
      </c>
    </row>
    <row r="155" spans="1:239" s="17" customFormat="1" ht="75">
      <c r="A155" s="32">
        <v>2.42</v>
      </c>
      <c r="B155" s="50" t="s">
        <v>431</v>
      </c>
      <c r="C155" s="36" t="s">
        <v>362</v>
      </c>
      <c r="D155" s="61">
        <v>2</v>
      </c>
      <c r="E155" s="62" t="s">
        <v>487</v>
      </c>
      <c r="F155" s="63">
        <v>445.42</v>
      </c>
      <c r="G155" s="40"/>
      <c r="H155" s="41"/>
      <c r="I155" s="42" t="s">
        <v>34</v>
      </c>
      <c r="J155" s="43">
        <f t="shared" si="8"/>
        <v>1</v>
      </c>
      <c r="K155" s="41" t="s">
        <v>35</v>
      </c>
      <c r="L155" s="41" t="s">
        <v>4</v>
      </c>
      <c r="M155" s="44"/>
      <c r="N155" s="45"/>
      <c r="O155" s="45"/>
      <c r="P155" s="46"/>
      <c r="Q155" s="45"/>
      <c r="R155" s="45"/>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7"/>
      <c r="BA155" s="64">
        <f t="shared" si="9"/>
        <v>891</v>
      </c>
      <c r="BB155" s="59">
        <f t="shared" si="10"/>
        <v>891</v>
      </c>
      <c r="BC155" s="60" t="str">
        <f t="shared" si="11"/>
        <v>INR  Eight Hundred &amp; Ninety One  Only</v>
      </c>
      <c r="HZ155" s="18"/>
      <c r="IA155" s="18">
        <v>2.42</v>
      </c>
      <c r="IB155" s="18" t="s">
        <v>431</v>
      </c>
      <c r="IC155" s="18" t="s">
        <v>362</v>
      </c>
      <c r="ID155" s="18">
        <v>2</v>
      </c>
      <c r="IE155" s="17" t="s">
        <v>487</v>
      </c>
    </row>
    <row r="156" spans="1:239" s="17" customFormat="1" ht="131.25">
      <c r="A156" s="32">
        <v>2.43</v>
      </c>
      <c r="B156" s="50" t="s">
        <v>432</v>
      </c>
      <c r="C156" s="53" t="s">
        <v>363</v>
      </c>
      <c r="D156" s="61">
        <v>10</v>
      </c>
      <c r="E156" s="62" t="s">
        <v>487</v>
      </c>
      <c r="F156" s="63">
        <v>1295.05</v>
      </c>
      <c r="G156" s="40"/>
      <c r="H156" s="41"/>
      <c r="I156" s="42" t="s">
        <v>34</v>
      </c>
      <c r="J156" s="43">
        <f t="shared" si="8"/>
        <v>1</v>
      </c>
      <c r="K156" s="41" t="s">
        <v>35</v>
      </c>
      <c r="L156" s="41" t="s">
        <v>4</v>
      </c>
      <c r="M156" s="44"/>
      <c r="N156" s="45"/>
      <c r="O156" s="45"/>
      <c r="P156" s="46"/>
      <c r="Q156" s="45"/>
      <c r="R156" s="45"/>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7"/>
      <c r="BA156" s="64">
        <f t="shared" si="9"/>
        <v>12951</v>
      </c>
      <c r="BB156" s="59">
        <f t="shared" si="10"/>
        <v>12951</v>
      </c>
      <c r="BC156" s="60" t="str">
        <f t="shared" si="11"/>
        <v>INR  Twelve Thousand Nine Hundred &amp; Fifty One  Only</v>
      </c>
      <c r="HZ156" s="18"/>
      <c r="IA156" s="18">
        <v>2.43</v>
      </c>
      <c r="IB156" s="18" t="s">
        <v>432</v>
      </c>
      <c r="IC156" s="18" t="s">
        <v>363</v>
      </c>
      <c r="ID156" s="18">
        <v>10</v>
      </c>
      <c r="IE156" s="17" t="s">
        <v>487</v>
      </c>
    </row>
    <row r="157" spans="1:238" s="17" customFormat="1" ht="56.25">
      <c r="A157" s="32">
        <v>2.44</v>
      </c>
      <c r="B157" s="50" t="s">
        <v>433</v>
      </c>
      <c r="C157" s="36" t="s">
        <v>364</v>
      </c>
      <c r="D157" s="102"/>
      <c r="E157" s="103"/>
      <c r="F157" s="103"/>
      <c r="G157" s="103"/>
      <c r="H157" s="103"/>
      <c r="I157" s="103"/>
      <c r="J157" s="103"/>
      <c r="K157" s="103"/>
      <c r="L157" s="103"/>
      <c r="M157" s="103"/>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5"/>
      <c r="HZ157" s="18"/>
      <c r="IA157" s="18">
        <v>2.44</v>
      </c>
      <c r="IB157" s="18" t="s">
        <v>433</v>
      </c>
      <c r="IC157" s="18" t="s">
        <v>364</v>
      </c>
      <c r="ID157" s="18"/>
    </row>
    <row r="158" spans="1:239" s="17" customFormat="1" ht="37.5">
      <c r="A158" s="32">
        <v>2.45</v>
      </c>
      <c r="B158" s="50" t="s">
        <v>434</v>
      </c>
      <c r="C158" s="53" t="s">
        <v>365</v>
      </c>
      <c r="D158" s="61">
        <v>10</v>
      </c>
      <c r="E158" s="62" t="s">
        <v>84</v>
      </c>
      <c r="F158" s="63">
        <v>83.3</v>
      </c>
      <c r="G158" s="40"/>
      <c r="H158" s="41"/>
      <c r="I158" s="42" t="s">
        <v>34</v>
      </c>
      <c r="J158" s="43">
        <f t="shared" si="8"/>
        <v>1</v>
      </c>
      <c r="K158" s="41" t="s">
        <v>35</v>
      </c>
      <c r="L158" s="41" t="s">
        <v>4</v>
      </c>
      <c r="M158" s="44"/>
      <c r="N158" s="45"/>
      <c r="O158" s="45"/>
      <c r="P158" s="46"/>
      <c r="Q158" s="45"/>
      <c r="R158" s="45"/>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7"/>
      <c r="BA158" s="64">
        <f t="shared" si="9"/>
        <v>833</v>
      </c>
      <c r="BB158" s="59">
        <f t="shared" si="10"/>
        <v>833</v>
      </c>
      <c r="BC158" s="60" t="str">
        <f t="shared" si="11"/>
        <v>INR  Eight Hundred &amp; Thirty Three  Only</v>
      </c>
      <c r="HZ158" s="18"/>
      <c r="IA158" s="18">
        <v>2.45</v>
      </c>
      <c r="IB158" s="18" t="s">
        <v>434</v>
      </c>
      <c r="IC158" s="18" t="s">
        <v>365</v>
      </c>
      <c r="ID158" s="18">
        <v>10</v>
      </c>
      <c r="IE158" s="17" t="s">
        <v>84</v>
      </c>
    </row>
    <row r="159" spans="1:239" s="17" customFormat="1" ht="37.5">
      <c r="A159" s="32">
        <v>2.46</v>
      </c>
      <c r="B159" s="50" t="s">
        <v>435</v>
      </c>
      <c r="C159" s="36" t="s">
        <v>366</v>
      </c>
      <c r="D159" s="61">
        <v>4</v>
      </c>
      <c r="E159" s="62" t="s">
        <v>84</v>
      </c>
      <c r="F159" s="63">
        <v>180.62</v>
      </c>
      <c r="G159" s="40"/>
      <c r="H159" s="41"/>
      <c r="I159" s="42" t="s">
        <v>34</v>
      </c>
      <c r="J159" s="43">
        <f t="shared" si="8"/>
        <v>1</v>
      </c>
      <c r="K159" s="41" t="s">
        <v>35</v>
      </c>
      <c r="L159" s="41" t="s">
        <v>4</v>
      </c>
      <c r="M159" s="44"/>
      <c r="N159" s="45"/>
      <c r="O159" s="45"/>
      <c r="P159" s="46"/>
      <c r="Q159" s="45"/>
      <c r="R159" s="45"/>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7"/>
      <c r="BA159" s="64">
        <f t="shared" si="9"/>
        <v>722</v>
      </c>
      <c r="BB159" s="59">
        <f t="shared" si="10"/>
        <v>722</v>
      </c>
      <c r="BC159" s="60" t="str">
        <f t="shared" si="11"/>
        <v>INR  Seven Hundred &amp; Twenty Two  Only</v>
      </c>
      <c r="HZ159" s="18"/>
      <c r="IA159" s="18">
        <v>2.46</v>
      </c>
      <c r="IB159" s="18" t="s">
        <v>435</v>
      </c>
      <c r="IC159" s="18" t="s">
        <v>366</v>
      </c>
      <c r="ID159" s="18">
        <v>4</v>
      </c>
      <c r="IE159" s="17" t="s">
        <v>84</v>
      </c>
    </row>
    <row r="160" spans="1:238" s="17" customFormat="1" ht="75">
      <c r="A160" s="32">
        <v>2.47</v>
      </c>
      <c r="B160" s="50" t="s">
        <v>436</v>
      </c>
      <c r="C160" s="53" t="s">
        <v>367</v>
      </c>
      <c r="D160" s="102"/>
      <c r="E160" s="103"/>
      <c r="F160" s="103"/>
      <c r="G160" s="103"/>
      <c r="H160" s="103"/>
      <c r="I160" s="103"/>
      <c r="J160" s="103"/>
      <c r="K160" s="103"/>
      <c r="L160" s="103"/>
      <c r="M160" s="103"/>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5"/>
      <c r="HZ160" s="18"/>
      <c r="IA160" s="18">
        <v>2.47</v>
      </c>
      <c r="IB160" s="18" t="s">
        <v>436</v>
      </c>
      <c r="IC160" s="18" t="s">
        <v>367</v>
      </c>
      <c r="ID160" s="18"/>
    </row>
    <row r="161" spans="1:239" s="17" customFormat="1" ht="37.5">
      <c r="A161" s="32">
        <v>2.48</v>
      </c>
      <c r="B161" s="50" t="s">
        <v>437</v>
      </c>
      <c r="C161" s="36" t="s">
        <v>368</v>
      </c>
      <c r="D161" s="61">
        <v>2</v>
      </c>
      <c r="E161" s="62" t="s">
        <v>488</v>
      </c>
      <c r="F161" s="63">
        <v>112.23</v>
      </c>
      <c r="G161" s="40"/>
      <c r="H161" s="41"/>
      <c r="I161" s="42" t="s">
        <v>34</v>
      </c>
      <c r="J161" s="43">
        <f t="shared" si="8"/>
        <v>1</v>
      </c>
      <c r="K161" s="41" t="s">
        <v>35</v>
      </c>
      <c r="L161" s="41" t="s">
        <v>4</v>
      </c>
      <c r="M161" s="44"/>
      <c r="N161" s="45"/>
      <c r="O161" s="45"/>
      <c r="P161" s="46"/>
      <c r="Q161" s="45"/>
      <c r="R161" s="45"/>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7"/>
      <c r="BA161" s="64">
        <f t="shared" si="9"/>
        <v>224</v>
      </c>
      <c r="BB161" s="59">
        <f t="shared" si="10"/>
        <v>224</v>
      </c>
      <c r="BC161" s="60" t="str">
        <f t="shared" si="11"/>
        <v>INR  Two Hundred &amp; Twenty Four  Only</v>
      </c>
      <c r="HZ161" s="18"/>
      <c r="IA161" s="18">
        <v>2.48</v>
      </c>
      <c r="IB161" s="18" t="s">
        <v>437</v>
      </c>
      <c r="IC161" s="18" t="s">
        <v>368</v>
      </c>
      <c r="ID161" s="18">
        <v>2</v>
      </c>
      <c r="IE161" s="17" t="s">
        <v>488</v>
      </c>
    </row>
    <row r="162" spans="1:239" s="17" customFormat="1" ht="37.5">
      <c r="A162" s="32">
        <v>2.49</v>
      </c>
      <c r="B162" s="50" t="s">
        <v>438</v>
      </c>
      <c r="C162" s="53" t="s">
        <v>369</v>
      </c>
      <c r="D162" s="61">
        <v>2</v>
      </c>
      <c r="E162" s="62" t="s">
        <v>488</v>
      </c>
      <c r="F162" s="63">
        <v>127.14</v>
      </c>
      <c r="G162" s="40"/>
      <c r="H162" s="41"/>
      <c r="I162" s="42" t="s">
        <v>34</v>
      </c>
      <c r="J162" s="43">
        <f t="shared" si="8"/>
        <v>1</v>
      </c>
      <c r="K162" s="41" t="s">
        <v>35</v>
      </c>
      <c r="L162" s="41" t="s">
        <v>4</v>
      </c>
      <c r="M162" s="44"/>
      <c r="N162" s="45"/>
      <c r="O162" s="45"/>
      <c r="P162" s="46"/>
      <c r="Q162" s="45"/>
      <c r="R162" s="45"/>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7"/>
      <c r="BA162" s="64">
        <f t="shared" si="9"/>
        <v>254</v>
      </c>
      <c r="BB162" s="59">
        <f t="shared" si="10"/>
        <v>254</v>
      </c>
      <c r="BC162" s="60" t="str">
        <f t="shared" si="11"/>
        <v>INR  Two Hundred &amp; Fifty Four  Only</v>
      </c>
      <c r="HZ162" s="18"/>
      <c r="IA162" s="18">
        <v>2.49</v>
      </c>
      <c r="IB162" s="18" t="s">
        <v>438</v>
      </c>
      <c r="IC162" s="18" t="s">
        <v>369</v>
      </c>
      <c r="ID162" s="18">
        <v>2</v>
      </c>
      <c r="IE162" s="17" t="s">
        <v>488</v>
      </c>
    </row>
    <row r="163" spans="1:238" s="17" customFormat="1" ht="56.25">
      <c r="A163" s="32">
        <v>2.5</v>
      </c>
      <c r="B163" s="50" t="s">
        <v>439</v>
      </c>
      <c r="C163" s="36" t="s">
        <v>370</v>
      </c>
      <c r="D163" s="102"/>
      <c r="E163" s="103"/>
      <c r="F163" s="103"/>
      <c r="G163" s="103"/>
      <c r="H163" s="103"/>
      <c r="I163" s="103"/>
      <c r="J163" s="103"/>
      <c r="K163" s="103"/>
      <c r="L163" s="103"/>
      <c r="M163" s="103"/>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5"/>
      <c r="HZ163" s="18"/>
      <c r="IA163" s="18">
        <v>2.5</v>
      </c>
      <c r="IB163" s="18" t="s">
        <v>439</v>
      </c>
      <c r="IC163" s="18" t="s">
        <v>370</v>
      </c>
      <c r="ID163" s="18"/>
    </row>
    <row r="164" spans="1:239" s="17" customFormat="1" ht="37.5">
      <c r="A164" s="32">
        <v>2.51</v>
      </c>
      <c r="B164" s="50" t="s">
        <v>440</v>
      </c>
      <c r="C164" s="53" t="s">
        <v>371</v>
      </c>
      <c r="D164" s="61">
        <v>16</v>
      </c>
      <c r="E164" s="62" t="s">
        <v>85</v>
      </c>
      <c r="F164" s="63">
        <v>90.31</v>
      </c>
      <c r="G164" s="40"/>
      <c r="H164" s="41"/>
      <c r="I164" s="42" t="s">
        <v>34</v>
      </c>
      <c r="J164" s="43">
        <f t="shared" si="8"/>
        <v>1</v>
      </c>
      <c r="K164" s="41" t="s">
        <v>35</v>
      </c>
      <c r="L164" s="41" t="s">
        <v>4</v>
      </c>
      <c r="M164" s="44"/>
      <c r="N164" s="45"/>
      <c r="O164" s="45"/>
      <c r="P164" s="46"/>
      <c r="Q164" s="45"/>
      <c r="R164" s="45"/>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7"/>
      <c r="BA164" s="64">
        <f t="shared" si="9"/>
        <v>1445</v>
      </c>
      <c r="BB164" s="59">
        <f t="shared" si="10"/>
        <v>1445</v>
      </c>
      <c r="BC164" s="60" t="str">
        <f t="shared" si="11"/>
        <v>INR  One Thousand Four Hundred &amp; Forty Five  Only</v>
      </c>
      <c r="HZ164" s="18"/>
      <c r="IA164" s="18">
        <v>2.51</v>
      </c>
      <c r="IB164" s="18" t="s">
        <v>440</v>
      </c>
      <c r="IC164" s="18" t="s">
        <v>371</v>
      </c>
      <c r="ID164" s="18">
        <v>16</v>
      </c>
      <c r="IE164" s="17" t="s">
        <v>85</v>
      </c>
    </row>
    <row r="165" spans="1:239" s="17" customFormat="1" ht="37.5">
      <c r="A165" s="32">
        <v>2.52</v>
      </c>
      <c r="B165" s="50" t="s">
        <v>441</v>
      </c>
      <c r="C165" s="36" t="s">
        <v>372</v>
      </c>
      <c r="D165" s="61">
        <v>4</v>
      </c>
      <c r="E165" s="62" t="s">
        <v>85</v>
      </c>
      <c r="F165" s="63">
        <v>136.78</v>
      </c>
      <c r="G165" s="40"/>
      <c r="H165" s="41"/>
      <c r="I165" s="42" t="s">
        <v>34</v>
      </c>
      <c r="J165" s="43">
        <f t="shared" si="8"/>
        <v>1</v>
      </c>
      <c r="K165" s="41" t="s">
        <v>35</v>
      </c>
      <c r="L165" s="41" t="s">
        <v>4</v>
      </c>
      <c r="M165" s="44"/>
      <c r="N165" s="45"/>
      <c r="O165" s="45"/>
      <c r="P165" s="46"/>
      <c r="Q165" s="45"/>
      <c r="R165" s="45"/>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7"/>
      <c r="BA165" s="64">
        <f t="shared" si="9"/>
        <v>547</v>
      </c>
      <c r="BB165" s="59">
        <f t="shared" si="10"/>
        <v>547</v>
      </c>
      <c r="BC165" s="60" t="str">
        <f t="shared" si="11"/>
        <v>INR  Five Hundred &amp; Forty Seven  Only</v>
      </c>
      <c r="HZ165" s="18"/>
      <c r="IA165" s="18">
        <v>2.52</v>
      </c>
      <c r="IB165" s="18" t="s">
        <v>441</v>
      </c>
      <c r="IC165" s="18" t="s">
        <v>372</v>
      </c>
      <c r="ID165" s="18">
        <v>4</v>
      </c>
      <c r="IE165" s="17" t="s">
        <v>85</v>
      </c>
    </row>
    <row r="166" spans="1:239" s="17" customFormat="1" ht="37.5">
      <c r="A166" s="32">
        <v>2.53</v>
      </c>
      <c r="B166" s="50" t="s">
        <v>442</v>
      </c>
      <c r="C166" s="53" t="s">
        <v>373</v>
      </c>
      <c r="D166" s="61">
        <v>8</v>
      </c>
      <c r="E166" s="62" t="s">
        <v>85</v>
      </c>
      <c r="F166" s="63">
        <v>106.97</v>
      </c>
      <c r="G166" s="40"/>
      <c r="H166" s="41"/>
      <c r="I166" s="42" t="s">
        <v>34</v>
      </c>
      <c r="J166" s="43">
        <f t="shared" si="8"/>
        <v>1</v>
      </c>
      <c r="K166" s="41" t="s">
        <v>35</v>
      </c>
      <c r="L166" s="41" t="s">
        <v>4</v>
      </c>
      <c r="M166" s="44"/>
      <c r="N166" s="45"/>
      <c r="O166" s="45"/>
      <c r="P166" s="46"/>
      <c r="Q166" s="45"/>
      <c r="R166" s="45"/>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7"/>
      <c r="BA166" s="64">
        <f t="shared" si="9"/>
        <v>856</v>
      </c>
      <c r="BB166" s="59">
        <f t="shared" si="10"/>
        <v>856</v>
      </c>
      <c r="BC166" s="60" t="str">
        <f t="shared" si="11"/>
        <v>INR  Eight Hundred &amp; Fifty Six  Only</v>
      </c>
      <c r="HZ166" s="18"/>
      <c r="IA166" s="18">
        <v>2.53</v>
      </c>
      <c r="IB166" s="18" t="s">
        <v>442</v>
      </c>
      <c r="IC166" s="18" t="s">
        <v>373</v>
      </c>
      <c r="ID166" s="18">
        <v>8</v>
      </c>
      <c r="IE166" s="17" t="s">
        <v>85</v>
      </c>
    </row>
    <row r="167" spans="1:239" s="17" customFormat="1" ht="37.5">
      <c r="A167" s="32">
        <v>2.54</v>
      </c>
      <c r="B167" s="50" t="s">
        <v>443</v>
      </c>
      <c r="C167" s="36" t="s">
        <v>374</v>
      </c>
      <c r="D167" s="61">
        <v>4</v>
      </c>
      <c r="E167" s="62" t="s">
        <v>85</v>
      </c>
      <c r="F167" s="63">
        <v>172.73</v>
      </c>
      <c r="G167" s="40"/>
      <c r="H167" s="41"/>
      <c r="I167" s="42" t="s">
        <v>34</v>
      </c>
      <c r="J167" s="43">
        <f t="shared" si="8"/>
        <v>1</v>
      </c>
      <c r="K167" s="41" t="s">
        <v>35</v>
      </c>
      <c r="L167" s="41" t="s">
        <v>4</v>
      </c>
      <c r="M167" s="44"/>
      <c r="N167" s="45"/>
      <c r="O167" s="45"/>
      <c r="P167" s="46"/>
      <c r="Q167" s="45"/>
      <c r="R167" s="45"/>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7"/>
      <c r="BA167" s="64">
        <f t="shared" si="9"/>
        <v>691</v>
      </c>
      <c r="BB167" s="59">
        <f t="shared" si="10"/>
        <v>691</v>
      </c>
      <c r="BC167" s="60" t="str">
        <f t="shared" si="11"/>
        <v>INR  Six Hundred &amp; Ninety One  Only</v>
      </c>
      <c r="HZ167" s="18"/>
      <c r="IA167" s="18">
        <v>2.54</v>
      </c>
      <c r="IB167" s="18" t="s">
        <v>443</v>
      </c>
      <c r="IC167" s="18" t="s">
        <v>374</v>
      </c>
      <c r="ID167" s="18">
        <v>4</v>
      </c>
      <c r="IE167" s="17" t="s">
        <v>85</v>
      </c>
    </row>
    <row r="168" spans="1:239" s="17" customFormat="1" ht="37.5">
      <c r="A168" s="32">
        <v>2.55</v>
      </c>
      <c r="B168" s="50" t="s">
        <v>444</v>
      </c>
      <c r="C168" s="53" t="s">
        <v>375</v>
      </c>
      <c r="D168" s="61">
        <v>2</v>
      </c>
      <c r="E168" s="62" t="s">
        <v>85</v>
      </c>
      <c r="F168" s="63">
        <v>323.54</v>
      </c>
      <c r="G168" s="40"/>
      <c r="H168" s="41"/>
      <c r="I168" s="42" t="s">
        <v>34</v>
      </c>
      <c r="J168" s="43">
        <f t="shared" si="8"/>
        <v>1</v>
      </c>
      <c r="K168" s="41" t="s">
        <v>35</v>
      </c>
      <c r="L168" s="41" t="s">
        <v>4</v>
      </c>
      <c r="M168" s="44"/>
      <c r="N168" s="45"/>
      <c r="O168" s="45"/>
      <c r="P168" s="46"/>
      <c r="Q168" s="45"/>
      <c r="R168" s="45"/>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7"/>
      <c r="BA168" s="64">
        <f t="shared" si="9"/>
        <v>647</v>
      </c>
      <c r="BB168" s="59">
        <f t="shared" si="10"/>
        <v>647</v>
      </c>
      <c r="BC168" s="60" t="str">
        <f t="shared" si="11"/>
        <v>INR  Six Hundred &amp; Forty Seven  Only</v>
      </c>
      <c r="HZ168" s="18"/>
      <c r="IA168" s="18">
        <v>2.55</v>
      </c>
      <c r="IB168" s="18" t="s">
        <v>444</v>
      </c>
      <c r="IC168" s="18" t="s">
        <v>375</v>
      </c>
      <c r="ID168" s="18">
        <v>2</v>
      </c>
      <c r="IE168" s="17" t="s">
        <v>85</v>
      </c>
    </row>
    <row r="169" spans="1:239" s="17" customFormat="1" ht="18.75">
      <c r="A169" s="32">
        <v>2.56</v>
      </c>
      <c r="B169" s="50" t="s">
        <v>445</v>
      </c>
      <c r="C169" s="36" t="s">
        <v>376</v>
      </c>
      <c r="D169" s="61">
        <v>2</v>
      </c>
      <c r="E169" s="62" t="s">
        <v>85</v>
      </c>
      <c r="F169" s="63">
        <v>35.07</v>
      </c>
      <c r="G169" s="40"/>
      <c r="H169" s="41"/>
      <c r="I169" s="42" t="s">
        <v>34</v>
      </c>
      <c r="J169" s="43">
        <f t="shared" si="8"/>
        <v>1</v>
      </c>
      <c r="K169" s="41" t="s">
        <v>35</v>
      </c>
      <c r="L169" s="41" t="s">
        <v>4</v>
      </c>
      <c r="M169" s="44"/>
      <c r="N169" s="45"/>
      <c r="O169" s="45"/>
      <c r="P169" s="46"/>
      <c r="Q169" s="45"/>
      <c r="R169" s="45"/>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7"/>
      <c r="BA169" s="64">
        <f t="shared" si="9"/>
        <v>70</v>
      </c>
      <c r="BB169" s="59">
        <f t="shared" si="10"/>
        <v>70</v>
      </c>
      <c r="BC169" s="60" t="str">
        <f t="shared" si="11"/>
        <v>INR  Seventy Only</v>
      </c>
      <c r="HZ169" s="18"/>
      <c r="IA169" s="18">
        <v>2.56</v>
      </c>
      <c r="IB169" s="18" t="s">
        <v>445</v>
      </c>
      <c r="IC169" s="18" t="s">
        <v>376</v>
      </c>
      <c r="ID169" s="18">
        <v>2</v>
      </c>
      <c r="IE169" s="17" t="s">
        <v>85</v>
      </c>
    </row>
    <row r="170" spans="1:238" s="17" customFormat="1" ht="56.25">
      <c r="A170" s="32">
        <v>2.57</v>
      </c>
      <c r="B170" s="50" t="s">
        <v>446</v>
      </c>
      <c r="C170" s="53" t="s">
        <v>377</v>
      </c>
      <c r="D170" s="102"/>
      <c r="E170" s="103"/>
      <c r="F170" s="103"/>
      <c r="G170" s="103"/>
      <c r="H170" s="103"/>
      <c r="I170" s="103"/>
      <c r="J170" s="103"/>
      <c r="K170" s="103"/>
      <c r="L170" s="103"/>
      <c r="M170" s="103"/>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5"/>
      <c r="HZ170" s="18"/>
      <c r="IA170" s="18">
        <v>2.57</v>
      </c>
      <c r="IB170" s="18" t="s">
        <v>446</v>
      </c>
      <c r="IC170" s="18" t="s">
        <v>377</v>
      </c>
      <c r="ID170" s="18"/>
    </row>
    <row r="171" spans="1:239" s="17" customFormat="1" ht="37.5">
      <c r="A171" s="32">
        <v>2.58</v>
      </c>
      <c r="B171" s="50" t="s">
        <v>447</v>
      </c>
      <c r="C171" s="36" t="s">
        <v>378</v>
      </c>
      <c r="D171" s="61">
        <v>2</v>
      </c>
      <c r="E171" s="62" t="s">
        <v>85</v>
      </c>
      <c r="F171" s="63">
        <v>261.29</v>
      </c>
      <c r="G171" s="40"/>
      <c r="H171" s="41"/>
      <c r="I171" s="42" t="s">
        <v>34</v>
      </c>
      <c r="J171" s="43">
        <f t="shared" si="8"/>
        <v>1</v>
      </c>
      <c r="K171" s="41" t="s">
        <v>35</v>
      </c>
      <c r="L171" s="41" t="s">
        <v>4</v>
      </c>
      <c r="M171" s="44"/>
      <c r="N171" s="45"/>
      <c r="O171" s="45"/>
      <c r="P171" s="46"/>
      <c r="Q171" s="45"/>
      <c r="R171" s="45"/>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7"/>
      <c r="BA171" s="64">
        <f t="shared" si="9"/>
        <v>523</v>
      </c>
      <c r="BB171" s="59">
        <f t="shared" si="10"/>
        <v>523</v>
      </c>
      <c r="BC171" s="60" t="str">
        <f t="shared" si="11"/>
        <v>INR  Five Hundred &amp; Twenty Three  Only</v>
      </c>
      <c r="HZ171" s="18"/>
      <c r="IA171" s="18">
        <v>2.58</v>
      </c>
      <c r="IB171" s="18" t="s">
        <v>447</v>
      </c>
      <c r="IC171" s="18" t="s">
        <v>378</v>
      </c>
      <c r="ID171" s="18">
        <v>2</v>
      </c>
      <c r="IE171" s="17" t="s">
        <v>85</v>
      </c>
    </row>
    <row r="172" spans="1:239" s="17" customFormat="1" ht="37.5">
      <c r="A172" s="32">
        <v>2.59</v>
      </c>
      <c r="B172" s="50" t="s">
        <v>448</v>
      </c>
      <c r="C172" s="53" t="s">
        <v>379</v>
      </c>
      <c r="D172" s="61">
        <v>4</v>
      </c>
      <c r="E172" s="62" t="s">
        <v>85</v>
      </c>
      <c r="F172" s="63">
        <v>286.72</v>
      </c>
      <c r="G172" s="40"/>
      <c r="H172" s="41"/>
      <c r="I172" s="42" t="s">
        <v>34</v>
      </c>
      <c r="J172" s="43">
        <f t="shared" si="8"/>
        <v>1</v>
      </c>
      <c r="K172" s="41" t="s">
        <v>35</v>
      </c>
      <c r="L172" s="41" t="s">
        <v>4</v>
      </c>
      <c r="M172" s="44"/>
      <c r="N172" s="45"/>
      <c r="O172" s="45"/>
      <c r="P172" s="46"/>
      <c r="Q172" s="45"/>
      <c r="R172" s="45"/>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7"/>
      <c r="BA172" s="64">
        <f t="shared" si="9"/>
        <v>1147</v>
      </c>
      <c r="BB172" s="59">
        <f t="shared" si="10"/>
        <v>1147</v>
      </c>
      <c r="BC172" s="60" t="str">
        <f t="shared" si="11"/>
        <v>INR  One Thousand One Hundred &amp; Forty Seven  Only</v>
      </c>
      <c r="HZ172" s="18"/>
      <c r="IA172" s="18">
        <v>2.59</v>
      </c>
      <c r="IB172" s="18" t="s">
        <v>448</v>
      </c>
      <c r="IC172" s="18" t="s">
        <v>379</v>
      </c>
      <c r="ID172" s="18">
        <v>4</v>
      </c>
      <c r="IE172" s="17" t="s">
        <v>85</v>
      </c>
    </row>
    <row r="173" spans="1:239" s="17" customFormat="1" ht="37.5">
      <c r="A173" s="32">
        <v>2.6</v>
      </c>
      <c r="B173" s="50" t="s">
        <v>449</v>
      </c>
      <c r="C173" s="36" t="s">
        <v>380</v>
      </c>
      <c r="D173" s="61">
        <v>1</v>
      </c>
      <c r="E173" s="62" t="s">
        <v>85</v>
      </c>
      <c r="F173" s="63">
        <v>300.75</v>
      </c>
      <c r="G173" s="40"/>
      <c r="H173" s="41"/>
      <c r="I173" s="42" t="s">
        <v>34</v>
      </c>
      <c r="J173" s="43">
        <f t="shared" si="8"/>
        <v>1</v>
      </c>
      <c r="K173" s="41" t="s">
        <v>35</v>
      </c>
      <c r="L173" s="41" t="s">
        <v>4</v>
      </c>
      <c r="M173" s="44"/>
      <c r="N173" s="45"/>
      <c r="O173" s="45"/>
      <c r="P173" s="46"/>
      <c r="Q173" s="45"/>
      <c r="R173" s="45"/>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7"/>
      <c r="BA173" s="64">
        <f t="shared" si="9"/>
        <v>301</v>
      </c>
      <c r="BB173" s="59">
        <f t="shared" si="10"/>
        <v>301</v>
      </c>
      <c r="BC173" s="60" t="str">
        <f t="shared" si="11"/>
        <v>INR  Three Hundred &amp; One  Only</v>
      </c>
      <c r="HZ173" s="18"/>
      <c r="IA173" s="18">
        <v>2.6</v>
      </c>
      <c r="IB173" s="18" t="s">
        <v>449</v>
      </c>
      <c r="IC173" s="18" t="s">
        <v>380</v>
      </c>
      <c r="ID173" s="18">
        <v>1</v>
      </c>
      <c r="IE173" s="17" t="s">
        <v>85</v>
      </c>
    </row>
    <row r="174" spans="1:239" s="17" customFormat="1" ht="37.5">
      <c r="A174" s="32">
        <v>2.61</v>
      </c>
      <c r="B174" s="50" t="s">
        <v>450</v>
      </c>
      <c r="C174" s="53" t="s">
        <v>381</v>
      </c>
      <c r="D174" s="61">
        <v>4</v>
      </c>
      <c r="E174" s="62" t="s">
        <v>85</v>
      </c>
      <c r="F174" s="63">
        <v>352.48</v>
      </c>
      <c r="G174" s="40"/>
      <c r="H174" s="41"/>
      <c r="I174" s="42" t="s">
        <v>34</v>
      </c>
      <c r="J174" s="43">
        <f t="shared" si="8"/>
        <v>1</v>
      </c>
      <c r="K174" s="41" t="s">
        <v>35</v>
      </c>
      <c r="L174" s="41" t="s">
        <v>4</v>
      </c>
      <c r="M174" s="44"/>
      <c r="N174" s="45"/>
      <c r="O174" s="45"/>
      <c r="P174" s="46"/>
      <c r="Q174" s="45"/>
      <c r="R174" s="45"/>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7"/>
      <c r="BA174" s="64">
        <f t="shared" si="9"/>
        <v>1410</v>
      </c>
      <c r="BB174" s="59">
        <f t="shared" si="10"/>
        <v>1410</v>
      </c>
      <c r="BC174" s="60" t="str">
        <f t="shared" si="11"/>
        <v>INR  One Thousand Four Hundred &amp; Ten  Only</v>
      </c>
      <c r="HZ174" s="18"/>
      <c r="IA174" s="18">
        <v>2.61</v>
      </c>
      <c r="IB174" s="18" t="s">
        <v>450</v>
      </c>
      <c r="IC174" s="18" t="s">
        <v>381</v>
      </c>
      <c r="ID174" s="18">
        <v>4</v>
      </c>
      <c r="IE174" s="17" t="s">
        <v>85</v>
      </c>
    </row>
    <row r="175" spans="1:239" s="17" customFormat="1" ht="37.5">
      <c r="A175" s="32">
        <v>2.62</v>
      </c>
      <c r="B175" s="50" t="s">
        <v>451</v>
      </c>
      <c r="C175" s="36" t="s">
        <v>382</v>
      </c>
      <c r="D175" s="61">
        <v>2</v>
      </c>
      <c r="E175" s="62" t="s">
        <v>85</v>
      </c>
      <c r="F175" s="63">
        <v>398.07</v>
      </c>
      <c r="G175" s="40"/>
      <c r="H175" s="41"/>
      <c r="I175" s="42" t="s">
        <v>34</v>
      </c>
      <c r="J175" s="43">
        <f t="shared" si="8"/>
        <v>1</v>
      </c>
      <c r="K175" s="41" t="s">
        <v>35</v>
      </c>
      <c r="L175" s="41" t="s">
        <v>4</v>
      </c>
      <c r="M175" s="44"/>
      <c r="N175" s="45"/>
      <c r="O175" s="45"/>
      <c r="P175" s="46"/>
      <c r="Q175" s="45"/>
      <c r="R175" s="45"/>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7"/>
      <c r="BA175" s="64">
        <f t="shared" si="9"/>
        <v>796</v>
      </c>
      <c r="BB175" s="59">
        <f t="shared" si="10"/>
        <v>796</v>
      </c>
      <c r="BC175" s="60" t="str">
        <f t="shared" si="11"/>
        <v>INR  Seven Hundred &amp; Ninety Six  Only</v>
      </c>
      <c r="HZ175" s="18"/>
      <c r="IA175" s="18">
        <v>2.62</v>
      </c>
      <c r="IB175" s="18" t="s">
        <v>451</v>
      </c>
      <c r="IC175" s="18" t="s">
        <v>382</v>
      </c>
      <c r="ID175" s="18">
        <v>2</v>
      </c>
      <c r="IE175" s="17" t="s">
        <v>85</v>
      </c>
    </row>
    <row r="176" spans="1:238" s="17" customFormat="1" ht="112.5">
      <c r="A176" s="32">
        <v>2.63</v>
      </c>
      <c r="B176" s="50" t="s">
        <v>452</v>
      </c>
      <c r="C176" s="53" t="s">
        <v>383</v>
      </c>
      <c r="D176" s="102"/>
      <c r="E176" s="103"/>
      <c r="F176" s="103"/>
      <c r="G176" s="103"/>
      <c r="H176" s="103"/>
      <c r="I176" s="103"/>
      <c r="J176" s="103"/>
      <c r="K176" s="103"/>
      <c r="L176" s="103"/>
      <c r="M176" s="103"/>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5"/>
      <c r="HZ176" s="18"/>
      <c r="IA176" s="18">
        <v>2.63</v>
      </c>
      <c r="IB176" s="18" t="s">
        <v>452</v>
      </c>
      <c r="IC176" s="18" t="s">
        <v>383</v>
      </c>
      <c r="ID176" s="18"/>
    </row>
    <row r="177" spans="1:239" s="17" customFormat="1" ht="37.5">
      <c r="A177" s="32">
        <v>2.64</v>
      </c>
      <c r="B177" s="50" t="s">
        <v>453</v>
      </c>
      <c r="C177" s="36" t="s">
        <v>384</v>
      </c>
      <c r="D177" s="61">
        <v>2</v>
      </c>
      <c r="E177" s="62" t="s">
        <v>85</v>
      </c>
      <c r="F177" s="63">
        <v>2256.03</v>
      </c>
      <c r="G177" s="40"/>
      <c r="H177" s="41"/>
      <c r="I177" s="42" t="s">
        <v>34</v>
      </c>
      <c r="J177" s="43">
        <f t="shared" si="8"/>
        <v>1</v>
      </c>
      <c r="K177" s="41" t="s">
        <v>35</v>
      </c>
      <c r="L177" s="41" t="s">
        <v>4</v>
      </c>
      <c r="M177" s="44"/>
      <c r="N177" s="45"/>
      <c r="O177" s="45"/>
      <c r="P177" s="46"/>
      <c r="Q177" s="45"/>
      <c r="R177" s="45"/>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7"/>
      <c r="BA177" s="64">
        <f t="shared" si="9"/>
        <v>4512</v>
      </c>
      <c r="BB177" s="59">
        <f t="shared" si="10"/>
        <v>4512</v>
      </c>
      <c r="BC177" s="60" t="str">
        <f t="shared" si="11"/>
        <v>INR  Four Thousand Five Hundred &amp; Twelve  Only</v>
      </c>
      <c r="HZ177" s="18"/>
      <c r="IA177" s="18">
        <v>2.64</v>
      </c>
      <c r="IB177" s="18" t="s">
        <v>453</v>
      </c>
      <c r="IC177" s="18" t="s">
        <v>384</v>
      </c>
      <c r="ID177" s="18">
        <v>2</v>
      </c>
      <c r="IE177" s="17" t="s">
        <v>85</v>
      </c>
    </row>
    <row r="178" spans="1:238" s="17" customFormat="1" ht="75">
      <c r="A178" s="32">
        <v>2.65</v>
      </c>
      <c r="B178" s="50" t="s">
        <v>454</v>
      </c>
      <c r="C178" s="53" t="s">
        <v>385</v>
      </c>
      <c r="D178" s="102"/>
      <c r="E178" s="103"/>
      <c r="F178" s="103"/>
      <c r="G178" s="103"/>
      <c r="H178" s="103"/>
      <c r="I178" s="103"/>
      <c r="J178" s="103"/>
      <c r="K178" s="103"/>
      <c r="L178" s="103"/>
      <c r="M178" s="103"/>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5"/>
      <c r="HZ178" s="18"/>
      <c r="IA178" s="18">
        <v>2.65</v>
      </c>
      <c r="IB178" s="18" t="s">
        <v>454</v>
      </c>
      <c r="IC178" s="18" t="s">
        <v>385</v>
      </c>
      <c r="ID178" s="18"/>
    </row>
    <row r="179" spans="1:239" s="17" customFormat="1" ht="37.5">
      <c r="A179" s="32">
        <v>2.66</v>
      </c>
      <c r="B179" s="50" t="s">
        <v>455</v>
      </c>
      <c r="C179" s="36" t="s">
        <v>386</v>
      </c>
      <c r="D179" s="61">
        <v>12</v>
      </c>
      <c r="E179" s="62" t="s">
        <v>85</v>
      </c>
      <c r="F179" s="63">
        <v>224.46</v>
      </c>
      <c r="G179" s="40"/>
      <c r="H179" s="41"/>
      <c r="I179" s="42" t="s">
        <v>34</v>
      </c>
      <c r="J179" s="43">
        <f t="shared" si="8"/>
        <v>1</v>
      </c>
      <c r="K179" s="41" t="s">
        <v>35</v>
      </c>
      <c r="L179" s="41" t="s">
        <v>4</v>
      </c>
      <c r="M179" s="44"/>
      <c r="N179" s="45"/>
      <c r="O179" s="45"/>
      <c r="P179" s="46"/>
      <c r="Q179" s="45"/>
      <c r="R179" s="45"/>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7"/>
      <c r="BA179" s="64">
        <f t="shared" si="9"/>
        <v>2694</v>
      </c>
      <c r="BB179" s="59">
        <f t="shared" si="10"/>
        <v>2694</v>
      </c>
      <c r="BC179" s="60" t="str">
        <f t="shared" si="11"/>
        <v>INR  Two Thousand Six Hundred &amp; Ninety Four  Only</v>
      </c>
      <c r="HZ179" s="18"/>
      <c r="IA179" s="18">
        <v>2.66</v>
      </c>
      <c r="IB179" s="18" t="s">
        <v>455</v>
      </c>
      <c r="IC179" s="18" t="s">
        <v>386</v>
      </c>
      <c r="ID179" s="18">
        <v>12</v>
      </c>
      <c r="IE179" s="17" t="s">
        <v>85</v>
      </c>
    </row>
    <row r="180" spans="1:238" s="17" customFormat="1" ht="75">
      <c r="A180" s="32">
        <v>2.67</v>
      </c>
      <c r="B180" s="50" t="s">
        <v>456</v>
      </c>
      <c r="C180" s="53" t="s">
        <v>387</v>
      </c>
      <c r="D180" s="102"/>
      <c r="E180" s="103"/>
      <c r="F180" s="103"/>
      <c r="G180" s="103"/>
      <c r="H180" s="103"/>
      <c r="I180" s="103"/>
      <c r="J180" s="103"/>
      <c r="K180" s="103"/>
      <c r="L180" s="103"/>
      <c r="M180" s="103"/>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5"/>
      <c r="HZ180" s="18"/>
      <c r="IA180" s="18">
        <v>2.67</v>
      </c>
      <c r="IB180" s="18" t="s">
        <v>456</v>
      </c>
      <c r="IC180" s="18" t="s">
        <v>387</v>
      </c>
      <c r="ID180" s="18"/>
    </row>
    <row r="181" spans="1:239" s="17" customFormat="1" ht="37.5">
      <c r="A181" s="32">
        <v>2.68</v>
      </c>
      <c r="B181" s="50" t="s">
        <v>457</v>
      </c>
      <c r="C181" s="36" t="s">
        <v>388</v>
      </c>
      <c r="D181" s="61">
        <v>2</v>
      </c>
      <c r="E181" s="62" t="s">
        <v>489</v>
      </c>
      <c r="F181" s="63">
        <v>2316.53</v>
      </c>
      <c r="G181" s="40"/>
      <c r="H181" s="41"/>
      <c r="I181" s="42" t="s">
        <v>34</v>
      </c>
      <c r="J181" s="43">
        <f t="shared" si="8"/>
        <v>1</v>
      </c>
      <c r="K181" s="41" t="s">
        <v>35</v>
      </c>
      <c r="L181" s="41" t="s">
        <v>4</v>
      </c>
      <c r="M181" s="44"/>
      <c r="N181" s="45"/>
      <c r="O181" s="45"/>
      <c r="P181" s="46"/>
      <c r="Q181" s="45"/>
      <c r="R181" s="45"/>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7"/>
      <c r="BA181" s="64">
        <f t="shared" si="9"/>
        <v>4633</v>
      </c>
      <c r="BB181" s="59">
        <f t="shared" si="10"/>
        <v>4633</v>
      </c>
      <c r="BC181" s="60" t="str">
        <f t="shared" si="11"/>
        <v>INR  Four Thousand Six Hundred &amp; Thirty Three  Only</v>
      </c>
      <c r="HZ181" s="18"/>
      <c r="IA181" s="18">
        <v>2.68</v>
      </c>
      <c r="IB181" s="18" t="s">
        <v>457</v>
      </c>
      <c r="IC181" s="18" t="s">
        <v>388</v>
      </c>
      <c r="ID181" s="18">
        <v>2</v>
      </c>
      <c r="IE181" s="17" t="s">
        <v>489</v>
      </c>
    </row>
    <row r="182" spans="1:239" s="17" customFormat="1" ht="37.5">
      <c r="A182" s="32">
        <v>2.69</v>
      </c>
      <c r="B182" s="50" t="s">
        <v>458</v>
      </c>
      <c r="C182" s="53" t="s">
        <v>389</v>
      </c>
      <c r="D182" s="61">
        <v>70</v>
      </c>
      <c r="E182" s="62" t="s">
        <v>84</v>
      </c>
      <c r="F182" s="63">
        <v>61.38</v>
      </c>
      <c r="G182" s="40"/>
      <c r="H182" s="41"/>
      <c r="I182" s="42" t="s">
        <v>34</v>
      </c>
      <c r="J182" s="43">
        <f t="shared" si="8"/>
        <v>1</v>
      </c>
      <c r="K182" s="41" t="s">
        <v>35</v>
      </c>
      <c r="L182" s="41" t="s">
        <v>4</v>
      </c>
      <c r="M182" s="44"/>
      <c r="N182" s="45"/>
      <c r="O182" s="45"/>
      <c r="P182" s="46"/>
      <c r="Q182" s="45"/>
      <c r="R182" s="45"/>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7"/>
      <c r="BA182" s="64">
        <f t="shared" si="9"/>
        <v>4297</v>
      </c>
      <c r="BB182" s="59">
        <f t="shared" si="10"/>
        <v>4297</v>
      </c>
      <c r="BC182" s="60" t="str">
        <f t="shared" si="11"/>
        <v>INR  Four Thousand Two Hundred &amp; Ninety Seven  Only</v>
      </c>
      <c r="HZ182" s="18"/>
      <c r="IA182" s="18">
        <v>2.69</v>
      </c>
      <c r="IB182" s="18" t="s">
        <v>458</v>
      </c>
      <c r="IC182" s="18" t="s">
        <v>389</v>
      </c>
      <c r="ID182" s="18">
        <v>70</v>
      </c>
      <c r="IE182" s="17" t="s">
        <v>84</v>
      </c>
    </row>
    <row r="183" spans="1:238" s="17" customFormat="1" ht="75">
      <c r="A183" s="32">
        <v>2.7</v>
      </c>
      <c r="B183" s="50" t="s">
        <v>459</v>
      </c>
      <c r="C183" s="36" t="s">
        <v>390</v>
      </c>
      <c r="D183" s="102"/>
      <c r="E183" s="103"/>
      <c r="F183" s="103"/>
      <c r="G183" s="103"/>
      <c r="H183" s="103"/>
      <c r="I183" s="103"/>
      <c r="J183" s="103"/>
      <c r="K183" s="103"/>
      <c r="L183" s="103"/>
      <c r="M183" s="103"/>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5"/>
      <c r="HZ183" s="18"/>
      <c r="IA183" s="18">
        <v>2.7</v>
      </c>
      <c r="IB183" s="18" t="s">
        <v>459</v>
      </c>
      <c r="IC183" s="18" t="s">
        <v>390</v>
      </c>
      <c r="ID183" s="18"/>
    </row>
    <row r="184" spans="1:239" s="17" customFormat="1" ht="37.5">
      <c r="A184" s="32">
        <v>2.71</v>
      </c>
      <c r="B184" s="50" t="s">
        <v>460</v>
      </c>
      <c r="C184" s="53" t="s">
        <v>391</v>
      </c>
      <c r="D184" s="61">
        <v>5</v>
      </c>
      <c r="E184" s="62" t="s">
        <v>84</v>
      </c>
      <c r="F184" s="63">
        <v>538.36</v>
      </c>
      <c r="G184" s="40"/>
      <c r="H184" s="41"/>
      <c r="I184" s="42" t="s">
        <v>34</v>
      </c>
      <c r="J184" s="43">
        <f t="shared" si="8"/>
        <v>1</v>
      </c>
      <c r="K184" s="41" t="s">
        <v>35</v>
      </c>
      <c r="L184" s="41" t="s">
        <v>4</v>
      </c>
      <c r="M184" s="44"/>
      <c r="N184" s="45"/>
      <c r="O184" s="45"/>
      <c r="P184" s="46"/>
      <c r="Q184" s="45"/>
      <c r="R184" s="45"/>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7"/>
      <c r="BA184" s="64">
        <f t="shared" si="9"/>
        <v>2692</v>
      </c>
      <c r="BB184" s="59">
        <f t="shared" si="10"/>
        <v>2692</v>
      </c>
      <c r="BC184" s="60" t="str">
        <f t="shared" si="11"/>
        <v>INR  Two Thousand Six Hundred &amp; Ninety Two  Only</v>
      </c>
      <c r="HZ184" s="18"/>
      <c r="IA184" s="18">
        <v>2.71</v>
      </c>
      <c r="IB184" s="18" t="s">
        <v>460</v>
      </c>
      <c r="IC184" s="18" t="s">
        <v>391</v>
      </c>
      <c r="ID184" s="18">
        <v>5</v>
      </c>
      <c r="IE184" s="17" t="s">
        <v>84</v>
      </c>
    </row>
    <row r="185" spans="1:238" s="17" customFormat="1" ht="75">
      <c r="A185" s="32">
        <v>2.72</v>
      </c>
      <c r="B185" s="50" t="s">
        <v>461</v>
      </c>
      <c r="C185" s="36" t="s">
        <v>392</v>
      </c>
      <c r="D185" s="102"/>
      <c r="E185" s="103"/>
      <c r="F185" s="103"/>
      <c r="G185" s="103"/>
      <c r="H185" s="103"/>
      <c r="I185" s="103"/>
      <c r="J185" s="103"/>
      <c r="K185" s="103"/>
      <c r="L185" s="103"/>
      <c r="M185" s="103"/>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5"/>
      <c r="HZ185" s="18"/>
      <c r="IA185" s="18">
        <v>2.72</v>
      </c>
      <c r="IB185" s="18" t="s">
        <v>461</v>
      </c>
      <c r="IC185" s="18" t="s">
        <v>392</v>
      </c>
      <c r="ID185" s="18"/>
    </row>
    <row r="186" spans="1:239" s="17" customFormat="1" ht="37.5">
      <c r="A186" s="32">
        <v>2.73</v>
      </c>
      <c r="B186" s="50" t="s">
        <v>462</v>
      </c>
      <c r="C186" s="53" t="s">
        <v>393</v>
      </c>
      <c r="D186" s="61">
        <v>5</v>
      </c>
      <c r="E186" s="62" t="s">
        <v>84</v>
      </c>
      <c r="F186" s="63">
        <v>33.32</v>
      </c>
      <c r="G186" s="40"/>
      <c r="H186" s="41"/>
      <c r="I186" s="42" t="s">
        <v>34</v>
      </c>
      <c r="J186" s="43">
        <f t="shared" si="8"/>
        <v>1</v>
      </c>
      <c r="K186" s="41" t="s">
        <v>35</v>
      </c>
      <c r="L186" s="41" t="s">
        <v>4</v>
      </c>
      <c r="M186" s="44"/>
      <c r="N186" s="45"/>
      <c r="O186" s="45"/>
      <c r="P186" s="46"/>
      <c r="Q186" s="45"/>
      <c r="R186" s="45"/>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7"/>
      <c r="BA186" s="64">
        <f t="shared" si="9"/>
        <v>167</v>
      </c>
      <c r="BB186" s="59">
        <f t="shared" si="10"/>
        <v>167</v>
      </c>
      <c r="BC186" s="60" t="str">
        <f t="shared" si="11"/>
        <v>INR  One Hundred &amp; Sixty Seven  Only</v>
      </c>
      <c r="HZ186" s="18"/>
      <c r="IA186" s="18">
        <v>2.73</v>
      </c>
      <c r="IB186" s="18" t="s">
        <v>462</v>
      </c>
      <c r="IC186" s="18" t="s">
        <v>393</v>
      </c>
      <c r="ID186" s="18">
        <v>5</v>
      </c>
      <c r="IE186" s="17" t="s">
        <v>84</v>
      </c>
    </row>
    <row r="187" spans="1:239" s="17" customFormat="1" ht="37.5">
      <c r="A187" s="32">
        <v>2.74</v>
      </c>
      <c r="B187" s="50" t="s">
        <v>463</v>
      </c>
      <c r="C187" s="36" t="s">
        <v>394</v>
      </c>
      <c r="D187" s="61">
        <v>5</v>
      </c>
      <c r="E187" s="62" t="s">
        <v>84</v>
      </c>
      <c r="F187" s="63">
        <v>47.35</v>
      </c>
      <c r="G187" s="40"/>
      <c r="H187" s="41"/>
      <c r="I187" s="42" t="s">
        <v>34</v>
      </c>
      <c r="J187" s="43">
        <f t="shared" si="8"/>
        <v>1</v>
      </c>
      <c r="K187" s="41" t="s">
        <v>35</v>
      </c>
      <c r="L187" s="41" t="s">
        <v>4</v>
      </c>
      <c r="M187" s="44"/>
      <c r="N187" s="45"/>
      <c r="O187" s="45"/>
      <c r="P187" s="46"/>
      <c r="Q187" s="45"/>
      <c r="R187" s="45"/>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7"/>
      <c r="BA187" s="64">
        <f t="shared" si="9"/>
        <v>237</v>
      </c>
      <c r="BB187" s="59">
        <f t="shared" si="10"/>
        <v>237</v>
      </c>
      <c r="BC187" s="60" t="str">
        <f t="shared" si="11"/>
        <v>INR  Two Hundred &amp; Thirty Seven  Only</v>
      </c>
      <c r="HZ187" s="18"/>
      <c r="IA187" s="18">
        <v>2.74</v>
      </c>
      <c r="IB187" s="18" t="s">
        <v>463</v>
      </c>
      <c r="IC187" s="18" t="s">
        <v>394</v>
      </c>
      <c r="ID187" s="18">
        <v>5</v>
      </c>
      <c r="IE187" s="17" t="s">
        <v>84</v>
      </c>
    </row>
    <row r="188" spans="1:238" s="17" customFormat="1" ht="56.25">
      <c r="A188" s="32">
        <v>2.75</v>
      </c>
      <c r="B188" s="50" t="s">
        <v>464</v>
      </c>
      <c r="C188" s="53" t="s">
        <v>395</v>
      </c>
      <c r="D188" s="102"/>
      <c r="E188" s="103"/>
      <c r="F188" s="103"/>
      <c r="G188" s="103"/>
      <c r="H188" s="103"/>
      <c r="I188" s="103"/>
      <c r="J188" s="103"/>
      <c r="K188" s="103"/>
      <c r="L188" s="103"/>
      <c r="M188" s="103"/>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5"/>
      <c r="HZ188" s="18"/>
      <c r="IA188" s="18">
        <v>2.75</v>
      </c>
      <c r="IB188" s="18" t="s">
        <v>464</v>
      </c>
      <c r="IC188" s="18" t="s">
        <v>395</v>
      </c>
      <c r="ID188" s="18"/>
    </row>
    <row r="189" spans="1:239" s="17" customFormat="1" ht="37.5">
      <c r="A189" s="32">
        <v>2.76</v>
      </c>
      <c r="B189" s="50" t="s">
        <v>465</v>
      </c>
      <c r="C189" s="36" t="s">
        <v>396</v>
      </c>
      <c r="D189" s="61">
        <v>55</v>
      </c>
      <c r="E189" s="62" t="s">
        <v>84</v>
      </c>
      <c r="F189" s="63">
        <v>455.94</v>
      </c>
      <c r="G189" s="40"/>
      <c r="H189" s="41"/>
      <c r="I189" s="42" t="s">
        <v>34</v>
      </c>
      <c r="J189" s="43">
        <f t="shared" si="8"/>
        <v>1</v>
      </c>
      <c r="K189" s="41" t="s">
        <v>35</v>
      </c>
      <c r="L189" s="41" t="s">
        <v>4</v>
      </c>
      <c r="M189" s="44"/>
      <c r="N189" s="45"/>
      <c r="O189" s="45"/>
      <c r="P189" s="46"/>
      <c r="Q189" s="45"/>
      <c r="R189" s="45"/>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7"/>
      <c r="BA189" s="64">
        <f t="shared" si="9"/>
        <v>25077</v>
      </c>
      <c r="BB189" s="59">
        <f t="shared" si="10"/>
        <v>25077</v>
      </c>
      <c r="BC189" s="60" t="str">
        <f t="shared" si="11"/>
        <v>INR  Twenty Five Thousand  &amp;Seventy Seven  Only</v>
      </c>
      <c r="HZ189" s="18"/>
      <c r="IA189" s="18">
        <v>2.76</v>
      </c>
      <c r="IB189" s="18" t="s">
        <v>465</v>
      </c>
      <c r="IC189" s="18" t="s">
        <v>396</v>
      </c>
      <c r="ID189" s="18">
        <v>55</v>
      </c>
      <c r="IE189" s="17" t="s">
        <v>84</v>
      </c>
    </row>
    <row r="190" spans="1:239" s="17" customFormat="1" ht="37.5">
      <c r="A190" s="32">
        <v>2.77</v>
      </c>
      <c r="B190" s="50" t="s">
        <v>466</v>
      </c>
      <c r="C190" s="53" t="s">
        <v>397</v>
      </c>
      <c r="D190" s="61">
        <v>5</v>
      </c>
      <c r="E190" s="62" t="s">
        <v>84</v>
      </c>
      <c r="F190" s="63">
        <v>148.18</v>
      </c>
      <c r="G190" s="40"/>
      <c r="H190" s="41"/>
      <c r="I190" s="42" t="s">
        <v>34</v>
      </c>
      <c r="J190" s="43">
        <f t="shared" si="8"/>
        <v>1</v>
      </c>
      <c r="K190" s="41" t="s">
        <v>35</v>
      </c>
      <c r="L190" s="41" t="s">
        <v>4</v>
      </c>
      <c r="M190" s="44"/>
      <c r="N190" s="45"/>
      <c r="O190" s="45"/>
      <c r="P190" s="46"/>
      <c r="Q190" s="45"/>
      <c r="R190" s="45"/>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7"/>
      <c r="BA190" s="64">
        <f t="shared" si="9"/>
        <v>741</v>
      </c>
      <c r="BB190" s="59">
        <f t="shared" si="10"/>
        <v>741</v>
      </c>
      <c r="BC190" s="60" t="str">
        <f t="shared" si="11"/>
        <v>INR  Seven Hundred &amp; Forty One  Only</v>
      </c>
      <c r="HZ190" s="18"/>
      <c r="IA190" s="18">
        <v>2.77</v>
      </c>
      <c r="IB190" s="18" t="s">
        <v>466</v>
      </c>
      <c r="IC190" s="18" t="s">
        <v>397</v>
      </c>
      <c r="ID190" s="18">
        <v>5</v>
      </c>
      <c r="IE190" s="17" t="s">
        <v>84</v>
      </c>
    </row>
    <row r="191" spans="1:239" s="17" customFormat="1" ht="37.5">
      <c r="A191" s="32">
        <v>2.78</v>
      </c>
      <c r="B191" s="50" t="s">
        <v>467</v>
      </c>
      <c r="C191" s="36" t="s">
        <v>398</v>
      </c>
      <c r="D191" s="61">
        <v>5</v>
      </c>
      <c r="E191" s="62" t="s">
        <v>84</v>
      </c>
      <c r="F191" s="63">
        <v>140.29</v>
      </c>
      <c r="G191" s="40"/>
      <c r="H191" s="41"/>
      <c r="I191" s="42" t="s">
        <v>34</v>
      </c>
      <c r="J191" s="43">
        <f t="shared" si="8"/>
        <v>1</v>
      </c>
      <c r="K191" s="41" t="s">
        <v>35</v>
      </c>
      <c r="L191" s="41" t="s">
        <v>4</v>
      </c>
      <c r="M191" s="44"/>
      <c r="N191" s="45"/>
      <c r="O191" s="45"/>
      <c r="P191" s="46"/>
      <c r="Q191" s="45"/>
      <c r="R191" s="45"/>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7"/>
      <c r="BA191" s="64">
        <f t="shared" si="9"/>
        <v>701</v>
      </c>
      <c r="BB191" s="59">
        <f t="shared" si="10"/>
        <v>701</v>
      </c>
      <c r="BC191" s="60" t="str">
        <f t="shared" si="11"/>
        <v>INR  Seven Hundred &amp; One  Only</v>
      </c>
      <c r="HZ191" s="18"/>
      <c r="IA191" s="18">
        <v>2.78</v>
      </c>
      <c r="IB191" s="18" t="s">
        <v>467</v>
      </c>
      <c r="IC191" s="18" t="s">
        <v>398</v>
      </c>
      <c r="ID191" s="18">
        <v>5</v>
      </c>
      <c r="IE191" s="17" t="s">
        <v>84</v>
      </c>
    </row>
    <row r="192" spans="1:239" s="17" customFormat="1" ht="37.5">
      <c r="A192" s="32">
        <v>2.79</v>
      </c>
      <c r="B192" s="50" t="s">
        <v>468</v>
      </c>
      <c r="C192" s="53" t="s">
        <v>399</v>
      </c>
      <c r="D192" s="61">
        <v>5</v>
      </c>
      <c r="E192" s="62" t="s">
        <v>84</v>
      </c>
      <c r="F192" s="63">
        <v>156.07</v>
      </c>
      <c r="G192" s="40"/>
      <c r="H192" s="41"/>
      <c r="I192" s="42" t="s">
        <v>34</v>
      </c>
      <c r="J192" s="43">
        <f t="shared" si="8"/>
        <v>1</v>
      </c>
      <c r="K192" s="41" t="s">
        <v>35</v>
      </c>
      <c r="L192" s="41" t="s">
        <v>4</v>
      </c>
      <c r="M192" s="44"/>
      <c r="N192" s="45"/>
      <c r="O192" s="45"/>
      <c r="P192" s="46"/>
      <c r="Q192" s="45"/>
      <c r="R192" s="45"/>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7"/>
      <c r="BA192" s="64">
        <f t="shared" si="9"/>
        <v>780</v>
      </c>
      <c r="BB192" s="59">
        <f t="shared" si="10"/>
        <v>780</v>
      </c>
      <c r="BC192" s="60" t="str">
        <f t="shared" si="11"/>
        <v>INR  Seven Hundred &amp; Eighty  Only</v>
      </c>
      <c r="HZ192" s="18"/>
      <c r="IA192" s="18">
        <v>2.79</v>
      </c>
      <c r="IB192" s="18" t="s">
        <v>468</v>
      </c>
      <c r="IC192" s="18" t="s">
        <v>399</v>
      </c>
      <c r="ID192" s="18">
        <v>5</v>
      </c>
      <c r="IE192" s="17" t="s">
        <v>84</v>
      </c>
    </row>
    <row r="193" spans="1:238" s="17" customFormat="1" ht="56.25">
      <c r="A193" s="32">
        <v>2.8</v>
      </c>
      <c r="B193" s="50" t="s">
        <v>469</v>
      </c>
      <c r="C193" s="36" t="s">
        <v>400</v>
      </c>
      <c r="D193" s="102"/>
      <c r="E193" s="103"/>
      <c r="F193" s="103"/>
      <c r="G193" s="103"/>
      <c r="H193" s="103"/>
      <c r="I193" s="103"/>
      <c r="J193" s="103"/>
      <c r="K193" s="103"/>
      <c r="L193" s="103"/>
      <c r="M193" s="103"/>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5"/>
      <c r="HZ193" s="18"/>
      <c r="IA193" s="18">
        <v>2.8</v>
      </c>
      <c r="IB193" s="18" t="s">
        <v>469</v>
      </c>
      <c r="IC193" s="18" t="s">
        <v>400</v>
      </c>
      <c r="ID193" s="18"/>
    </row>
    <row r="194" spans="1:239" s="17" customFormat="1" ht="37.5">
      <c r="A194" s="32">
        <v>2.81</v>
      </c>
      <c r="B194" s="50" t="s">
        <v>470</v>
      </c>
      <c r="C194" s="53" t="s">
        <v>401</v>
      </c>
      <c r="D194" s="61">
        <v>2</v>
      </c>
      <c r="E194" s="62" t="s">
        <v>84</v>
      </c>
      <c r="F194" s="63">
        <v>227.97</v>
      </c>
      <c r="G194" s="40"/>
      <c r="H194" s="41"/>
      <c r="I194" s="42" t="s">
        <v>34</v>
      </c>
      <c r="J194" s="43">
        <f t="shared" si="8"/>
        <v>1</v>
      </c>
      <c r="K194" s="41" t="s">
        <v>35</v>
      </c>
      <c r="L194" s="41" t="s">
        <v>4</v>
      </c>
      <c r="M194" s="44"/>
      <c r="N194" s="45"/>
      <c r="O194" s="45"/>
      <c r="P194" s="46"/>
      <c r="Q194" s="45"/>
      <c r="R194" s="45"/>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7"/>
      <c r="BA194" s="64">
        <f t="shared" si="9"/>
        <v>456</v>
      </c>
      <c r="BB194" s="59">
        <f t="shared" si="10"/>
        <v>456</v>
      </c>
      <c r="BC194" s="60" t="str">
        <f t="shared" si="11"/>
        <v>INR  Four Hundred &amp; Fifty Six  Only</v>
      </c>
      <c r="HZ194" s="18"/>
      <c r="IA194" s="18">
        <v>2.81</v>
      </c>
      <c r="IB194" s="18" t="s">
        <v>470</v>
      </c>
      <c r="IC194" s="18" t="s">
        <v>401</v>
      </c>
      <c r="ID194" s="18">
        <v>2</v>
      </c>
      <c r="IE194" s="17" t="s">
        <v>84</v>
      </c>
    </row>
    <row r="195" spans="1:239" s="17" customFormat="1" ht="37.5">
      <c r="A195" s="32">
        <v>2.82</v>
      </c>
      <c r="B195" s="50" t="s">
        <v>471</v>
      </c>
      <c r="C195" s="36" t="s">
        <v>402</v>
      </c>
      <c r="D195" s="61">
        <v>1</v>
      </c>
      <c r="E195" s="62" t="s">
        <v>85</v>
      </c>
      <c r="F195" s="63">
        <v>141.17</v>
      </c>
      <c r="G195" s="40"/>
      <c r="H195" s="41"/>
      <c r="I195" s="42" t="s">
        <v>34</v>
      </c>
      <c r="J195" s="43">
        <f t="shared" si="8"/>
        <v>1</v>
      </c>
      <c r="K195" s="41" t="s">
        <v>35</v>
      </c>
      <c r="L195" s="41" t="s">
        <v>4</v>
      </c>
      <c r="M195" s="44"/>
      <c r="N195" s="45"/>
      <c r="O195" s="45"/>
      <c r="P195" s="46"/>
      <c r="Q195" s="45"/>
      <c r="R195" s="45"/>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7"/>
      <c r="BA195" s="64">
        <f t="shared" si="9"/>
        <v>141</v>
      </c>
      <c r="BB195" s="59">
        <f t="shared" si="10"/>
        <v>141</v>
      </c>
      <c r="BC195" s="60" t="str">
        <f t="shared" si="11"/>
        <v>INR  One Hundred &amp; Forty One  Only</v>
      </c>
      <c r="HZ195" s="18"/>
      <c r="IA195" s="18">
        <v>2.82</v>
      </c>
      <c r="IB195" s="18" t="s">
        <v>471</v>
      </c>
      <c r="IC195" s="18" t="s">
        <v>402</v>
      </c>
      <c r="ID195" s="18">
        <v>1</v>
      </c>
      <c r="IE195" s="17" t="s">
        <v>85</v>
      </c>
    </row>
    <row r="196" spans="1:239" s="17" customFormat="1" ht="37.5">
      <c r="A196" s="32">
        <v>2.83</v>
      </c>
      <c r="B196" s="50" t="s">
        <v>472</v>
      </c>
      <c r="C196" s="53" t="s">
        <v>403</v>
      </c>
      <c r="D196" s="61">
        <v>1</v>
      </c>
      <c r="E196" s="62" t="s">
        <v>85</v>
      </c>
      <c r="F196" s="63">
        <v>145.55</v>
      </c>
      <c r="G196" s="40"/>
      <c r="H196" s="41"/>
      <c r="I196" s="42" t="s">
        <v>34</v>
      </c>
      <c r="J196" s="43">
        <f t="shared" si="8"/>
        <v>1</v>
      </c>
      <c r="K196" s="41" t="s">
        <v>35</v>
      </c>
      <c r="L196" s="41" t="s">
        <v>4</v>
      </c>
      <c r="M196" s="44"/>
      <c r="N196" s="45"/>
      <c r="O196" s="45"/>
      <c r="P196" s="46"/>
      <c r="Q196" s="45"/>
      <c r="R196" s="45"/>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7"/>
      <c r="BA196" s="64">
        <f t="shared" si="9"/>
        <v>146</v>
      </c>
      <c r="BB196" s="59">
        <f t="shared" si="10"/>
        <v>146</v>
      </c>
      <c r="BC196" s="60" t="str">
        <f t="shared" si="11"/>
        <v>INR  One Hundred &amp; Forty Six  Only</v>
      </c>
      <c r="HZ196" s="18"/>
      <c r="IA196" s="18">
        <v>2.83</v>
      </c>
      <c r="IB196" s="18" t="s">
        <v>472</v>
      </c>
      <c r="IC196" s="18" t="s">
        <v>403</v>
      </c>
      <c r="ID196" s="18">
        <v>1</v>
      </c>
      <c r="IE196" s="17" t="s">
        <v>85</v>
      </c>
    </row>
    <row r="197" spans="1:239" s="17" customFormat="1" ht="37.5">
      <c r="A197" s="32">
        <v>2.84</v>
      </c>
      <c r="B197" s="50" t="s">
        <v>473</v>
      </c>
      <c r="C197" s="36" t="s">
        <v>404</v>
      </c>
      <c r="D197" s="61">
        <v>1</v>
      </c>
      <c r="E197" s="62" t="s">
        <v>85</v>
      </c>
      <c r="F197" s="63">
        <v>123.63</v>
      </c>
      <c r="G197" s="40"/>
      <c r="H197" s="41"/>
      <c r="I197" s="42" t="s">
        <v>34</v>
      </c>
      <c r="J197" s="43">
        <f t="shared" si="8"/>
        <v>1</v>
      </c>
      <c r="K197" s="41" t="s">
        <v>35</v>
      </c>
      <c r="L197" s="41" t="s">
        <v>4</v>
      </c>
      <c r="M197" s="44"/>
      <c r="N197" s="45"/>
      <c r="O197" s="45"/>
      <c r="P197" s="46"/>
      <c r="Q197" s="45"/>
      <c r="R197" s="45"/>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7"/>
      <c r="BA197" s="64">
        <f t="shared" si="9"/>
        <v>124</v>
      </c>
      <c r="BB197" s="59">
        <f t="shared" si="10"/>
        <v>124</v>
      </c>
      <c r="BC197" s="60" t="str">
        <f t="shared" si="11"/>
        <v>INR  One Hundred &amp; Twenty Four  Only</v>
      </c>
      <c r="HZ197" s="18"/>
      <c r="IA197" s="18">
        <v>2.84</v>
      </c>
      <c r="IB197" s="18" t="s">
        <v>473</v>
      </c>
      <c r="IC197" s="18" t="s">
        <v>404</v>
      </c>
      <c r="ID197" s="18">
        <v>1</v>
      </c>
      <c r="IE197" s="17" t="s">
        <v>85</v>
      </c>
    </row>
    <row r="198" spans="1:239" s="17" customFormat="1" ht="37.5">
      <c r="A198" s="32">
        <v>2.85</v>
      </c>
      <c r="B198" s="50" t="s">
        <v>474</v>
      </c>
      <c r="C198" s="53" t="s">
        <v>405</v>
      </c>
      <c r="D198" s="61">
        <v>1</v>
      </c>
      <c r="E198" s="62" t="s">
        <v>85</v>
      </c>
      <c r="F198" s="63">
        <v>143.8</v>
      </c>
      <c r="G198" s="40"/>
      <c r="H198" s="41"/>
      <c r="I198" s="42" t="s">
        <v>34</v>
      </c>
      <c r="J198" s="43">
        <f t="shared" si="8"/>
        <v>1</v>
      </c>
      <c r="K198" s="41" t="s">
        <v>35</v>
      </c>
      <c r="L198" s="41" t="s">
        <v>4</v>
      </c>
      <c r="M198" s="44"/>
      <c r="N198" s="45"/>
      <c r="O198" s="45"/>
      <c r="P198" s="46"/>
      <c r="Q198" s="45"/>
      <c r="R198" s="45"/>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7"/>
      <c r="BA198" s="64">
        <f t="shared" si="9"/>
        <v>144</v>
      </c>
      <c r="BB198" s="59">
        <f t="shared" si="10"/>
        <v>144</v>
      </c>
      <c r="BC198" s="60" t="str">
        <f t="shared" si="11"/>
        <v>INR  One Hundred &amp; Forty Four  Only</v>
      </c>
      <c r="HZ198" s="18"/>
      <c r="IA198" s="18">
        <v>2.85</v>
      </c>
      <c r="IB198" s="18" t="s">
        <v>474</v>
      </c>
      <c r="IC198" s="18" t="s">
        <v>405</v>
      </c>
      <c r="ID198" s="18">
        <v>1</v>
      </c>
      <c r="IE198" s="17" t="s">
        <v>85</v>
      </c>
    </row>
    <row r="199" spans="1:238" s="17" customFormat="1" ht="56.25">
      <c r="A199" s="32">
        <v>2.86</v>
      </c>
      <c r="B199" s="50" t="s">
        <v>475</v>
      </c>
      <c r="C199" s="36" t="s">
        <v>406</v>
      </c>
      <c r="D199" s="102"/>
      <c r="E199" s="103"/>
      <c r="F199" s="103"/>
      <c r="G199" s="103"/>
      <c r="H199" s="103"/>
      <c r="I199" s="103"/>
      <c r="J199" s="103"/>
      <c r="K199" s="103"/>
      <c r="L199" s="103"/>
      <c r="M199" s="103"/>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5"/>
      <c r="HZ199" s="18"/>
      <c r="IA199" s="18">
        <v>2.86</v>
      </c>
      <c r="IB199" s="18" t="s">
        <v>475</v>
      </c>
      <c r="IC199" s="18" t="s">
        <v>406</v>
      </c>
      <c r="ID199" s="18"/>
    </row>
    <row r="200" spans="1:239" s="17" customFormat="1" ht="37.5">
      <c r="A200" s="32">
        <v>2.87</v>
      </c>
      <c r="B200" s="50" t="s">
        <v>476</v>
      </c>
      <c r="C200" s="53" t="s">
        <v>407</v>
      </c>
      <c r="D200" s="61">
        <v>1</v>
      </c>
      <c r="E200" s="62" t="s">
        <v>85</v>
      </c>
      <c r="F200" s="63">
        <v>1341.52</v>
      </c>
      <c r="G200" s="40"/>
      <c r="H200" s="41"/>
      <c r="I200" s="42" t="s">
        <v>34</v>
      </c>
      <c r="J200" s="43">
        <f t="shared" si="8"/>
        <v>1</v>
      </c>
      <c r="K200" s="41" t="s">
        <v>35</v>
      </c>
      <c r="L200" s="41" t="s">
        <v>4</v>
      </c>
      <c r="M200" s="44"/>
      <c r="N200" s="45"/>
      <c r="O200" s="45"/>
      <c r="P200" s="46"/>
      <c r="Q200" s="45"/>
      <c r="R200" s="45"/>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7"/>
      <c r="BA200" s="64">
        <f t="shared" si="9"/>
        <v>1342</v>
      </c>
      <c r="BB200" s="59">
        <f t="shared" si="10"/>
        <v>1342</v>
      </c>
      <c r="BC200" s="60" t="str">
        <f t="shared" si="11"/>
        <v>INR  One Thousand Three Hundred &amp; Forty Two  Only</v>
      </c>
      <c r="HZ200" s="18"/>
      <c r="IA200" s="18">
        <v>2.87</v>
      </c>
      <c r="IB200" s="18" t="s">
        <v>476</v>
      </c>
      <c r="IC200" s="18" t="s">
        <v>407</v>
      </c>
      <c r="ID200" s="18">
        <v>1</v>
      </c>
      <c r="IE200" s="17" t="s">
        <v>85</v>
      </c>
    </row>
    <row r="201" spans="1:238" s="17" customFormat="1" ht="56.25">
      <c r="A201" s="32">
        <v>2.88</v>
      </c>
      <c r="B201" s="50" t="s">
        <v>477</v>
      </c>
      <c r="C201" s="36" t="s">
        <v>408</v>
      </c>
      <c r="D201" s="102"/>
      <c r="E201" s="103"/>
      <c r="F201" s="103"/>
      <c r="G201" s="103"/>
      <c r="H201" s="103"/>
      <c r="I201" s="103"/>
      <c r="J201" s="103"/>
      <c r="K201" s="103"/>
      <c r="L201" s="103"/>
      <c r="M201" s="103"/>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5"/>
      <c r="HZ201" s="18"/>
      <c r="IA201" s="18">
        <v>2.88</v>
      </c>
      <c r="IB201" s="18" t="s">
        <v>477</v>
      </c>
      <c r="IC201" s="18" t="s">
        <v>408</v>
      </c>
      <c r="ID201" s="18"/>
    </row>
    <row r="202" spans="1:239" s="17" customFormat="1" ht="37.5">
      <c r="A202" s="32">
        <v>2.89</v>
      </c>
      <c r="B202" s="50" t="s">
        <v>478</v>
      </c>
      <c r="C202" s="53" t="s">
        <v>409</v>
      </c>
      <c r="D202" s="61">
        <v>4</v>
      </c>
      <c r="E202" s="62" t="s">
        <v>85</v>
      </c>
      <c r="F202" s="63">
        <v>453.31</v>
      </c>
      <c r="G202" s="40"/>
      <c r="H202" s="41"/>
      <c r="I202" s="42" t="s">
        <v>34</v>
      </c>
      <c r="J202" s="43">
        <f t="shared" si="8"/>
        <v>1</v>
      </c>
      <c r="K202" s="41" t="s">
        <v>35</v>
      </c>
      <c r="L202" s="41" t="s">
        <v>4</v>
      </c>
      <c r="M202" s="44"/>
      <c r="N202" s="45"/>
      <c r="O202" s="45"/>
      <c r="P202" s="46"/>
      <c r="Q202" s="45"/>
      <c r="R202" s="45"/>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7"/>
      <c r="BA202" s="64">
        <f t="shared" si="9"/>
        <v>1813</v>
      </c>
      <c r="BB202" s="59">
        <f t="shared" si="10"/>
        <v>1813</v>
      </c>
      <c r="BC202" s="60" t="str">
        <f t="shared" si="11"/>
        <v>INR  One Thousand Eight Hundred &amp; Thirteen  Only</v>
      </c>
      <c r="HZ202" s="18"/>
      <c r="IA202" s="18">
        <v>2.89</v>
      </c>
      <c r="IB202" s="18" t="s">
        <v>478</v>
      </c>
      <c r="IC202" s="18" t="s">
        <v>409</v>
      </c>
      <c r="ID202" s="18">
        <v>4</v>
      </c>
      <c r="IE202" s="17" t="s">
        <v>85</v>
      </c>
    </row>
    <row r="203" spans="1:238" s="17" customFormat="1" ht="93.75">
      <c r="A203" s="32">
        <v>2.9</v>
      </c>
      <c r="B203" s="50" t="s">
        <v>479</v>
      </c>
      <c r="C203" s="36" t="s">
        <v>410</v>
      </c>
      <c r="D203" s="102"/>
      <c r="E203" s="103"/>
      <c r="F203" s="103"/>
      <c r="G203" s="103"/>
      <c r="H203" s="103"/>
      <c r="I203" s="103"/>
      <c r="J203" s="103"/>
      <c r="K203" s="103"/>
      <c r="L203" s="103"/>
      <c r="M203" s="103"/>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5"/>
      <c r="HZ203" s="18"/>
      <c r="IA203" s="18">
        <v>2.9</v>
      </c>
      <c r="IB203" s="18" t="s">
        <v>479</v>
      </c>
      <c r="IC203" s="18" t="s">
        <v>410</v>
      </c>
      <c r="ID203" s="18"/>
    </row>
    <row r="204" spans="1:239" s="17" customFormat="1" ht="37.5">
      <c r="A204" s="32">
        <v>2.91</v>
      </c>
      <c r="B204" s="50" t="s">
        <v>480</v>
      </c>
      <c r="C204" s="53" t="s">
        <v>411</v>
      </c>
      <c r="D204" s="61">
        <v>2</v>
      </c>
      <c r="E204" s="62" t="s">
        <v>85</v>
      </c>
      <c r="F204" s="63">
        <v>2461.2</v>
      </c>
      <c r="G204" s="40"/>
      <c r="H204" s="41"/>
      <c r="I204" s="42" t="s">
        <v>34</v>
      </c>
      <c r="J204" s="43">
        <f t="shared" si="8"/>
        <v>1</v>
      </c>
      <c r="K204" s="41" t="s">
        <v>35</v>
      </c>
      <c r="L204" s="41" t="s">
        <v>4</v>
      </c>
      <c r="M204" s="44"/>
      <c r="N204" s="45"/>
      <c r="O204" s="45"/>
      <c r="P204" s="46"/>
      <c r="Q204" s="45"/>
      <c r="R204" s="45"/>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7"/>
      <c r="BA204" s="64">
        <f t="shared" si="9"/>
        <v>4922</v>
      </c>
      <c r="BB204" s="59">
        <f t="shared" si="10"/>
        <v>4922</v>
      </c>
      <c r="BC204" s="60" t="str">
        <f t="shared" si="11"/>
        <v>INR  Four Thousand Nine Hundred &amp; Twenty Two  Only</v>
      </c>
      <c r="HZ204" s="18"/>
      <c r="IA204" s="18">
        <v>2.91</v>
      </c>
      <c r="IB204" s="18" t="s">
        <v>480</v>
      </c>
      <c r="IC204" s="18" t="s">
        <v>411</v>
      </c>
      <c r="ID204" s="18">
        <v>2</v>
      </c>
      <c r="IE204" s="17" t="s">
        <v>85</v>
      </c>
    </row>
    <row r="205" spans="1:239" s="17" customFormat="1" ht="93.75">
      <c r="A205" s="32">
        <v>2.92</v>
      </c>
      <c r="B205" s="50" t="s">
        <v>481</v>
      </c>
      <c r="C205" s="36" t="s">
        <v>412</v>
      </c>
      <c r="D205" s="61">
        <v>210</v>
      </c>
      <c r="E205" s="62" t="s">
        <v>84</v>
      </c>
      <c r="F205" s="63">
        <v>18.41</v>
      </c>
      <c r="G205" s="40"/>
      <c r="H205" s="41"/>
      <c r="I205" s="42" t="s">
        <v>34</v>
      </c>
      <c r="J205" s="43">
        <f t="shared" si="8"/>
        <v>1</v>
      </c>
      <c r="K205" s="41" t="s">
        <v>35</v>
      </c>
      <c r="L205" s="41" t="s">
        <v>4</v>
      </c>
      <c r="M205" s="44"/>
      <c r="N205" s="45"/>
      <c r="O205" s="45"/>
      <c r="P205" s="46"/>
      <c r="Q205" s="45"/>
      <c r="R205" s="45"/>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7"/>
      <c r="BA205" s="64">
        <f t="shared" si="9"/>
        <v>3866</v>
      </c>
      <c r="BB205" s="59">
        <f t="shared" si="10"/>
        <v>3866</v>
      </c>
      <c r="BC205" s="60" t="str">
        <f t="shared" si="11"/>
        <v>INR  Three Thousand Eight Hundred &amp; Sixty Six  Only</v>
      </c>
      <c r="HZ205" s="18"/>
      <c r="IA205" s="18">
        <v>2.92</v>
      </c>
      <c r="IB205" s="18" t="s">
        <v>481</v>
      </c>
      <c r="IC205" s="18" t="s">
        <v>412</v>
      </c>
      <c r="ID205" s="18">
        <v>210</v>
      </c>
      <c r="IE205" s="17" t="s">
        <v>84</v>
      </c>
    </row>
    <row r="206" spans="1:238" s="17" customFormat="1" ht="56.25">
      <c r="A206" s="32">
        <v>2.93</v>
      </c>
      <c r="B206" s="50" t="s">
        <v>482</v>
      </c>
      <c r="C206" s="53" t="s">
        <v>413</v>
      </c>
      <c r="D206" s="102"/>
      <c r="E206" s="103"/>
      <c r="F206" s="103"/>
      <c r="G206" s="103"/>
      <c r="H206" s="103"/>
      <c r="I206" s="103"/>
      <c r="J206" s="103"/>
      <c r="K206" s="103"/>
      <c r="L206" s="103"/>
      <c r="M206" s="103"/>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5"/>
      <c r="HZ206" s="18"/>
      <c r="IA206" s="18">
        <v>2.93</v>
      </c>
      <c r="IB206" s="18" t="s">
        <v>482</v>
      </c>
      <c r="IC206" s="18" t="s">
        <v>413</v>
      </c>
      <c r="ID206" s="18"/>
    </row>
    <row r="207" spans="1:239" s="17" customFormat="1" ht="37.5">
      <c r="A207" s="32">
        <v>2.94</v>
      </c>
      <c r="B207" s="50" t="s">
        <v>483</v>
      </c>
      <c r="C207" s="36" t="s">
        <v>414</v>
      </c>
      <c r="D207" s="61">
        <v>50</v>
      </c>
      <c r="E207" s="62" t="s">
        <v>84</v>
      </c>
      <c r="F207" s="63">
        <v>421.74</v>
      </c>
      <c r="G207" s="40"/>
      <c r="H207" s="41"/>
      <c r="I207" s="42" t="s">
        <v>34</v>
      </c>
      <c r="J207" s="43">
        <f t="shared" si="8"/>
        <v>1</v>
      </c>
      <c r="K207" s="41" t="s">
        <v>35</v>
      </c>
      <c r="L207" s="41" t="s">
        <v>4</v>
      </c>
      <c r="M207" s="44"/>
      <c r="N207" s="45"/>
      <c r="O207" s="45"/>
      <c r="P207" s="46"/>
      <c r="Q207" s="45"/>
      <c r="R207" s="45"/>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7"/>
      <c r="BA207" s="64">
        <f t="shared" si="9"/>
        <v>21087</v>
      </c>
      <c r="BB207" s="59">
        <f t="shared" si="10"/>
        <v>21087</v>
      </c>
      <c r="BC207" s="60" t="str">
        <f t="shared" si="11"/>
        <v>INR  Twenty One Thousand  &amp;Eighty Seven  Only</v>
      </c>
      <c r="HZ207" s="18"/>
      <c r="IA207" s="18">
        <v>2.94</v>
      </c>
      <c r="IB207" s="18" t="s">
        <v>483</v>
      </c>
      <c r="IC207" s="18" t="s">
        <v>414</v>
      </c>
      <c r="ID207" s="18">
        <v>50</v>
      </c>
      <c r="IE207" s="17" t="s">
        <v>84</v>
      </c>
    </row>
    <row r="208" spans="1:239" s="17" customFormat="1" ht="37.5">
      <c r="A208" s="32">
        <v>2.95</v>
      </c>
      <c r="B208" s="50" t="s">
        <v>466</v>
      </c>
      <c r="C208" s="53" t="s">
        <v>415</v>
      </c>
      <c r="D208" s="61">
        <v>5</v>
      </c>
      <c r="E208" s="62" t="s">
        <v>84</v>
      </c>
      <c r="F208" s="63">
        <v>97.33</v>
      </c>
      <c r="G208" s="40"/>
      <c r="H208" s="41"/>
      <c r="I208" s="42" t="s">
        <v>34</v>
      </c>
      <c r="J208" s="43">
        <f t="shared" si="8"/>
        <v>1</v>
      </c>
      <c r="K208" s="41" t="s">
        <v>35</v>
      </c>
      <c r="L208" s="41" t="s">
        <v>4</v>
      </c>
      <c r="M208" s="44"/>
      <c r="N208" s="45"/>
      <c r="O208" s="45"/>
      <c r="P208" s="46"/>
      <c r="Q208" s="45"/>
      <c r="R208" s="45"/>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7"/>
      <c r="BA208" s="64">
        <f t="shared" si="9"/>
        <v>487</v>
      </c>
      <c r="BB208" s="59">
        <f t="shared" si="10"/>
        <v>487</v>
      </c>
      <c r="BC208" s="60" t="str">
        <f t="shared" si="11"/>
        <v>INR  Four Hundred &amp; Eighty Seven  Only</v>
      </c>
      <c r="HZ208" s="18"/>
      <c r="IA208" s="18">
        <v>2.95</v>
      </c>
      <c r="IB208" s="18" t="s">
        <v>466</v>
      </c>
      <c r="IC208" s="18" t="s">
        <v>415</v>
      </c>
      <c r="ID208" s="18">
        <v>5</v>
      </c>
      <c r="IE208" s="17" t="s">
        <v>84</v>
      </c>
    </row>
    <row r="209" spans="1:239" s="17" customFormat="1" ht="37.5">
      <c r="A209" s="32">
        <v>2.96</v>
      </c>
      <c r="B209" s="50" t="s">
        <v>467</v>
      </c>
      <c r="C209" s="36" t="s">
        <v>416</v>
      </c>
      <c r="D209" s="61">
        <v>5</v>
      </c>
      <c r="E209" s="62" t="s">
        <v>84</v>
      </c>
      <c r="F209" s="63">
        <v>112.23</v>
      </c>
      <c r="G209" s="40"/>
      <c r="H209" s="41"/>
      <c r="I209" s="42" t="s">
        <v>34</v>
      </c>
      <c r="J209" s="43">
        <f>IF(I209="Less(-)",-1,1)</f>
        <v>1</v>
      </c>
      <c r="K209" s="41" t="s">
        <v>35</v>
      </c>
      <c r="L209" s="41" t="s">
        <v>4</v>
      </c>
      <c r="M209" s="44"/>
      <c r="N209" s="45"/>
      <c r="O209" s="45"/>
      <c r="P209" s="46"/>
      <c r="Q209" s="45"/>
      <c r="R209" s="45"/>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7"/>
      <c r="BA209" s="64">
        <f>ROUND(total_amount_ba($B$2,$D$2,D209,F209,J209,K209,M209),0)</f>
        <v>561</v>
      </c>
      <c r="BB209" s="59">
        <f>BA209+SUM(N209:AZ209)</f>
        <v>561</v>
      </c>
      <c r="BC209" s="60" t="str">
        <f>SpellNumber(L209,BB209)</f>
        <v>INR  Five Hundred &amp; Sixty One  Only</v>
      </c>
      <c r="HZ209" s="18"/>
      <c r="IA209" s="18">
        <v>2.96</v>
      </c>
      <c r="IB209" s="18" t="s">
        <v>467</v>
      </c>
      <c r="IC209" s="18" t="s">
        <v>416</v>
      </c>
      <c r="ID209" s="18">
        <v>5</v>
      </c>
      <c r="IE209" s="17" t="s">
        <v>84</v>
      </c>
    </row>
    <row r="210" spans="1:239" s="17" customFormat="1" ht="37.5">
      <c r="A210" s="32">
        <v>2.97</v>
      </c>
      <c r="B210" s="50" t="s">
        <v>468</v>
      </c>
      <c r="C210" s="53" t="s">
        <v>417</v>
      </c>
      <c r="D210" s="61">
        <v>2</v>
      </c>
      <c r="E210" s="62" t="s">
        <v>84</v>
      </c>
      <c r="F210" s="63">
        <v>88.56</v>
      </c>
      <c r="G210" s="40"/>
      <c r="H210" s="41"/>
      <c r="I210" s="42" t="s">
        <v>34</v>
      </c>
      <c r="J210" s="43">
        <f>IF(I210="Less(-)",-1,1)</f>
        <v>1</v>
      </c>
      <c r="K210" s="41" t="s">
        <v>35</v>
      </c>
      <c r="L210" s="41" t="s">
        <v>4</v>
      </c>
      <c r="M210" s="44"/>
      <c r="N210" s="45"/>
      <c r="O210" s="45"/>
      <c r="P210" s="46"/>
      <c r="Q210" s="45"/>
      <c r="R210" s="45"/>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7"/>
      <c r="BA210" s="64">
        <f>ROUND(total_amount_ba($B$2,$D$2,D210,F210,J210,K210,M210),0)</f>
        <v>177</v>
      </c>
      <c r="BB210" s="59">
        <f>BA210+SUM(N210:AZ210)</f>
        <v>177</v>
      </c>
      <c r="BC210" s="60" t="str">
        <f>SpellNumber(L210,BB210)</f>
        <v>INR  One Hundred &amp; Seventy Seven  Only</v>
      </c>
      <c r="HZ210" s="18"/>
      <c r="IA210" s="18">
        <v>2.97</v>
      </c>
      <c r="IB210" s="18" t="s">
        <v>468</v>
      </c>
      <c r="IC210" s="18" t="s">
        <v>417</v>
      </c>
      <c r="ID210" s="18">
        <v>2</v>
      </c>
      <c r="IE210" s="17" t="s">
        <v>84</v>
      </c>
    </row>
    <row r="211" spans="1:239" s="17" customFormat="1" ht="75">
      <c r="A211" s="32">
        <v>2.98</v>
      </c>
      <c r="B211" s="50" t="s">
        <v>484</v>
      </c>
      <c r="C211" s="36" t="s">
        <v>418</v>
      </c>
      <c r="D211" s="61">
        <v>6</v>
      </c>
      <c r="E211" s="62" t="s">
        <v>85</v>
      </c>
      <c r="F211" s="63">
        <v>79.79</v>
      </c>
      <c r="G211" s="40"/>
      <c r="H211" s="41"/>
      <c r="I211" s="42" t="s">
        <v>34</v>
      </c>
      <c r="J211" s="43">
        <f>IF(I211="Less(-)",-1,1)</f>
        <v>1</v>
      </c>
      <c r="K211" s="41" t="s">
        <v>35</v>
      </c>
      <c r="L211" s="41" t="s">
        <v>4</v>
      </c>
      <c r="M211" s="44"/>
      <c r="N211" s="45"/>
      <c r="O211" s="45"/>
      <c r="P211" s="46"/>
      <c r="Q211" s="45"/>
      <c r="R211" s="45"/>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7"/>
      <c r="BA211" s="64">
        <f>ROUND(total_amount_ba($B$2,$D$2,D211,F211,J211,K211,M211),0)</f>
        <v>479</v>
      </c>
      <c r="BB211" s="59">
        <f>BA211+SUM(N211:AZ211)</f>
        <v>479</v>
      </c>
      <c r="BC211" s="60" t="str">
        <f>SpellNumber(L211,BB211)</f>
        <v>INR  Four Hundred &amp; Seventy Nine  Only</v>
      </c>
      <c r="HZ211" s="18"/>
      <c r="IA211" s="18">
        <v>2.98</v>
      </c>
      <c r="IB211" s="18" t="s">
        <v>484</v>
      </c>
      <c r="IC211" s="18" t="s">
        <v>418</v>
      </c>
      <c r="ID211" s="18">
        <v>6</v>
      </c>
      <c r="IE211" s="17" t="s">
        <v>85</v>
      </c>
    </row>
    <row r="212" spans="1:238" s="17" customFormat="1" ht="56.25">
      <c r="A212" s="32">
        <v>2.99</v>
      </c>
      <c r="B212" s="52" t="s">
        <v>477</v>
      </c>
      <c r="C212" s="53" t="s">
        <v>419</v>
      </c>
      <c r="D212" s="102"/>
      <c r="E212" s="103"/>
      <c r="F212" s="103"/>
      <c r="G212" s="103"/>
      <c r="H212" s="103"/>
      <c r="I212" s="103"/>
      <c r="J212" s="103"/>
      <c r="K212" s="103"/>
      <c r="L212" s="103"/>
      <c r="M212" s="103"/>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5"/>
      <c r="HZ212" s="18"/>
      <c r="IA212" s="18">
        <v>2.99</v>
      </c>
      <c r="IB212" s="18" t="s">
        <v>477</v>
      </c>
      <c r="IC212" s="18" t="s">
        <v>419</v>
      </c>
      <c r="ID212" s="18"/>
    </row>
    <row r="213" spans="1:239" s="17" customFormat="1" ht="56.25">
      <c r="A213" s="32">
        <v>3</v>
      </c>
      <c r="B213" s="50" t="s">
        <v>485</v>
      </c>
      <c r="C213" s="36" t="s">
        <v>420</v>
      </c>
      <c r="D213" s="37">
        <v>3</v>
      </c>
      <c r="E213" s="38" t="s">
        <v>85</v>
      </c>
      <c r="F213" s="39">
        <v>5051.29</v>
      </c>
      <c r="G213" s="65"/>
      <c r="H213" s="65"/>
      <c r="I213" s="66" t="s">
        <v>34</v>
      </c>
      <c r="J213" s="67">
        <f>IF(I213="Less(-)",-1,1)</f>
        <v>1</v>
      </c>
      <c r="K213" s="65" t="s">
        <v>35</v>
      </c>
      <c r="L213" s="65" t="s">
        <v>4</v>
      </c>
      <c r="M213" s="68"/>
      <c r="N213" s="69"/>
      <c r="O213" s="69"/>
      <c r="P213" s="70"/>
      <c r="Q213" s="69"/>
      <c r="R213" s="69"/>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48">
        <f>ROUND(total_amount_ba($B$2,$D$2,D213,F213,J213,K213,M213),0)</f>
        <v>15154</v>
      </c>
      <c r="BB213" s="71">
        <f>BA213+SUM(N213:AZ213)</f>
        <v>15154</v>
      </c>
      <c r="BC213" s="60" t="str">
        <f>SpellNumber(L213,BB213)</f>
        <v>INR  Fifteen Thousand One Hundred &amp; Fifty Four  Only</v>
      </c>
      <c r="HZ213" s="18"/>
      <c r="IA213" s="18">
        <v>3</v>
      </c>
      <c r="IB213" s="18" t="s">
        <v>485</v>
      </c>
      <c r="IC213" s="18" t="s">
        <v>420</v>
      </c>
      <c r="ID213" s="18">
        <v>3</v>
      </c>
      <c r="IE213" s="17" t="s">
        <v>85</v>
      </c>
    </row>
    <row r="214" spans="1:237" ht="37.5">
      <c r="A214" s="26" t="s">
        <v>36</v>
      </c>
      <c r="B214" s="54"/>
      <c r="C214" s="55"/>
      <c r="D214" s="72"/>
      <c r="E214" s="72"/>
      <c r="F214" s="72"/>
      <c r="G214" s="72"/>
      <c r="H214" s="73"/>
      <c r="I214" s="73"/>
      <c r="J214" s="73"/>
      <c r="K214" s="73"/>
      <c r="L214" s="74"/>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88">
        <f>SUM(BA14:BA213)</f>
        <v>2018052</v>
      </c>
      <c r="BB214" s="76">
        <f>SUM(BB16:BB144)</f>
        <v>1846406</v>
      </c>
      <c r="BC214" s="77" t="str">
        <f>SpellNumber(L214,BA214)</f>
        <v>  Twenty Lakh Eighteen Thousand  &amp;Fifty Two  Only</v>
      </c>
      <c r="IA214" s="3" t="s">
        <v>36</v>
      </c>
      <c r="IC214" s="3">
        <v>29911889</v>
      </c>
    </row>
    <row r="215" spans="1:237" ht="36.75" customHeight="1">
      <c r="A215" s="25" t="s">
        <v>37</v>
      </c>
      <c r="B215" s="56"/>
      <c r="C215" s="57"/>
      <c r="D215" s="78"/>
      <c r="E215" s="79" t="s">
        <v>42</v>
      </c>
      <c r="F215" s="58"/>
      <c r="G215" s="80"/>
      <c r="H215" s="81"/>
      <c r="I215" s="81"/>
      <c r="J215" s="81"/>
      <c r="K215" s="82"/>
      <c r="L215" s="83"/>
      <c r="M215" s="84"/>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85">
        <f>IF(ISBLANK(F215),0,IF(E215="Excess (+)",ROUND(BA214+(BA214*F215),2),IF(E215="Less (-)",ROUND(BA214+(BA214*F215*(-1)),2),IF(E215="At Par",BA214,0))))</f>
        <v>0</v>
      </c>
      <c r="BB215" s="86">
        <f>ROUND(BA215,0)</f>
        <v>0</v>
      </c>
      <c r="BC215" s="87" t="str">
        <f>SpellNumber($E$2,BB215)</f>
        <v>INR Zero Only</v>
      </c>
      <c r="IA215" s="3" t="s">
        <v>37</v>
      </c>
      <c r="IC215" s="3" t="s">
        <v>130</v>
      </c>
    </row>
    <row r="216" spans="1:237" ht="33.75" customHeight="1">
      <c r="A216" s="19" t="s">
        <v>38</v>
      </c>
      <c r="B216" s="19"/>
      <c r="C216" s="89" t="str">
        <f>BC215</f>
        <v>INR Zero Only</v>
      </c>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IA216" s="3" t="s">
        <v>38</v>
      </c>
      <c r="IC216" s="3" t="s">
        <v>129</v>
      </c>
    </row>
  </sheetData>
  <sheetProtection password="D850" sheet="1"/>
  <autoFilter ref="A11:BC216"/>
  <mergeCells count="91">
    <mergeCell ref="D212:BC212"/>
    <mergeCell ref="D188:BC188"/>
    <mergeCell ref="D193:BC193"/>
    <mergeCell ref="D199:BC199"/>
    <mergeCell ref="D201:BC201"/>
    <mergeCell ref="D203:BC203"/>
    <mergeCell ref="D206:BC206"/>
    <mergeCell ref="D170:BC170"/>
    <mergeCell ref="D176:BC176"/>
    <mergeCell ref="D178:BC178"/>
    <mergeCell ref="D180:BC180"/>
    <mergeCell ref="D183:BC183"/>
    <mergeCell ref="D185:BC185"/>
    <mergeCell ref="D145:BC145"/>
    <mergeCell ref="D147:BC147"/>
    <mergeCell ref="D153:BC153"/>
    <mergeCell ref="D157:BC157"/>
    <mergeCell ref="D160:BC160"/>
    <mergeCell ref="D163:BC163"/>
    <mergeCell ref="D137:BC137"/>
    <mergeCell ref="D139:BC139"/>
    <mergeCell ref="D142:BC142"/>
    <mergeCell ref="D143:BC143"/>
    <mergeCell ref="D90:BC90"/>
    <mergeCell ref="D92:BC92"/>
    <mergeCell ref="D127:BC127"/>
    <mergeCell ref="D129:BC129"/>
    <mergeCell ref="D130:BC130"/>
    <mergeCell ref="D132:BC132"/>
    <mergeCell ref="D134:BC134"/>
    <mergeCell ref="D136:BC136"/>
    <mergeCell ref="D110:BC110"/>
    <mergeCell ref="D113:BC113"/>
    <mergeCell ref="D115:BC115"/>
    <mergeCell ref="D119:BC119"/>
    <mergeCell ref="D120:BC120"/>
    <mergeCell ref="D126:BC126"/>
    <mergeCell ref="D124:BC124"/>
    <mergeCell ref="D122:BC122"/>
    <mergeCell ref="D98:BC98"/>
    <mergeCell ref="D100:BC100"/>
    <mergeCell ref="D102:BC102"/>
    <mergeCell ref="D104:BC104"/>
    <mergeCell ref="D106:BC106"/>
    <mergeCell ref="D108:BC108"/>
    <mergeCell ref="D82:BC82"/>
    <mergeCell ref="D85:BC85"/>
    <mergeCell ref="D87:BC87"/>
    <mergeCell ref="D89:BC89"/>
    <mergeCell ref="D94:BC94"/>
    <mergeCell ref="D97:BC97"/>
    <mergeCell ref="D70:BC70"/>
    <mergeCell ref="D72:BC72"/>
    <mergeCell ref="D74:BC74"/>
    <mergeCell ref="D76:BC76"/>
    <mergeCell ref="D78:BC78"/>
    <mergeCell ref="D79:BC79"/>
    <mergeCell ref="D56:BC56"/>
    <mergeCell ref="D58:BC58"/>
    <mergeCell ref="D61:BC61"/>
    <mergeCell ref="D63:BC63"/>
    <mergeCell ref="D65:BC65"/>
    <mergeCell ref="D67:BC67"/>
    <mergeCell ref="D44:BC44"/>
    <mergeCell ref="D46:BC46"/>
    <mergeCell ref="D48:BC48"/>
    <mergeCell ref="D50:BC50"/>
    <mergeCell ref="D52:BC52"/>
    <mergeCell ref="D53:BC53"/>
    <mergeCell ref="D27:BC27"/>
    <mergeCell ref="D32:BC32"/>
    <mergeCell ref="D34:BC34"/>
    <mergeCell ref="D37:BC37"/>
    <mergeCell ref="D40:BC40"/>
    <mergeCell ref="D43:BC43"/>
    <mergeCell ref="D15:BC15"/>
    <mergeCell ref="D17:BC17"/>
    <mergeCell ref="D19:BC19"/>
    <mergeCell ref="D20:BC20"/>
    <mergeCell ref="D24:BC24"/>
    <mergeCell ref="D25:BC25"/>
    <mergeCell ref="C216:BC216"/>
    <mergeCell ref="A1:L1"/>
    <mergeCell ref="A4:BC4"/>
    <mergeCell ref="A5:BC5"/>
    <mergeCell ref="A6:BC6"/>
    <mergeCell ref="A7:BC7"/>
    <mergeCell ref="D13:BC13"/>
    <mergeCell ref="B8:BC8"/>
    <mergeCell ref="A9:BC9"/>
    <mergeCell ref="D14:BC14"/>
  </mergeCells>
  <dataValidations count="22">
    <dataValidation type="list" allowBlank="1" showErrorMessage="1" sqref="E21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5">
      <formula1>0</formula1>
      <formula2>99.9</formula2>
    </dataValidation>
    <dataValidation type="list" allowBlank="1" showErrorMessage="1" sqref="D13:D15 K16 D17 K18 D19:D20 K21:K23 D24:D25 K26 D27 K28:K31 D32 K33 D34 K35:K36 D37 K38:K39 D40 K41:K42 D43:D44 K45 D46 K47 D48 K49 D50 K51 D52:D53 K54:K55 D56 K57 D58 K59:K60 D61 K62 D63 K64 D65 K66 D67 K68:K69 D70 K71 D72 K73 D74 K75 D76 K77 D78:D79 K80:K81 D82 K83:K84 D85 K86 D87 K88 D89:D90 D92 D94 K95:K96 D97:D98 K99 D100 K101 D102 K103 D104 K105 D106 K107 D108 K109 D110 K111:K112 D113 K114 D115 K116:K118 D119:D120 D126:D127 D122 D124 K125 K121 K123 K128 D129:D130 K131 D132 K133 D134 K135 D136:D137 K138 D139 K140:K141 D142:D143 K91 K93 K144">
      <formula1>"Partial Conversion,Full Conversion"</formula1>
    </dataValidation>
    <dataValidation type="list" allowBlank="1" showErrorMessage="1" sqref="D145 K146 D147 K148:K152 D153 K154:K156 D157 K158:K159 D160 K161:K162 D163 K164:K169 D170 K171:K175 D176 K177 D178 K179 D180 K181:K182 D183 K184 D185 K186:K187 D188 K189:K192 D193 K194:K198 D199 K200 D201 K202 D203 K204:K205 D206 K207:K211 K213 D212">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6:H16 G18:H18 G21:H23 G26:H26 G28:H31 G33:H33 G35:H36 G38:H39 G41:H42 G45:H45 G47:H47 G49:H49 G51:H51 G54:H55 G57:H57 G59:H60 G62:H62 G64:H64 G66:H66 G68:H69 G71:H71 G73:H73 G75:H75 G77:H77 G80:H81 G83:H84 G86:H86 G88:H88 G93:H93 G95:H96 G99:H99 G101:H101 G103:H103 G105:H105 G107:H107 G109:H109 G111:H112 G114:H114 G116:H118 G123:H123 G125:H125 G121:H121 G128:H128 G131:H131 G133:H133 G135:H135 G138:H138 G140:H141 G91:H91 G144:H144 G146:H146 G148:H152 G154:H156 G158:H159 G161:H162 G164:H169 G171:H175 G177:H177 G179:H179 G181:H182 G184:H184 G186:H187 G189:H192 G194:H198 G200:H200 G202:H202 G204:H205 G207:H211 G213:H213">
      <formula1>0</formula1>
      <formula2>999999999999999</formula2>
    </dataValidation>
    <dataValidation allowBlank="1" showInputMessage="1" showErrorMessage="1" promptTitle="Addition / Deduction" prompt="Please Choose the correct One" sqref="J16 J18 J21:J23 J26 J28:J31 J33 J35:J36 J38:J39 J41:J42 J45 J47 J49 J51 J54:J55 J57 J59:J60 J62 J64 J66 J68:J69 J71 J73 J75 J77 J80:J81 J83:J84 J86 J88 J93 J95:J96 J99 J101 J103 J105 J107 J109 J111:J112 J114 J116:J118 J123 J125 J121 J128 J131 J133 J135 J138 J140:J141 J91 J144 J146 J148:J152 J154:J156 J158:J159 J161:J162 J164:J169 J171:J175 J177 J179 J181:J182 J184 J186:J187 J189:J192 J194:J198 J200 J202 J204:J205 J207:J211 J213"/>
    <dataValidation type="list" showErrorMessage="1" sqref="I16 I18 I21:I23 I26 I28:I31 I33 I35:I36 I38:I39 I41:I42 I45 I47 I49 I51 I54:I55 I57 I59:I60 I62 I64 I66 I68:I69 I71 I73 I75 I77 I80:I81 I83:I84 I86 I88 I93 I95:I96 I99 I101 I103 I105 I107 I109 I111:I112 I114 I116:I118 I123 I125 I121 I128 I131 I133 I135 I138 I140:I141 I91 I144 I146 I148:I152 I154:I156 I158:I159 I161:I162 I164:I169 I171:I175 I177 I179 I181:I182 I184 I186:I187 I189:I192 I194:I198 I200 I202 I204:I205 I207:I211 I213">
      <formula1>"Excess(+),Less(-)"</formula1>
    </dataValidation>
    <dataValidation type="decimal" allowBlank="1" showInputMessage="1" showErrorMessage="1" promptTitle="Rate Entry" prompt="Please enter the Other Taxes2 in Rupees for this item. " errorTitle="Invaid Entry" error="Only Numeric Values are allowed. " sqref="N16:O16 N18:O18 N21:O23 N26:O26 N28:O31 N33:O33 N35:O36 N38:O39 N41:O42 N45:O45 N47:O47 N49:O49 N51:O51 N54:O55 N57:O57 N59:O60 N62:O62 N64:O64 N66:O66 N68:O69 N71:O71 N73:O73 N75:O75 N77:O77 N80:O81 N83:O84 N86:O86 N88:O88 N93:O93 N95:O96 N99:O99 N101:O101 N103:O103 N105:O105 N107:O107 N109:O109 N111:O112 N114:O114 N116:O118 N123:O123 N125:O125 N121:O121 N128:O128 N131:O131 N133:O133 N135:O135 N138:O138 N140:O141 N91:O91 N144:O144 N146:O146 N148:O152 N154:O156 N158:O159 N161:O162 N164:O169 N171:O175 N177:O177 N179:O179 N181:O182 N184:O184 N186:O187 N189:O192 N194:O198 N200:O200 N202:O202 N204:O205 N207:O211 N213:O2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1:R23 R26 R28:R31 R33 R35:R36 R38:R39 R41:R42 R45 R47 R49 R51 R54:R55 R57 R59:R60 R62 R64 R66 R68:R69 R71 R73 R75 R77 R80:R81 R83:R84 R86 R88 R93 R95:R96 R99 R101 R103 R105 R107 R109 R111:R112 R114 R116:R118 R123 R125 R121 R128 R131 R133 R135 R138 R140:R141 R91 R144 R146 R148:R152 R154:R156 R158:R159 R161:R162 R164:R169 R171:R175 R177 R179 R181:R182 R184 R186:R187 R189:R192 R194:R198 R200 R202 R204:R205 R207:R211 R2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1:Q23 Q26 Q28:Q31 Q33 Q35:Q36 Q38:Q39 Q41:Q42 Q45 Q47 Q49 Q51 Q54:Q55 Q57 Q59:Q60 Q62 Q64 Q66 Q68:Q69 Q71 Q73 Q75 Q77 Q80:Q81 Q83:Q84 Q86 Q88 Q93 Q95:Q96 Q99 Q101 Q103 Q105 Q107 Q109 Q111:Q112 Q114 Q116:Q118 Q123 Q125 Q121 Q128 Q131 Q133 Q135 Q138 Q140:Q141 Q91 Q144 Q146 Q148:Q152 Q154:Q156 Q158:Q159 Q161:Q162 Q164:Q169 Q171:Q175 Q177 Q179 Q181:Q182 Q184 Q186:Q187 Q189:Q192 Q194:Q198 Q200 Q202 Q204:Q205 Q207:Q211 Q2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1:M23 M26 M28:M31 M33 M35:M36 M38:M39 M41:M42 M45 M47 M49 M51 M54:M55 M57 M59:M60 M62 M64 M66 M68:M69 M71 M73 M75 M77 M80:M81 M83:M84 M86 M88 M93 M95:M96 M99 M101 M103 M105 M107 M109 M111:M112 M114 M116:M118 M123 M125 M121 M128 M131 M133 M135 M138 M140:M141 M91 M144 M146 M148:M152 M154:M156 M158:M159 M161:M162 M164:M169 M171:M175 M177 M179 M181:M182 M184 M186:M187 M189:M192 M194:M198 M200 M202 M204:M205 M207:M211 M213">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1:D23 D26 D28:D31 D33 D35:D36 D38:D39 D41:D42 D45 D47 D49 D51 D54:D55 D57 D59:D60 D62 D64 D66 D68:D69 D71 D73 D75 D77 D80:D81 D83:D84 D86 D88 D93 D95:D96 D99 D101 D103 D105 D107 D109 D111:D112 D114 D116:D118 D123 D125 D121 D128 D131 D133 D135 D138 D140:D141 D91 D144 D146 D148:D152 D154:D156 D158:D159 D161:D162 D164:D169 D171:D175 D177 D179 D181:D182 D184 D186:D187 D189:D192 D194:D198 D200 D202 D204:D205 D207:D211 D21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1:F23 F26 F28:F31 F33 F35:F36 F38:F39 F41:F42 F45 F47 F49 F51 F54:F55 F57 F59:F60 F62 F64 F66 F68:F69 F71 F73 F75 F77 F80:F81 F83:F84 F86 F88 F93 F95:F96 F99 F101 F103 F105 F107 F109 F111:F112 F114 F116:F118 F123 F125 F121 F128 F131 F133 F135 F138 F140:F141 F91 F144 F146 F148:F152 F154:F156 F158:F159 F161:F162 F164:F169 F171:F175 F177 F179 F181:F182 F184 F186:F187 F189:F192 F194:F198 F200 F202 F204:F205 F207:F211 F213">
      <formula1>0</formula1>
      <formula2>999999999999999</formula2>
    </dataValidation>
    <dataValidation type="list" allowBlank="1" showInputMessage="1" showErrorMessage="1" sqref="L216 L210 L21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3 L212">
      <formula1>"INR"</formula1>
    </dataValidation>
    <dataValidation allowBlank="1" showInputMessage="1" showErrorMessage="1" promptTitle="Itemcode/Make" prompt="Please enter text" sqref="C14:C213"/>
    <dataValidation type="decimal" allowBlank="1" showInputMessage="1" showErrorMessage="1" errorTitle="Invalid Entry" error="Only Numeric Values are allowed. " sqref="A14:A213">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5">
      <formula1>IF(E215="Select",-1,IF(E215="At Par",0,0))</formula1>
      <formula2>IF(E215="Select",-1,IF(E215="At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106" t="s">
        <v>39</v>
      </c>
      <c r="F6" s="106"/>
      <c r="G6" s="106"/>
      <c r="H6" s="106"/>
      <c r="I6" s="106"/>
      <c r="J6" s="106"/>
      <c r="K6" s="106"/>
    </row>
    <row r="7" spans="5:11" ht="15">
      <c r="E7" s="107"/>
      <c r="F7" s="107"/>
      <c r="G7" s="107"/>
      <c r="H7" s="107"/>
      <c r="I7" s="107"/>
      <c r="J7" s="107"/>
      <c r="K7" s="107"/>
    </row>
    <row r="8" spans="5:11" ht="15">
      <c r="E8" s="107"/>
      <c r="F8" s="107"/>
      <c r="G8" s="107"/>
      <c r="H8" s="107"/>
      <c r="I8" s="107"/>
      <c r="J8" s="107"/>
      <c r="K8" s="107"/>
    </row>
    <row r="9" spans="5:11" ht="15">
      <c r="E9" s="107"/>
      <c r="F9" s="107"/>
      <c r="G9" s="107"/>
      <c r="H9" s="107"/>
      <c r="I9" s="107"/>
      <c r="J9" s="107"/>
      <c r="K9" s="107"/>
    </row>
    <row r="10" spans="5:11" ht="15">
      <c r="E10" s="107"/>
      <c r="F10" s="107"/>
      <c r="G10" s="107"/>
      <c r="H10" s="107"/>
      <c r="I10" s="107"/>
      <c r="J10" s="107"/>
      <c r="K10" s="107"/>
    </row>
    <row r="11" spans="5:11" ht="15">
      <c r="E11" s="107"/>
      <c r="F11" s="107"/>
      <c r="G11" s="107"/>
      <c r="H11" s="107"/>
      <c r="I11" s="107"/>
      <c r="J11" s="107"/>
      <c r="K11" s="107"/>
    </row>
    <row r="12" spans="5:11" ht="15">
      <c r="E12" s="107"/>
      <c r="F12" s="107"/>
      <c r="G12" s="107"/>
      <c r="H12" s="107"/>
      <c r="I12" s="107"/>
      <c r="J12" s="107"/>
      <c r="K12" s="107"/>
    </row>
    <row r="13" spans="5:11" ht="15">
      <c r="E13" s="107"/>
      <c r="F13" s="107"/>
      <c r="G13" s="107"/>
      <c r="H13" s="107"/>
      <c r="I13" s="107"/>
      <c r="J13" s="107"/>
      <c r="K13" s="107"/>
    </row>
    <row r="14" spans="5:11" ht="15">
      <c r="E14" s="107"/>
      <c r="F14" s="107"/>
      <c r="G14" s="107"/>
      <c r="H14" s="107"/>
      <c r="I14" s="107"/>
      <c r="J14" s="107"/>
      <c r="K14" s="10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2023-09-06T10:52:54Z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