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'BoQ1'!$A$1:$BC$278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<sst xmlns="http://schemas.openxmlformats.org/spreadsheetml/2006/main" count="1350" uniqueCount="301">
  <si>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</si>
  <si>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</si>
  <si>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</si>
  <si>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</si>
  <si>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</si>
  <si>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</si>
  <si>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</si>
  <si>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</si>
  <si>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</si>
  <si>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</si>
  <si>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</si>
  <si>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</si>
  <si>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</si>
  <si>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</si>
  <si>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</si>
  <si>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</si>
  <si>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</si>
  <si>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</si>
  <si>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</si>
  <si>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</si>
  <si>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</si>
  <si>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</si>
  <si>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</si>
  <si>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</si>
  <si>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</si>
  <si>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</si>
  <si>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</si>
  <si>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</si>
  <si>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</si>
  <si>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</si>
  <si>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</si>
  <si>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</si>
  <si>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</si>
  <si>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</si>
  <si>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</si>
  <si>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</si>
  <si>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</si>
  <si>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</si>
  <si>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</si>
  <si>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</si>
  <si>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</si>
  <si>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</si>
  <si>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</si>
  <si>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</si>
  <si>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</si>
  <si>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</si>
  <si>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</si>
  <si>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</si>
  <si>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1:6 (1 cement: 6 coarse sand)</t>
  </si>
  <si>
    <t>In cement mortar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</si>
  <si>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</si>
  <si>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</si>
  <si>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Thermo-Mechanically Treated bars of grade Fe-500D or more.</t>
  </si>
  <si>
    <t>Cement mortar 1:4 (1 cement :4 coarse sand)</t>
  </si>
  <si>
    <t>1:3 (1 cement : 3 fine sand)</t>
  </si>
  <si>
    <t>Two or more coats on new work</t>
  </si>
  <si>
    <t>Nominal concrete 1:3:6 or richer mix (i/c equivalent design mix)</t>
  </si>
  <si>
    <t>kg</t>
  </si>
  <si>
    <t>110 mm diameter</t>
  </si>
  <si>
    <t>Suspended floors, roofs, landings, balconies and access platform</t>
  </si>
  <si>
    <t>Under 20 cm wide</t>
  </si>
  <si>
    <t>Cement mortar 1:6 (1 cement : 6 coarse sand)</t>
  </si>
  <si>
    <t>New work (Two or more coats applied @ 1.43 ltr/10 sqm over and including priming coat of exterior primer applied @ 2.20 kg/10 sqm)</t>
  </si>
  <si>
    <t>1:2:4 (1 Cement : 2 coarse sand (zone-III) derived from natural sources : 4 graded stone aggregate 20 mm nominal size derived from natural sources)</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</si>
  <si>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</si>
  <si>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100 mm</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</si>
  <si>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</si>
  <si>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Size of Tile 600x600 mm</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</si>
  <si>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</si>
  <si>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Flush / Ruled/ Struck or weathered pointing</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</si>
  <si>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</si>
  <si>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</si>
  <si>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</si>
  <si>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</si>
  <si>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Old work (Two or more coats applied @ 1.43 ltr/ 10 sqm) over existing cement paint surface</t>
  </si>
  <si>
    <t>With cement mortar 1:4 (1cement: 4 coarse sand)</t>
  </si>
  <si>
    <t>Demolishing lime concrete manually/ by mechanical means and disposal of material within 50 metres lead as per direction of Engineer- in-charge.</t>
  </si>
  <si>
    <t>From brick work in cement mortar</t>
  </si>
  <si>
    <t>Of area 3 sq. metres and below</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</si>
  <si>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</si>
  <si>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</si>
  <si>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With average thickness of 120 mm and minimum thickness at khurra as 65 mm.</t>
  </si>
  <si>
    <t>Epoxy bonding adhesive having coverage 2.20 sqm/kg of approved make</t>
  </si>
  <si>
    <t>1000 Nos</t>
  </si>
  <si>
    <t>Contract No:  34/C/D3/2022-23</t>
  </si>
  <si>
    <t>Name of Work: Setting up lab in old opportunity school</t>
  </si>
  <si>
    <t>EARTH WORK</t>
  </si>
  <si>
    <t>Earth work in surface excavation not exceeding 30 cm in depth but exceeding 1.5 m in width as well as 10 sqm on plan including getting out and disposal of excavated earth upto 50 m and lift upto 1.5 m, as directed by Engineer-in- Charge:</t>
  </si>
  <si>
    <t>All kinds of soil</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</si>
  <si>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</si>
  <si>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</si>
  <si>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</si>
  <si>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Pipes, cables etc. exceeding 80 mm dia. But not exceeding 300 mm dia</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</si>
  <si>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</si>
  <si>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</si>
  <si>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</si>
  <si>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t>
  </si>
  <si>
    <t>Extra for providing and mixing water proofing material in cement concrete work in doses by weight of cement as per manufacturer's specification.</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</si>
  <si>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</si>
  <si>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</si>
  <si>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</si>
  <si>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Centering and shuttering including strutting, propping etc. and removal of form for</t>
  </si>
  <si>
    <t>Shelves (Cast in situ)</t>
  </si>
  <si>
    <t>Lintels, beams, plinth beams, girders, bressumers and cantilevers</t>
  </si>
  <si>
    <t>Edges of slabs and breaks in floors and walls</t>
  </si>
  <si>
    <t>Steel reinforcement for R.C.C. work including straightening, cutting, bending, placing in position and binding all complete upto plinth level.</t>
  </si>
  <si>
    <t>Add for using extra cement in the items of design mix over and above the specified cement content therein.</t>
  </si>
  <si>
    <t>MASONRY WORK</t>
  </si>
  <si>
    <t>Brick work with common burnt clay F.P.S. (non modular) bricks of class designation 7.5 in foundation and plinth in:</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</si>
  <si>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</si>
  <si>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</si>
  <si>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Brick work with common burnt clay selected F.P.S. (non modular) bricks of class designation 7.5 in exposed brick work including making horizontal and vertical grooves 10 mm wide 12 mm deep complete in cement mortar 1:6 (1 cement : 6 coarse sand)</t>
  </si>
  <si>
    <t>From ground level upto plinth level</t>
  </si>
  <si>
    <t>Above plinth level upto floor V level</t>
  </si>
  <si>
    <t>Brick edging 7cm wide 11.4 cm deep to plinth protection with common burnt clay F.P.S. (non modular) bricks of class designation 7.5 including grouting with cement mortar 1:4 (1 cement : 4 fine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</si>
  <si>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</si>
  <si>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</si>
  <si>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stone slab colour black, Cherry/Ruby red</t>
  </si>
  <si>
    <t>Area of slab upto 0.50 sqm</t>
  </si>
  <si>
    <t>Providing edge moulding to 18 mm thick marble stone counters, Vanities etc., including machine polishing to edge to give high gloss finish etc. complete as per design approved by Engineer-in-Charge.</t>
  </si>
  <si>
    <t>Granite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</si>
  <si>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</si>
  <si>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WOOD AND P. V. C. WORK</t>
  </si>
  <si>
    <t>Extra for providing vision panel not exceeding 0.1 sqm in all type of flush doors (cost of glass excluded) (overall area of door shutter to be measured):</t>
  </si>
  <si>
    <t>Rectangular or square</t>
  </si>
  <si>
    <t>Providing and fixing ISI marked aluminium butt hinges anodised (anodic coating not less than grade AC 10 as per IS: 1868) transparent or dyed to required colour or shade with necessary screws etc. complete:</t>
  </si>
  <si>
    <t>125x75x4 mm</t>
  </si>
  <si>
    <t>Providing and fixing aluminium sliding door bolts, ISI marked anodised (anodic coating not less than grade AC 10 as per IS : 1868), transparent or dyed to required colour or shade, with nuts and screws etc. complete :</t>
  </si>
  <si>
    <t>300x16 mm</t>
  </si>
  <si>
    <t>250x16 mm</t>
  </si>
  <si>
    <t>Providing and fixing aluminium tower bolts, ISI marked, anodised (anodic coating not less than grade AC 10 as per IS : 1868 ) transparent or dyed to required colour or shade, with necessary screws etc. complete :</t>
  </si>
  <si>
    <t>200x10 mm</t>
  </si>
  <si>
    <t>Providing and fixing aluminium handles, ISI marked, anodised (anodic coating not less than grade AC 10 as per IS : 1868) transparent or dyed to required colour or shade, with necessary screws etc. complete :</t>
  </si>
  <si>
    <t>125 mm</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</si>
  <si>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</si>
  <si>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</si>
  <si>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</si>
  <si>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</si>
  <si>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</si>
  <si>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</si>
  <si>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 xml:space="preserve">Providing and fixing 75mm transparent rubber buffers with washers and necessary screws etc. complete (best make of approved quality)
</t>
  </si>
  <si>
    <t>STEEL WORK</t>
  </si>
  <si>
    <t>Structural steel work riveted, bolted or welded in built up sections, trusses and framed work, including cutting, hoisting, fixing in position and applying a priming coat of approved steel primer all complete.</t>
  </si>
  <si>
    <t>Steel work in built up tubular (round, square or rectangular hollow tubes etc.) trusses etc., including cutting, hoisting, fixing in position and applying a priming coat of approved steel primer, including welding and bolted with special shaped washers etc. complete.</t>
  </si>
  <si>
    <t>Hot finished welded type tubes</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</si>
  <si>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</si>
  <si>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120 mm</t>
  </si>
  <si>
    <t>FLOORING</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</si>
  <si>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</si>
  <si>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Extra for Providing and fixing of 8 mm to 9 mm tick cermicg glazed wall tiles instead of 5 mm thick cermic glazed wall tiles</t>
  </si>
  <si>
    <t>Extra for providing and fixing Vitrified floor tiles 60x60 cm size in double charge instead of ordinary Vitrified floor tiles 60x60 cm size</t>
  </si>
  <si>
    <t>ROOFING</t>
  </si>
  <si>
    <t>Extra for circular cutting in reinforced by organic fibres and/or inorganic synthetic fibres cement corrugated/ semi corrugated 6 mm thick sheet roofing for making openings of area exceeding 40 square decimeter.</t>
  </si>
  <si>
    <t>Providing gola 75x75 mm in cement concrete 1:2:4 (1 cement : 2 coarse sand : 4 stone aggregate 10 mm and down gauge), including finishing with cement mortar 1:3 (1 cement : 3 fine sand) as per standard design :</t>
  </si>
  <si>
    <t>In 75x75 mm deep chase</t>
  </si>
  <si>
    <t>Providing and fixing on wall face unplasticised Rigid PVC rain water pipes conforming to IS : 13592 Type A, including jointing with seal ring conforming to IS : 5382, leaving 10 mm gap for thermal expansion, (i) Single socketed pipes.</t>
  </si>
  <si>
    <t>Providing and fixing precoated galvanised iron profile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 in-charge. The sheet shall be fixed using self drilling /self tapping screws of size (5.5x 55 mm) with EPDM seal, complete upto any pitch in horizontal/ vertical or curved surfaces, excluding the cost of purlins, rafters and trusses and including cutting to size and shape wherever required.</t>
  </si>
  <si>
    <t>Providing and fixing precoated galvanised steel sheet roofing accessories 0.50 mm (+0.05 %) total coated thickness, Zinc coating 120 grams per sqm as per IS: 277, in 240 mpa steel grade, 5-7 microns epoxy primer on both side of the sheet and polyester top coat 15-18 microns using self drilling/ self tapping screws complete :</t>
  </si>
  <si>
    <t>Ridges plain (500 - 600mm)</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</si>
  <si>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</si>
  <si>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GI Metal Ceiling  Lay in plain Tegular edge  Global white color tiles of size 595x595 mm, and 0.5 mm thick with 8 mm drop; made of  G I sheet having galvanizing of 100 gms/sqm (both sides inclusive) and electro statically polyester powder coated of thickness 60 microns (minimum), including factory painted after bending.</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</si>
  <si>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</si>
  <si>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12.5 mm thick fully Perforated Gypsum Board tile made from plasterboard having glass fibre conforming to IS: 2095 part I, of size 595x595 mm, having perforation of 9.7x9.7 mm at 19.4 mm c/c with center borders of 48 mm and the side borders of 30 mm, backed with non woven tissue on the back side, having an NRC (Noise Reduction Coefficient) of 0.79, with 50 mm resin bonded glass wool backing.</t>
  </si>
  <si>
    <t>FINISHING</t>
  </si>
  <si>
    <t>12 mm cement plaster of mix :</t>
  </si>
  <si>
    <t>15 mm cement plaster on rough side of single or half brick wall of mix:</t>
  </si>
  <si>
    <t>12 mm cement plaster finished with a floating coat of neat cement of mix :</t>
  </si>
  <si>
    <t>1:3 (1 cement: 3 fine sand)</t>
  </si>
  <si>
    <t>6 mm cement plaster of mix :</t>
  </si>
  <si>
    <t>Pointing on brick work or brick flooring with cement mortar 1:3 (1 cement : 3 fine sand):</t>
  </si>
  <si>
    <t>Distempering with 1st quality acrylic distemper (ready mixed) having VOC content less than 50 gms/litre, of approved manufacturer, of required shade and colour complete, as per manufacturer's specification.</t>
  </si>
  <si>
    <t>Finishing walls with Premium Acrylic Smooth exterior paint with Silicone additives of required shade:</t>
  </si>
  <si>
    <t>Painting with synthetic enamel paint of approved brand and manufacture to give an even shade :</t>
  </si>
  <si>
    <t>Painting with synthetic enamel paint of approved brand and manufacture of required colour to give an even shade :</t>
  </si>
  <si>
    <t>Removing white or colour wash by scrapping and sand papering and preparing the surface smooth including necessary repairs to scratches etc. complete</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</si>
  <si>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</si>
  <si>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</si>
  <si>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</si>
  <si>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</si>
  <si>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Door chowkhats</t>
  </si>
  <si>
    <t>Dismantling and Demolishing</t>
  </si>
  <si>
    <t>Demolishing cement concrete manually/ by mechanical means including disposal of material within 50 metres lead as per direction of Engineer - in - charge.</t>
  </si>
  <si>
    <t>Nominal concrete 1:4:8 or leaner mix (i/c equivalent design mix)</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</si>
  <si>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</si>
  <si>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 in-charge.</t>
  </si>
  <si>
    <t>Demolishing brick work manually/ by mechanical means including stacking of serviceable material and disposal of unserviceable material within 50 metres lead as per direction of Engineer-in-charge.</t>
  </si>
  <si>
    <t>Removing mortar from bricks and cleaning bricks including stacking within a lead of 50 m (stacks of cleaned bricks shall be measured):</t>
  </si>
  <si>
    <t>Dismantling doors, windows and clerestory windows (steel or wood) shutter including chowkhats, architrave, holdfasts etc. complete and stacking within 50 metres lead :</t>
  </si>
  <si>
    <t>Demolishing brick tile covering in terracing including stacking of serviceable material and disposal of unserviceable material within 50 metres lead.</t>
  </si>
  <si>
    <t>ROAD WORK</t>
  </si>
  <si>
    <t xml:space="preserve">Providing &amp; fixing  temporary barricading all round the construction area, made with 24 Gauge  G.I. sheet of  size 0.90 m ( before corrugation ) x 3.00 m, with vertical ballies and two no. horizontal ballies of 75 mm to 100 mm dia &amp; height upto 2.00 m from ground level  incuding necessary excavation in digging holes and refilling earth complete. And  barricade shall be braced with inclined ballies at every 10 m.    
 The barricading provided shall be retained in position at site continuously i/c shifting of barricading from one location to another location as many times as required during the execution of the entire work till its completion. Rate include its maintenance for damages, painting, all incidentals, labour materials, equipments and works required to execute the job. The barricading shall not be removed without prior approval of Engineer-in-charge. ( Note : One time payment shall be made for providing barricading from start of work till completion of work i/c shifting. The barricading provided shall remain to be the property of the contractor on completion of the work ).    
</t>
  </si>
  <si>
    <t>SANITARY INSTALLATIONS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</si>
  <si>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</si>
  <si>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black solid plastic seat and lid</t>
  </si>
  <si>
    <t>Providing and fixing white vitreous china laboratory sink with C.I. brackets, C.P. brass chain with rubber plug, 40 mm C.P brass waste and 40mm C.P. brass trap with necessary C.P. brass unions complete, including painting of fittings and brackets, cutting and making good the wall wherever required :</t>
  </si>
  <si>
    <t>Size 600x450x200 mm</t>
  </si>
  <si>
    <t>Providing and fixing 8 mm dia C.P. / S.S. Jet with flexible tube upto 1 metre long with S.S. triangular plate to Eureopean type W.C. of quality and make as approved by Engineer - in - charge.</t>
  </si>
  <si>
    <t>Providing and fixing CP Brass 32mm size Bottle Trap of approved quality &amp; make and as per the direction of Engineer-in-charge.</t>
  </si>
  <si>
    <t>Providing and fixing P.V.C. waste pipe for sink or wash basin including P.V.C. waste fittings complete.</t>
  </si>
  <si>
    <t>Flexible pipe</t>
  </si>
  <si>
    <t>32 mm dia</t>
  </si>
  <si>
    <t>Providing and fixing 600x450 mm beveled edge mirror of superior glass (of approved quality) complete with 6 mm thick hard board ground fixed to wooden cleats with C.P. brass screws and washers complete.</t>
  </si>
  <si>
    <t>Providing and fixing soil, waste and vent pipes :</t>
  </si>
  <si>
    <t>100 mm dia</t>
  </si>
  <si>
    <t>Centrifugally cast (spun) iron socket &amp; spigot (S&amp;S) pipe as per IS: 3989</t>
  </si>
  <si>
    <t>75 mm diameter :</t>
  </si>
  <si>
    <t>Centrifugally cast (spun) iron socketed pipe as per IS: 3989</t>
  </si>
  <si>
    <t>Providing and fixing bend of required degree with access door, insertion rubber washer 3 mm thick, bolts and nuts complete.</t>
  </si>
  <si>
    <t>Sand cast iron S&amp;S as per IS - 3989</t>
  </si>
  <si>
    <t>Providing and fixing plain bend of required degree.</t>
  </si>
  <si>
    <t>Sand cast iron S&amp;S as per IS : 3989</t>
  </si>
  <si>
    <t>Providing and fixing collar :</t>
  </si>
  <si>
    <t>75 mm</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</si>
  <si>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</si>
  <si>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</si>
  <si>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</si>
  <si>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</si>
  <si>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100 mm inlet and 75 mm outlet</t>
  </si>
  <si>
    <t>WATER SUPPLY</t>
  </si>
  <si>
    <t>Providing and fixing G.I. pipes complete with G.I. fittings and clamps, i/c cutting and making good the walls etc.   Internal work - Exposed on wall</t>
  </si>
  <si>
    <t>15 mm dia nominal bore</t>
  </si>
  <si>
    <t>20 mm dia nominal bore</t>
  </si>
  <si>
    <t>Providing and fixing G.I. Pipes complete with G.I. fittings and clamps, i/c making good the walls etc. concealed pipe, including painting with anti corrosive bitumastic paint, cutting chases and making good the wall :</t>
  </si>
  <si>
    <t>Providing and fixing G.I. pipes complete with G.I. fittings including trenching and refilling etc.   External work</t>
  </si>
  <si>
    <t>25 mm dia nominal bore</t>
  </si>
  <si>
    <t>32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</si>
  <si>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</si>
  <si>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</si>
  <si>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</si>
  <si>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25 mm nominal bore</t>
  </si>
  <si>
    <t>20 mm nominal bore</t>
  </si>
  <si>
    <t>Providing and fixing ball valve (brass) of approved quality, High or low pressure, with plastic floats complete :</t>
  </si>
  <si>
    <t>Providing and fixing uplasticised PVC connection pipe with brass unions :</t>
  </si>
  <si>
    <t>45 cm length</t>
  </si>
  <si>
    <t>15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</si>
  <si>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</si>
  <si>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</si>
  <si>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Painting G.I. pipes and fittings with two coats of anti-corrosive bitumastic paint of approved quality :</t>
  </si>
  <si>
    <t>20 mm diameter pipe</t>
  </si>
  <si>
    <t>25 mm diameter pipe</t>
  </si>
  <si>
    <t>32 mm diameter pipe</t>
  </si>
  <si>
    <t>Providing and filling sand of grading zone V or coarser grade, allround the G.I. pipes in external work :</t>
  </si>
  <si>
    <t>Providing and fixing G.I. Union in G.I. pipe including cutting and threading the pipe and making long screws etc. complete (New work)  :</t>
  </si>
  <si>
    <t>Providing and placing on terrace (at all floor levels) polyethylene water storage tank, IS : 12701 marked, with cover and suitable locking arrangement and making necessary holes for inlet, outlet and overflow pipes but without fittings and the base support for tank.</t>
  </si>
  <si>
    <t>Providing and fixing C.P. brass long body bib cock of approved quality conforming to IS standards and weighing not less than 690 gms.</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</si>
  <si>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</si>
  <si>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</si>
  <si>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</si>
  <si>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Cutting holes up to 30x30 cm in walls including making good the same:</t>
  </si>
  <si>
    <t>With common burnt clay F.P.S. (non modular) bricks</t>
  </si>
  <si>
    <t>Making chases up to 7.5x7.5 cm in walls including making good and finishing with matching surface after housing G.I. pipe etc.</t>
  </si>
  <si>
    <t>DRAINAGE</t>
  </si>
  <si>
    <t>Providing, laying and jointing glazed stoneware pipes class SP-1 with stiff mixture of cement mortar in the proportion of 1:1 (1 cement : 1 fine sand) including testing of joints etc. complete :</t>
  </si>
  <si>
    <t>100 mm diameter</t>
  </si>
  <si>
    <t>Providing and laying cement concrete 1:5:10 (1 cement : 5 coarse sand : 10 graded stone aggregate 40 mm nominal size) all-round S.W. pipes including bed concrete as per standard design :</t>
  </si>
  <si>
    <t>100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</si>
  <si>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</si>
  <si>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</si>
  <si>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</si>
  <si>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</si>
  <si>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</si>
  <si>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</si>
  <si>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</si>
  <si>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</si>
  <si>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Powder coated aluminium (minimum thickness of powder coating 50 micron)</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</si>
  <si>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</si>
  <si>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 in-charge.</t>
  </si>
  <si>
    <t>Pre-laminated particle board with decorative lamination on one side and balancing lamination on other side</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</si>
  <si>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</si>
  <si>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</si>
  <si>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Providing and fixing double action hydraulic floor spring of approved brand and manufacture conforming to IS : 6315, having brand logo embossed on the body / plate with double spring mechanism and door weight upto 125 kg, for doors, including cost of cutting floors, embedding in floors as required and making good the same matching to the existing floor finishing and cover plates with brass pivot and single piece M.S. sheet outer box with slide plate etc. complete as per the direction of Engineer-in-charge.</t>
  </si>
  <si>
    <t>With stainless steel cover plate minimum 1.25 mm thickness</t>
  </si>
  <si>
    <t>Filling the gap in between aluminium frame &amp; adjacent RCC/ Brick/ Stone work by providing weather silicon sealant over backer rod of approved quality as per architectural drawings and direction of Engineer-in-charge complete.</t>
  </si>
  <si>
    <t>Upto 5mm depth and 5 mm width</t>
  </si>
  <si>
    <t>Providing and fixing double glazed hermetically sealed glazing in aluminium windows, ventilators and partition etc. with 6 mm thick clear float glass both side, having 12 mm air gap, including providing EPDM gasket, perforated aluminium spacers, desiccants, sealant (Both primary and secondary sealant) etc. as per specifications, drawings and direction of Engineer-in-charge complete.</t>
  </si>
  <si>
    <t>Providing and fixing aluminium tubular handle bar 32 mm outer dia, 3.0 mm thick &amp; 2100 mm long with SS screws etc .complete as per direction of Engineer-in-Charge.</t>
  </si>
  <si>
    <t>Powder coated minimum thickness 50 micron aluminium tubular handle bar</t>
  </si>
  <si>
    <t>Providing and fixing Brass 100mm mortice latch and lock with 6 levers without pair of handles (best make of approved quality) for aluminium doors including necessary cutting and making good etc. complete.</t>
  </si>
  <si>
    <t>WATER PROOFING</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</si>
  <si>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 in-charge over 20 mm thick layer of cement mortar of mix 1:5 (1 cement :5 coarse sand ) admixed with water proofing compound conforming to IS : 2645 and approved by Engineer- 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 “All above operations to be done in order and as directed and specified by the Engineer-in-Charge :</t>
  </si>
  <si>
    <t>NEW TECHNOLOGIES AND MATERIALS</t>
  </si>
  <si>
    <t>Providing and fixing in position wall panelling at all heights with integral densified calcium silicate panels/tiles of size 595 x 595mm, having NRC (Noise Reduction coefficient) of 0.50 (minimum) as per IS 8225:1987, Light reflectance of 85% (minimum). Non combustible as per BS:476 (part-4), fire performance as per BS:476 (part 6 &amp;7), humidity resistance of 100%, thermal conductivity &lt;0.043 W/m K as per ASTM 518:1991, comprising of a frame made from especially fabricated galvanised mild steel sheet 0.50 mm thick pressed section (galvanizing @120 grams per sqm including both sides) i.e.vertical studs of size 48 x 34 x 36 mm are placed at 600mm center to center in a floor and ceiling channel  section of size 50 x 32m fixed to the floor and soffit at 600mm centers using 12mm dia,50mm long wedge type expanded zinc alloy dash fastner with 10mm bolt. This same channel is then to be fixed in horiziontal direction at 600mm center to center so as to form a grid of 600mm x 600mm. Glasswool of 50mm thickness is then to be inserted in the slots and finally  calcium silicate non combustible panels/tiles are to be screw fixed with self tapping pan head nickel coated mild steel screws of size 13 x 3.2mm on to this grid leaving an even groove of 1 mm between the panels. The joints between the panels are to be duly jointed and finished using recommended jointing calcium silicate based compound and fiber joint tape roll 50mm wide (90 metre )roll and two coats of primer suitable for panelling as per manufacturer's specification as per direction of Engineer-in-Charge all complete.</t>
  </si>
  <si>
    <t>With 15 mm thick  fully perforated square/butt edge light weight calcium silicate panels/ tiles</t>
  </si>
  <si>
    <t>Providing, mixing and applying bonding coat of approved adhesive on chipped portion of RCC as per  specifications and direction of Engineer-In-charge complete in all respect.</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</si>
  <si>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</si>
  <si>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</si>
  <si>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"Providing and fixing C.P. grating with or without hole for waste pipe for floor/ nahani trap 100 mm dia. weight not less than 100 grams.</t>
  </si>
  <si>
    <t>"Providing and fixing C.P flange for C.P bib cock/C.P angle stop cock.</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</si>
  <si>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</si>
  <si>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"Providing and fixing white vitreous china oval type wash basin of size 550 x 480 with 15mm C.P brass pillar tap, 32mm C.P brass waste of standard pattern.</t>
  </si>
  <si>
    <t xml:space="preserve">Providind and fixing C.P. hand spray (heath faucet) jaquar make or equivalant with push button control and flexible hose connection with C.P hook complete in all respects.
</t>
  </si>
  <si>
    <t>Providing and fixing 15 mm nominal bore  C.P brass two way  bib cock of L&amp;K or approved equivalent make etc. complete</t>
  </si>
  <si>
    <t xml:space="preserve">Providing and fixing 15 mm nominal bore two way angle valve of make L&amp;K or approved equivalent make.
</t>
  </si>
  <si>
    <t>Brick work with old available common burnt clay F.P.S ( non modular ) bricks of class designation 7.5 in superstructure above plinth level up to floor V level in all shape and size in:
Cement mortar 1:6 9 1 cement : 6 coarse sand ) with old available brick bats.</t>
  </si>
  <si>
    <t>per 50kg
cement</t>
  </si>
  <si>
    <t>quintal</t>
  </si>
  <si>
    <t>Each</t>
  </si>
  <si>
    <t>Sqm</t>
  </si>
  <si>
    <t>Metre</t>
  </si>
  <si>
    <t>per litre</t>
  </si>
  <si>
    <t>Cum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</si>
</sst>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4">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0"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1" xfId="59" applyNumberFormat="1" applyFont="1" applyFill="1" applyBorder="1" applyAlignment="1">
      <alignment horizontal="center" vertical="top" wrapText="1"/>
      <protection/>
    </xf>
    <xf numFmtId="0" fontId="13" fillId="0" borderId="10"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2" xfId="59" applyNumberFormat="1" applyFont="1" applyFill="1" applyBorder="1" applyAlignment="1">
      <alignment horizontal="left" vertical="top"/>
      <protection/>
    </xf>
    <xf numFmtId="0" fontId="7" fillId="0" borderId="13" xfId="59" applyNumberFormat="1" applyFont="1" applyFill="1" applyBorder="1" applyAlignment="1">
      <alignment horizontal="left" vertical="top"/>
      <protection/>
    </xf>
    <xf numFmtId="0" fontId="15" fillId="0" borderId="11" xfId="56" applyNumberFormat="1" applyFont="1" applyFill="1" applyBorder="1" applyAlignment="1" applyProtection="1">
      <alignment vertical="top"/>
      <protection/>
    </xf>
    <xf numFmtId="0" fontId="15" fillId="0" borderId="10" xfId="59" applyNumberFormat="1" applyFont="1" applyFill="1" applyBorder="1" applyAlignment="1">
      <alignment vertical="top"/>
      <protection/>
    </xf>
    <xf numFmtId="0" fontId="4" fillId="0" borderId="10" xfId="56" applyNumberFormat="1" applyFont="1" applyFill="1" applyBorder="1" applyAlignment="1" applyProtection="1">
      <alignment vertical="top"/>
      <protection/>
    </xf>
    <xf numFmtId="0" fontId="12" fillId="0" borderId="10" xfId="59" applyNumberFormat="1" applyFont="1" applyFill="1" applyBorder="1" applyAlignment="1" applyProtection="1">
      <alignment vertical="center" wrapText="1"/>
      <protection locked="0"/>
    </xf>
    <xf numFmtId="0" fontId="12" fillId="0" borderId="10" xfId="66" applyNumberFormat="1" applyFont="1" applyFill="1" applyBorder="1" applyAlignment="1" applyProtection="1">
      <alignment vertical="center" wrapText="1"/>
      <protection locked="0"/>
    </xf>
    <xf numFmtId="0" fontId="16" fillId="0" borderId="10"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4"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1" xfId="56" applyNumberFormat="1" applyFont="1" applyFill="1" applyBorder="1" applyAlignment="1">
      <alignment horizontal="center" vertical="top" wrapText="1"/>
      <protection/>
    </xf>
    <xf numFmtId="0" fontId="4" fillId="0" borderId="15" xfId="59" applyNumberFormat="1" applyFont="1" applyFill="1" applyBorder="1" applyAlignment="1">
      <alignment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0" fontId="7" fillId="0" borderId="16"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2" fontId="7" fillId="0" borderId="18" xfId="56" applyNumberFormat="1" applyFont="1" applyFill="1" applyBorder="1" applyAlignment="1" applyProtection="1">
      <alignment horizontal="right" vertical="top"/>
      <protection locked="0"/>
    </xf>
    <xf numFmtId="0" fontId="7" fillId="0" borderId="19" xfId="59" applyNumberFormat="1" applyFont="1" applyFill="1" applyBorder="1" applyAlignment="1">
      <alignment horizontal="left" vertical="top"/>
      <protection/>
    </xf>
    <xf numFmtId="0" fontId="4" fillId="0" borderId="20" xfId="59" applyNumberFormat="1" applyFont="1" applyFill="1" applyBorder="1" applyAlignment="1">
      <alignment vertical="top"/>
      <protection/>
    </xf>
    <xf numFmtId="0" fontId="14" fillId="0" borderId="21" xfId="59" applyNumberFormat="1" applyFont="1" applyFill="1" applyBorder="1" applyAlignment="1">
      <alignment vertical="top"/>
      <protection/>
    </xf>
    <xf numFmtId="0" fontId="4" fillId="0" borderId="21" xfId="59" applyNumberFormat="1" applyFont="1" applyFill="1" applyBorder="1" applyAlignment="1">
      <alignment vertical="top"/>
      <protection/>
    </xf>
    <xf numFmtId="2" fontId="7" fillId="34" borderId="16" xfId="56" applyNumberFormat="1" applyFont="1" applyFill="1" applyBorder="1" applyAlignment="1" applyProtection="1">
      <alignment horizontal="right" vertical="top"/>
      <protection locked="0"/>
    </xf>
    <xf numFmtId="2" fontId="7" fillId="34" borderId="16" xfId="56" applyNumberFormat="1" applyFont="1" applyFill="1" applyBorder="1" applyAlignment="1" applyProtection="1">
      <alignment horizontal="right" vertical="top" wrapText="1"/>
      <protection locked="0"/>
    </xf>
    <xf numFmtId="2" fontId="7" fillId="0" borderId="22" xfId="58"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0" fontId="4" fillId="0" borderId="16" xfId="59" applyNumberFormat="1" applyFont="1" applyFill="1" applyBorder="1" applyAlignment="1">
      <alignment horizontal="left" vertical="top" wrapText="1"/>
      <protection/>
    </xf>
    <xf numFmtId="2" fontId="19" fillId="0" borderId="15" xfId="59" applyNumberFormat="1" applyFont="1" applyFill="1" applyBorder="1" applyAlignment="1">
      <alignment vertical="top"/>
      <protection/>
    </xf>
    <xf numFmtId="2" fontId="14" fillId="0" borderId="23" xfId="59" applyNumberFormat="1" applyFont="1" applyFill="1" applyBorder="1" applyAlignment="1">
      <alignment horizontal="right" vertical="top"/>
      <protection/>
    </xf>
    <xf numFmtId="2" fontId="14" fillId="0" borderId="14" xfId="59" applyNumberFormat="1" applyFont="1" applyFill="1" applyBorder="1" applyAlignment="1">
      <alignment vertical="top"/>
      <protection/>
    </xf>
    <xf numFmtId="0" fontId="4" fillId="0" borderId="16" xfId="59" applyNumberFormat="1" applyFont="1" applyFill="1" applyBorder="1" applyAlignment="1">
      <alignment horizontal="justify" vertical="top" wrapText="1"/>
      <protection/>
    </xf>
    <xf numFmtId="2" fontId="57" fillId="0" borderId="14" xfId="0" applyNumberFormat="1" applyFont="1" applyFill="1" applyBorder="1" applyAlignment="1">
      <alignment vertical="top"/>
    </xf>
    <xf numFmtId="2" fontId="57" fillId="0" borderId="14" xfId="0" applyNumberFormat="1" applyFont="1" applyFill="1" applyBorder="1" applyAlignment="1">
      <alignment horizontal="left" vertical="top"/>
    </xf>
    <xf numFmtId="0" fontId="16" fillId="0" borderId="24" xfId="59" applyNumberFormat="1" applyFont="1" applyFill="1" applyBorder="1" applyAlignment="1" applyProtection="1">
      <alignment vertical="center" wrapText="1"/>
      <protection locked="0"/>
    </xf>
    <xf numFmtId="0" fontId="17" fillId="33" borderId="24" xfId="59" applyNumberFormat="1" applyFont="1" applyFill="1" applyBorder="1" applyAlignment="1" applyProtection="1">
      <alignment vertical="center" wrapText="1"/>
      <protection locked="0"/>
    </xf>
    <xf numFmtId="10" fontId="18" fillId="33" borderId="24" xfId="66" applyNumberFormat="1" applyFont="1" applyFill="1" applyBorder="1" applyAlignment="1" applyProtection="1">
      <alignment horizontal="center" vertical="center"/>
      <protection locked="0"/>
    </xf>
    <xf numFmtId="0" fontId="4" fillId="0" borderId="14" xfId="59" applyNumberFormat="1" applyFont="1" applyFill="1" applyBorder="1" applyAlignment="1">
      <alignment vertical="top"/>
      <protection/>
    </xf>
    <xf numFmtId="2" fontId="57" fillId="0" borderId="14" xfId="0" applyNumberFormat="1" applyFont="1" applyFill="1" applyBorder="1" applyAlignment="1">
      <alignment horizontal="justify" vertical="top" wrapText="1"/>
    </xf>
    <xf numFmtId="2" fontId="57" fillId="0" borderId="14" xfId="0" applyNumberFormat="1" applyFont="1" applyFill="1" applyBorder="1" applyAlignment="1">
      <alignment horizontal="right" vertical="top"/>
    </xf>
    <xf numFmtId="2" fontId="57" fillId="0" borderId="14" xfId="0" applyNumberFormat="1" applyFont="1" applyFill="1" applyBorder="1" applyAlignment="1">
      <alignment horizontal="center" vertical="top" wrapText="1"/>
    </xf>
    <xf numFmtId="0" fontId="5" fillId="0" borderId="0" xfId="56" applyNumberFormat="1" applyFont="1" applyFill="1" applyAlignment="1">
      <alignment vertical="top" wrapText="1"/>
      <protection/>
    </xf>
    <xf numFmtId="0" fontId="4" fillId="0" borderId="0" xfId="56" applyNumberFormat="1" applyFont="1" applyFill="1" applyAlignment="1">
      <alignment vertical="top" wrapText="1"/>
      <protection/>
    </xf>
    <xf numFmtId="2" fontId="6" fillId="0" borderId="0" xfId="59" applyNumberFormat="1" applyFont="1" applyFill="1" applyBorder="1" applyAlignment="1" applyProtection="1">
      <alignment horizontal="center" vertical="center"/>
      <protection/>
    </xf>
    <xf numFmtId="2" fontId="4" fillId="0" borderId="0" xfId="56" applyNumberFormat="1" applyFont="1" applyFill="1" applyBorder="1" applyAlignment="1">
      <alignment vertical="center"/>
      <protection/>
    </xf>
    <xf numFmtId="2" fontId="7" fillId="0" borderId="25" xfId="59" applyNumberFormat="1" applyFont="1" applyFill="1" applyBorder="1" applyAlignment="1" applyProtection="1">
      <alignment horizontal="left" vertical="top" wrapText="1"/>
      <protection/>
    </xf>
    <xf numFmtId="2" fontId="7" fillId="0" borderId="10" xfId="56" applyNumberFormat="1" applyFont="1" applyFill="1" applyBorder="1" applyAlignment="1">
      <alignment horizontal="center" vertical="top" wrapText="1"/>
      <protection/>
    </xf>
    <xf numFmtId="2" fontId="7" fillId="0" borderId="15" xfId="59" applyNumberFormat="1" applyFont="1" applyFill="1" applyBorder="1" applyAlignment="1">
      <alignment horizontal="left" vertical="top"/>
      <protection/>
    </xf>
    <xf numFmtId="2" fontId="7" fillId="0" borderId="25" xfId="59" applyNumberFormat="1" applyFont="1" applyFill="1" applyBorder="1" applyAlignment="1">
      <alignment horizontal="left" vertical="top"/>
      <protection/>
    </xf>
    <xf numFmtId="2" fontId="7" fillId="0" borderId="12" xfId="59" applyNumberFormat="1" applyFont="1" applyFill="1" applyBorder="1" applyAlignment="1">
      <alignment horizontal="left" vertical="top"/>
      <protection/>
    </xf>
    <xf numFmtId="2" fontId="0" fillId="0" borderId="0" xfId="56" applyNumberFormat="1" applyFill="1">
      <alignment/>
      <protection/>
    </xf>
    <xf numFmtId="0" fontId="7" fillId="0" borderId="14" xfId="56" applyNumberFormat="1" applyFont="1" applyFill="1" applyBorder="1" applyAlignment="1" applyProtection="1">
      <alignment horizontal="center" vertical="top"/>
      <protection/>
    </xf>
    <xf numFmtId="0" fontId="7" fillId="34" borderId="14" xfId="56" applyNumberFormat="1" applyFont="1" applyFill="1" applyBorder="1" applyAlignment="1" applyProtection="1">
      <alignment horizontal="center" vertical="top"/>
      <protection/>
    </xf>
    <xf numFmtId="0" fontId="14" fillId="0" borderId="12"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1" xfId="56" applyNumberFormat="1" applyFont="1" applyFill="1" applyBorder="1" applyAlignment="1" applyProtection="1">
      <alignment horizontal="center" wrapText="1"/>
      <protection locked="0"/>
    </xf>
    <xf numFmtId="0" fontId="11" fillId="0" borderId="12" xfId="56" applyNumberFormat="1" applyFont="1" applyFill="1" applyBorder="1" applyAlignment="1">
      <alignment horizontal="center" vertical="center" wrapText="1"/>
      <protection/>
    </xf>
    <xf numFmtId="0" fontId="7" fillId="35" borderId="12"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78"/>
  <sheetViews>
    <sheetView showGridLines="0" view="pageBreakPreview" zoomScaleNormal="85" zoomScaleSheetLayoutView="100" zoomScalePageLayoutView="0" workbookViewId="0" topLeftCell="A273">
      <selection activeCell="F275" sqref="F275"/>
    </sheetView>
  </sheetViews>
  <sheetFormatPr defaultColWidth="9.140625" defaultRowHeight="15"/>
  <cols>
    <col min="1" max="1" width="8.8515625" style="73"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7" t="str">
        <f>B2&amp;" BoQ"</f>
        <v>Percentage BoQ</v>
      </c>
      <c r="B1" s="77"/>
      <c r="C1" s="77"/>
      <c r="D1" s="77"/>
      <c r="E1" s="77"/>
      <c r="F1" s="77"/>
      <c r="G1" s="77"/>
      <c r="H1" s="77"/>
      <c r="I1" s="77"/>
      <c r="J1" s="77"/>
      <c r="K1" s="77"/>
      <c r="L1" s="77"/>
      <c r="O1" s="5"/>
      <c r="P1" s="5"/>
      <c r="Q1" s="6"/>
      <c r="IE1" s="6"/>
      <c r="IF1" s="6"/>
      <c r="IG1" s="6"/>
      <c r="IH1" s="6"/>
      <c r="II1" s="6"/>
    </row>
    <row r="2" spans="1:17" s="4" customFormat="1" ht="25.5" customHeight="1" hidden="1">
      <c r="A2" s="66" t="s">
        <v>0</v>
      </c>
      <c r="B2" s="7" t="s">
        <v>1</v>
      </c>
      <c r="C2" s="7" t="s">
        <v>2</v>
      </c>
      <c r="D2" s="7" t="s">
        <v>3</v>
      </c>
      <c r="E2" s="7" t="s">
        <v>4</v>
      </c>
      <c r="J2" s="8"/>
      <c r="K2" s="8"/>
      <c r="L2" s="8"/>
      <c r="O2" s="5"/>
      <c r="P2" s="5"/>
      <c r="Q2" s="6"/>
    </row>
    <row r="3" spans="1:243" s="4" customFormat="1" ht="30.75" customHeight="1" hidden="1">
      <c r="A3" s="67" t="s">
        <v>5</v>
      </c>
      <c r="C3" s="4" t="s">
        <v>6</v>
      </c>
      <c r="IE3" s="6"/>
      <c r="IF3" s="6"/>
      <c r="IG3" s="6"/>
      <c r="IH3" s="6"/>
      <c r="II3" s="6"/>
    </row>
    <row r="4" spans="1:243" s="9" customFormat="1" ht="30.75" customHeight="1">
      <c r="A4" s="78" t="s">
        <v>42</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10"/>
      <c r="IF4" s="10"/>
      <c r="IG4" s="10"/>
      <c r="IH4" s="10"/>
      <c r="II4" s="10"/>
    </row>
    <row r="5" spans="1:243" s="9" customFormat="1" ht="30.75" customHeight="1">
      <c r="A5" s="78" t="s">
        <v>85</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75" customHeight="1">
      <c r="A6" s="78" t="s">
        <v>84</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10"/>
      <c r="IF6" s="10"/>
      <c r="IG6" s="10"/>
      <c r="IH6" s="10"/>
      <c r="II6" s="10"/>
    </row>
    <row r="7" spans="1:243" s="9" customFormat="1" ht="29.25" customHeight="1" hidden="1">
      <c r="A7" s="79" t="s">
        <v>7</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1" customFormat="1" ht="72" customHeight="1">
      <c r="A8" s="68" t="s">
        <v>39</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IE8" s="12"/>
      <c r="IF8" s="12"/>
      <c r="IG8" s="12"/>
      <c r="IH8" s="12"/>
      <c r="II8" s="12"/>
    </row>
    <row r="9" spans="1:243" s="13" customFormat="1" ht="61.5" customHeight="1">
      <c r="A9" s="80" t="s">
        <v>50</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IE9" s="14"/>
      <c r="IF9" s="14"/>
      <c r="IG9" s="14"/>
      <c r="IH9" s="14"/>
      <c r="II9" s="14"/>
    </row>
    <row r="10" spans="1:243" s="16" customFormat="1" ht="18.75" customHeight="1">
      <c r="A10" s="69" t="s">
        <v>8</v>
      </c>
      <c r="B10" s="15" t="s">
        <v>9</v>
      </c>
      <c r="C10" s="15" t="s">
        <v>9</v>
      </c>
      <c r="D10" s="15" t="s">
        <v>8</v>
      </c>
      <c r="E10" s="15" t="s">
        <v>51</v>
      </c>
      <c r="F10" s="15" t="s">
        <v>10</v>
      </c>
      <c r="G10" s="15" t="s">
        <v>10</v>
      </c>
      <c r="H10" s="15" t="s">
        <v>11</v>
      </c>
      <c r="I10" s="15" t="s">
        <v>9</v>
      </c>
      <c r="J10" s="15" t="s">
        <v>8</v>
      </c>
      <c r="K10" s="15" t="s">
        <v>12</v>
      </c>
      <c r="L10" s="15" t="s">
        <v>9</v>
      </c>
      <c r="M10" s="15" t="s">
        <v>8</v>
      </c>
      <c r="N10" s="15" t="s">
        <v>10</v>
      </c>
      <c r="O10" s="15" t="s">
        <v>10</v>
      </c>
      <c r="P10" s="15" t="s">
        <v>10</v>
      </c>
      <c r="Q10" s="15" t="s">
        <v>10</v>
      </c>
      <c r="R10" s="15" t="s">
        <v>11</v>
      </c>
      <c r="S10" s="15" t="s">
        <v>11</v>
      </c>
      <c r="T10" s="15" t="s">
        <v>10</v>
      </c>
      <c r="U10" s="15" t="s">
        <v>10</v>
      </c>
      <c r="V10" s="15" t="s">
        <v>10</v>
      </c>
      <c r="W10" s="15" t="s">
        <v>10</v>
      </c>
      <c r="X10" s="15" t="s">
        <v>11</v>
      </c>
      <c r="Y10" s="15" t="s">
        <v>11</v>
      </c>
      <c r="Z10" s="15" t="s">
        <v>10</v>
      </c>
      <c r="AA10" s="15" t="s">
        <v>10</v>
      </c>
      <c r="AB10" s="15" t="s">
        <v>10</v>
      </c>
      <c r="AC10" s="15" t="s">
        <v>10</v>
      </c>
      <c r="AD10" s="15" t="s">
        <v>11</v>
      </c>
      <c r="AE10" s="15" t="s">
        <v>11</v>
      </c>
      <c r="AF10" s="15" t="s">
        <v>10</v>
      </c>
      <c r="AG10" s="15" t="s">
        <v>10</v>
      </c>
      <c r="AH10" s="15" t="s">
        <v>10</v>
      </c>
      <c r="AI10" s="15" t="s">
        <v>10</v>
      </c>
      <c r="AJ10" s="15" t="s">
        <v>11</v>
      </c>
      <c r="AK10" s="15" t="s">
        <v>11</v>
      </c>
      <c r="AL10" s="15" t="s">
        <v>10</v>
      </c>
      <c r="AM10" s="15" t="s">
        <v>10</v>
      </c>
      <c r="AN10" s="15" t="s">
        <v>10</v>
      </c>
      <c r="AO10" s="15" t="s">
        <v>10</v>
      </c>
      <c r="AP10" s="15" t="s">
        <v>11</v>
      </c>
      <c r="AQ10" s="15" t="s">
        <v>11</v>
      </c>
      <c r="AR10" s="15" t="s">
        <v>10</v>
      </c>
      <c r="AS10" s="15" t="s">
        <v>10</v>
      </c>
      <c r="AT10" s="15" t="s">
        <v>8</v>
      </c>
      <c r="AU10" s="15" t="s">
        <v>8</v>
      </c>
      <c r="AV10" s="15" t="s">
        <v>11</v>
      </c>
      <c r="AW10" s="15" t="s">
        <v>11</v>
      </c>
      <c r="AX10" s="15" t="s">
        <v>8</v>
      </c>
      <c r="AY10" s="15" t="s">
        <v>8</v>
      </c>
      <c r="AZ10" s="15" t="s">
        <v>13</v>
      </c>
      <c r="BA10" s="15" t="s">
        <v>8</v>
      </c>
      <c r="BB10" s="15" t="s">
        <v>8</v>
      </c>
      <c r="BC10" s="15" t="s">
        <v>9</v>
      </c>
      <c r="IE10" s="17"/>
      <c r="IF10" s="17"/>
      <c r="IG10" s="17"/>
      <c r="IH10" s="17"/>
      <c r="II10" s="17"/>
    </row>
    <row r="11" spans="1:243" s="16" customFormat="1" ht="57" customHeight="1">
      <c r="A11" s="69" t="s">
        <v>14</v>
      </c>
      <c r="B11" s="15" t="s">
        <v>15</v>
      </c>
      <c r="C11" s="15" t="s">
        <v>16</v>
      </c>
      <c r="D11" s="15" t="s">
        <v>17</v>
      </c>
      <c r="E11" s="15" t="s">
        <v>18</v>
      </c>
      <c r="F11" s="15" t="s">
        <v>41</v>
      </c>
      <c r="G11" s="15"/>
      <c r="H11" s="15"/>
      <c r="I11" s="15" t="s">
        <v>19</v>
      </c>
      <c r="J11" s="15" t="s">
        <v>20</v>
      </c>
      <c r="K11" s="15" t="s">
        <v>21</v>
      </c>
      <c r="L11" s="15" t="s">
        <v>22</v>
      </c>
      <c r="M11" s="18" t="s">
        <v>23</v>
      </c>
      <c r="N11" s="15" t="s">
        <v>24</v>
      </c>
      <c r="O11" s="15" t="s">
        <v>25</v>
      </c>
      <c r="P11" s="15" t="s">
        <v>26</v>
      </c>
      <c r="Q11" s="15" t="s">
        <v>27</v>
      </c>
      <c r="R11" s="15"/>
      <c r="S11" s="15"/>
      <c r="T11" s="15" t="s">
        <v>28</v>
      </c>
      <c r="U11" s="15" t="s">
        <v>29</v>
      </c>
      <c r="V11" s="15" t="s">
        <v>30</v>
      </c>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9" t="s">
        <v>40</v>
      </c>
      <c r="BB11" s="19" t="s">
        <v>31</v>
      </c>
      <c r="BC11" s="19" t="s">
        <v>32</v>
      </c>
      <c r="IE11" s="17"/>
      <c r="IF11" s="17"/>
      <c r="IG11" s="17"/>
      <c r="IH11" s="17"/>
      <c r="II11" s="17"/>
    </row>
    <row r="12" spans="1:243" s="16" customFormat="1" ht="15">
      <c r="A12" s="69">
        <v>1</v>
      </c>
      <c r="B12" s="15">
        <v>2</v>
      </c>
      <c r="C12" s="33">
        <v>3</v>
      </c>
      <c r="D12" s="39">
        <v>4</v>
      </c>
      <c r="E12" s="39">
        <v>5</v>
      </c>
      <c r="F12" s="39">
        <v>6</v>
      </c>
      <c r="G12" s="39">
        <v>7</v>
      </c>
      <c r="H12" s="39">
        <v>8</v>
      </c>
      <c r="I12" s="39">
        <v>9</v>
      </c>
      <c r="J12" s="39">
        <v>10</v>
      </c>
      <c r="K12" s="39">
        <v>11</v>
      </c>
      <c r="L12" s="39">
        <v>12</v>
      </c>
      <c r="M12" s="39">
        <v>13</v>
      </c>
      <c r="N12" s="39">
        <v>14</v>
      </c>
      <c r="O12" s="39">
        <v>15</v>
      </c>
      <c r="P12" s="39">
        <v>16</v>
      </c>
      <c r="Q12" s="39">
        <v>17</v>
      </c>
      <c r="R12" s="39">
        <v>18</v>
      </c>
      <c r="S12" s="39">
        <v>19</v>
      </c>
      <c r="T12" s="39">
        <v>20</v>
      </c>
      <c r="U12" s="39">
        <v>21</v>
      </c>
      <c r="V12" s="39">
        <v>22</v>
      </c>
      <c r="W12" s="39">
        <v>23</v>
      </c>
      <c r="X12" s="39">
        <v>24</v>
      </c>
      <c r="Y12" s="39">
        <v>25</v>
      </c>
      <c r="Z12" s="39">
        <v>26</v>
      </c>
      <c r="AA12" s="39">
        <v>27</v>
      </c>
      <c r="AB12" s="39">
        <v>28</v>
      </c>
      <c r="AC12" s="39">
        <v>29</v>
      </c>
      <c r="AD12" s="39">
        <v>30</v>
      </c>
      <c r="AE12" s="39">
        <v>31</v>
      </c>
      <c r="AF12" s="39">
        <v>32</v>
      </c>
      <c r="AG12" s="39">
        <v>33</v>
      </c>
      <c r="AH12" s="39">
        <v>34</v>
      </c>
      <c r="AI12" s="39">
        <v>35</v>
      </c>
      <c r="AJ12" s="39">
        <v>36</v>
      </c>
      <c r="AK12" s="39">
        <v>37</v>
      </c>
      <c r="AL12" s="39">
        <v>38</v>
      </c>
      <c r="AM12" s="39">
        <v>39</v>
      </c>
      <c r="AN12" s="39">
        <v>40</v>
      </c>
      <c r="AO12" s="39">
        <v>41</v>
      </c>
      <c r="AP12" s="39">
        <v>42</v>
      </c>
      <c r="AQ12" s="39">
        <v>43</v>
      </c>
      <c r="AR12" s="39">
        <v>44</v>
      </c>
      <c r="AS12" s="39">
        <v>45</v>
      </c>
      <c r="AT12" s="39">
        <v>46</v>
      </c>
      <c r="AU12" s="39">
        <v>47</v>
      </c>
      <c r="AV12" s="39">
        <v>48</v>
      </c>
      <c r="AW12" s="39">
        <v>49</v>
      </c>
      <c r="AX12" s="39">
        <v>50</v>
      </c>
      <c r="AY12" s="39">
        <v>51</v>
      </c>
      <c r="AZ12" s="39">
        <v>52</v>
      </c>
      <c r="BA12" s="39">
        <v>7</v>
      </c>
      <c r="BB12" s="40">
        <v>54</v>
      </c>
      <c r="BC12" s="15">
        <v>8</v>
      </c>
      <c r="IE12" s="17"/>
      <c r="IF12" s="17"/>
      <c r="IG12" s="17"/>
      <c r="IH12" s="17"/>
      <c r="II12" s="17"/>
    </row>
    <row r="13" spans="1:243" s="20" customFormat="1" ht="24.75" customHeight="1">
      <c r="A13" s="56">
        <v>1</v>
      </c>
      <c r="B13" s="61" t="s">
        <v>86</v>
      </c>
      <c r="C13" s="31"/>
      <c r="D13" s="74"/>
      <c r="E13" s="74"/>
      <c r="F13" s="74"/>
      <c r="G13" s="74"/>
      <c r="H13" s="74"/>
      <c r="I13" s="74"/>
      <c r="J13" s="74"/>
      <c r="K13" s="74"/>
      <c r="L13" s="74"/>
      <c r="M13" s="74"/>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IA13" s="20">
        <v>1</v>
      </c>
      <c r="IB13" s="20" t="s">
        <v>86</v>
      </c>
      <c r="IE13" s="21"/>
      <c r="IF13" s="21"/>
      <c r="IG13" s="21"/>
      <c r="IH13" s="21"/>
      <c r="II13" s="21"/>
    </row>
    <row r="14" spans="1:243" s="20" customFormat="1" ht="81" customHeight="1">
      <c r="A14" s="56">
        <v>1.01</v>
      </c>
      <c r="B14" s="61" t="s">
        <v>87</v>
      </c>
      <c r="C14" s="31"/>
      <c r="D14" s="74"/>
      <c r="E14" s="74"/>
      <c r="F14" s="74"/>
      <c r="G14" s="74"/>
      <c r="H14" s="74"/>
      <c r="I14" s="74"/>
      <c r="J14" s="74"/>
      <c r="K14" s="74"/>
      <c r="L14" s="74"/>
      <c r="M14" s="74"/>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IA14" s="20">
        <v>1.01</v>
      </c>
      <c r="IB14" s="20" t="s">
        <v>87</v>
      </c>
      <c r="IE14" s="21"/>
      <c r="IF14" s="21"/>
      <c r="IG14" s="21"/>
      <c r="IH14" s="21"/>
      <c r="II14" s="21"/>
    </row>
    <row r="15" spans="1:243" s="20" customFormat="1" ht="42.75">
      <c r="A15" s="56">
        <v>1.02</v>
      </c>
      <c r="B15" s="61" t="s">
        <v>88</v>
      </c>
      <c r="C15" s="31"/>
      <c r="D15" s="62">
        <v>20</v>
      </c>
      <c r="E15" s="63" t="s">
        <v>43</v>
      </c>
      <c r="F15" s="55">
        <v>93.82</v>
      </c>
      <c r="G15" s="41"/>
      <c r="H15" s="35"/>
      <c r="I15" s="36" t="s">
        <v>33</v>
      </c>
      <c r="J15" s="37">
        <f>IF(I15="Less(-)",-1,1)</f>
        <v>1</v>
      </c>
      <c r="K15" s="35" t="s">
        <v>34</v>
      </c>
      <c r="L15" s="35" t="s">
        <v>4</v>
      </c>
      <c r="M15" s="38"/>
      <c r="N15" s="46"/>
      <c r="O15" s="46"/>
      <c r="P15" s="47"/>
      <c r="Q15" s="46"/>
      <c r="R15" s="46"/>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9">
        <f>total_amount_ba($B$2,$D$2,D15,F15,J15,K15,M15)</f>
        <v>1876.4</v>
      </c>
      <c r="BB15" s="48">
        <f>BA15+SUM(N15:AZ15)</f>
        <v>1876.4</v>
      </c>
      <c r="BC15" s="54" t="str">
        <f>SpellNumber(L15,BB15)</f>
        <v>INR  One Thousand Eight Hundred &amp; Seventy Six  and Paise Forty Only</v>
      </c>
      <c r="IA15" s="20">
        <v>1.02</v>
      </c>
      <c r="IB15" s="20" t="s">
        <v>88</v>
      </c>
      <c r="ID15" s="20">
        <v>20</v>
      </c>
      <c r="IE15" s="21" t="s">
        <v>43</v>
      </c>
      <c r="IF15" s="21"/>
      <c r="IG15" s="21"/>
      <c r="IH15" s="21"/>
      <c r="II15" s="21"/>
    </row>
    <row r="16" spans="1:243" s="20" customFormat="1" ht="173.25">
      <c r="A16" s="56">
        <v>1.03</v>
      </c>
      <c r="B16" s="61" t="s">
        <v>89</v>
      </c>
      <c r="C16" s="31"/>
      <c r="D16" s="74"/>
      <c r="E16" s="74"/>
      <c r="F16" s="74"/>
      <c r="G16" s="74"/>
      <c r="H16" s="74"/>
      <c r="I16" s="74"/>
      <c r="J16" s="74"/>
      <c r="K16" s="74"/>
      <c r="L16" s="74"/>
      <c r="M16" s="74"/>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IA16" s="20">
        <v>1.03</v>
      </c>
      <c r="IB16" s="20" t="s">
        <v>89</v>
      </c>
      <c r="IE16" s="21"/>
      <c r="IF16" s="21"/>
      <c r="IG16" s="21"/>
      <c r="IH16" s="21"/>
      <c r="II16" s="21"/>
    </row>
    <row r="17" spans="1:243" s="20" customFormat="1" ht="28.5">
      <c r="A17" s="56">
        <v>1.04</v>
      </c>
      <c r="B17" s="61" t="s">
        <v>90</v>
      </c>
      <c r="C17" s="31"/>
      <c r="D17" s="62">
        <v>2</v>
      </c>
      <c r="E17" s="63" t="s">
        <v>46</v>
      </c>
      <c r="F17" s="55">
        <v>251.51</v>
      </c>
      <c r="G17" s="41"/>
      <c r="H17" s="35"/>
      <c r="I17" s="36" t="s">
        <v>33</v>
      </c>
      <c r="J17" s="37">
        <f>IF(I17="Less(-)",-1,1)</f>
        <v>1</v>
      </c>
      <c r="K17" s="35" t="s">
        <v>34</v>
      </c>
      <c r="L17" s="35" t="s">
        <v>4</v>
      </c>
      <c r="M17" s="38"/>
      <c r="N17" s="46"/>
      <c r="O17" s="46"/>
      <c r="P17" s="47"/>
      <c r="Q17" s="46"/>
      <c r="R17" s="46"/>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9">
        <f>total_amount_ba($B$2,$D$2,D17,F17,J17,K17,M17)</f>
        <v>503.02</v>
      </c>
      <c r="BB17" s="48">
        <f>BA17+SUM(N17:AZ17)</f>
        <v>503.02</v>
      </c>
      <c r="BC17" s="54" t="str">
        <f>SpellNumber(L17,BB17)</f>
        <v>INR  Five Hundred &amp; Three  and Paise Two Only</v>
      </c>
      <c r="IA17" s="20">
        <v>1.04</v>
      </c>
      <c r="IB17" s="20" t="s">
        <v>90</v>
      </c>
      <c r="ID17" s="20">
        <v>2</v>
      </c>
      <c r="IE17" s="21" t="s">
        <v>46</v>
      </c>
      <c r="IF17" s="21"/>
      <c r="IG17" s="21"/>
      <c r="IH17" s="21"/>
      <c r="II17" s="21"/>
    </row>
    <row r="18" spans="1:243" s="20" customFormat="1" ht="141.75" customHeight="1">
      <c r="A18" s="56">
        <v>1.05</v>
      </c>
      <c r="B18" s="61" t="s">
        <v>91</v>
      </c>
      <c r="C18" s="31"/>
      <c r="D18" s="74"/>
      <c r="E18" s="74"/>
      <c r="F18" s="74"/>
      <c r="G18" s="74"/>
      <c r="H18" s="74"/>
      <c r="I18" s="74"/>
      <c r="J18" s="74"/>
      <c r="K18" s="74"/>
      <c r="L18" s="74"/>
      <c r="M18" s="74"/>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IA18" s="20">
        <v>1.05</v>
      </c>
      <c r="IB18" s="20" t="s">
        <v>91</v>
      </c>
      <c r="IE18" s="21"/>
      <c r="IF18" s="21"/>
      <c r="IG18" s="21"/>
      <c r="IH18" s="21"/>
      <c r="II18" s="21"/>
    </row>
    <row r="19" spans="1:243" s="20" customFormat="1" ht="29.25" customHeight="1">
      <c r="A19" s="56">
        <v>1.06</v>
      </c>
      <c r="B19" s="61" t="s">
        <v>88</v>
      </c>
      <c r="C19" s="31"/>
      <c r="D19" s="74"/>
      <c r="E19" s="74"/>
      <c r="F19" s="74"/>
      <c r="G19" s="74"/>
      <c r="H19" s="74"/>
      <c r="I19" s="74"/>
      <c r="J19" s="74"/>
      <c r="K19" s="74"/>
      <c r="L19" s="74"/>
      <c r="M19" s="74"/>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IA19" s="20">
        <v>1.06</v>
      </c>
      <c r="IB19" s="20" t="s">
        <v>88</v>
      </c>
      <c r="IE19" s="21"/>
      <c r="IF19" s="21"/>
      <c r="IG19" s="21"/>
      <c r="IH19" s="21"/>
      <c r="II19" s="21"/>
    </row>
    <row r="20" spans="1:243" s="20" customFormat="1" ht="33" customHeight="1">
      <c r="A20" s="56">
        <v>1.07</v>
      </c>
      <c r="B20" s="61" t="s">
        <v>92</v>
      </c>
      <c r="C20" s="31"/>
      <c r="D20" s="62">
        <v>20</v>
      </c>
      <c r="E20" s="63" t="s">
        <v>44</v>
      </c>
      <c r="F20" s="55">
        <v>365.94</v>
      </c>
      <c r="G20" s="41"/>
      <c r="H20" s="35"/>
      <c r="I20" s="36" t="s">
        <v>33</v>
      </c>
      <c r="J20" s="37">
        <f>IF(I20="Less(-)",-1,1)</f>
        <v>1</v>
      </c>
      <c r="K20" s="35" t="s">
        <v>34</v>
      </c>
      <c r="L20" s="35" t="s">
        <v>4</v>
      </c>
      <c r="M20" s="38"/>
      <c r="N20" s="46"/>
      <c r="O20" s="46"/>
      <c r="P20" s="47"/>
      <c r="Q20" s="46"/>
      <c r="R20" s="46"/>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9">
        <f>total_amount_ba($B$2,$D$2,D20,F20,J20,K20,M20)</f>
        <v>7318.8</v>
      </c>
      <c r="BB20" s="48">
        <f>BA20+SUM(N20:AZ20)</f>
        <v>7318.8</v>
      </c>
      <c r="BC20" s="54" t="str">
        <f>SpellNumber(L20,BB20)</f>
        <v>INR  Seven Thousand Three Hundred &amp; Eighteen  and Paise Eighty Only</v>
      </c>
      <c r="IA20" s="20">
        <v>1.07</v>
      </c>
      <c r="IB20" s="20" t="s">
        <v>92</v>
      </c>
      <c r="ID20" s="20">
        <v>20</v>
      </c>
      <c r="IE20" s="21" t="s">
        <v>44</v>
      </c>
      <c r="IF20" s="21"/>
      <c r="IG20" s="21"/>
      <c r="IH20" s="21"/>
      <c r="II20" s="21"/>
    </row>
    <row r="21" spans="1:243" s="20" customFormat="1" ht="18" customHeight="1">
      <c r="A21" s="56">
        <v>2</v>
      </c>
      <c r="B21" s="61" t="s">
        <v>93</v>
      </c>
      <c r="C21" s="31"/>
      <c r="D21" s="74"/>
      <c r="E21" s="74"/>
      <c r="F21" s="74"/>
      <c r="G21" s="74"/>
      <c r="H21" s="74"/>
      <c r="I21" s="74"/>
      <c r="J21" s="74"/>
      <c r="K21" s="74"/>
      <c r="L21" s="74"/>
      <c r="M21" s="74"/>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IA21" s="20">
        <v>2</v>
      </c>
      <c r="IB21" s="20" t="s">
        <v>93</v>
      </c>
      <c r="IE21" s="21"/>
      <c r="IF21" s="21"/>
      <c r="IG21" s="21"/>
      <c r="IH21" s="21"/>
      <c r="II21" s="21"/>
    </row>
    <row r="22" spans="1:243" s="20" customFormat="1" ht="49.5" customHeight="1">
      <c r="A22" s="56">
        <v>2.01</v>
      </c>
      <c r="B22" s="61" t="s">
        <v>94</v>
      </c>
      <c r="C22" s="31"/>
      <c r="D22" s="74"/>
      <c r="E22" s="74"/>
      <c r="F22" s="74"/>
      <c r="G22" s="74"/>
      <c r="H22" s="74"/>
      <c r="I22" s="74"/>
      <c r="J22" s="74"/>
      <c r="K22" s="74"/>
      <c r="L22" s="74"/>
      <c r="M22" s="74"/>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IA22" s="20">
        <v>2.01</v>
      </c>
      <c r="IB22" s="20" t="s">
        <v>94</v>
      </c>
      <c r="IE22" s="21"/>
      <c r="IF22" s="21"/>
      <c r="IG22" s="21"/>
      <c r="IH22" s="21"/>
      <c r="II22" s="21"/>
    </row>
    <row r="23" spans="1:243" s="20" customFormat="1" ht="63" customHeight="1">
      <c r="A23" s="56">
        <v>2.02</v>
      </c>
      <c r="B23" s="61" t="s">
        <v>95</v>
      </c>
      <c r="C23" s="31"/>
      <c r="D23" s="62">
        <v>1</v>
      </c>
      <c r="E23" s="63" t="s">
        <v>46</v>
      </c>
      <c r="F23" s="55">
        <v>6457.83</v>
      </c>
      <c r="G23" s="41"/>
      <c r="H23" s="35"/>
      <c r="I23" s="36" t="s">
        <v>33</v>
      </c>
      <c r="J23" s="37">
        <f aca="true" t="shared" si="0" ref="J23:J80">IF(I23="Less(-)",-1,1)</f>
        <v>1</v>
      </c>
      <c r="K23" s="35" t="s">
        <v>34</v>
      </c>
      <c r="L23" s="35" t="s">
        <v>4</v>
      </c>
      <c r="M23" s="38"/>
      <c r="N23" s="46"/>
      <c r="O23" s="46"/>
      <c r="P23" s="47"/>
      <c r="Q23" s="46"/>
      <c r="R23" s="46"/>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9">
        <f aca="true" t="shared" si="1" ref="BA23:BA80">total_amount_ba($B$2,$D$2,D23,F23,J23,K23,M23)</f>
        <v>6457.83</v>
      </c>
      <c r="BB23" s="48">
        <f aca="true" t="shared" si="2" ref="BB23:BB80">BA23+SUM(N23:AZ23)</f>
        <v>6457.83</v>
      </c>
      <c r="BC23" s="54" t="str">
        <f aca="true" t="shared" si="3" ref="BC23:BC80">SpellNumber(L23,BB23)</f>
        <v>INR  Six Thousand Four Hundred &amp; Fifty Seven  and Paise Eighty Three Only</v>
      </c>
      <c r="IA23" s="20">
        <v>2.02</v>
      </c>
      <c r="IB23" s="20" t="s">
        <v>95</v>
      </c>
      <c r="ID23" s="20">
        <v>1</v>
      </c>
      <c r="IE23" s="21" t="s">
        <v>46</v>
      </c>
      <c r="IF23" s="21"/>
      <c r="IG23" s="21"/>
      <c r="IH23" s="21"/>
      <c r="II23" s="21"/>
    </row>
    <row r="24" spans="1:243" s="20" customFormat="1" ht="173.25">
      <c r="A24" s="56">
        <v>2.03</v>
      </c>
      <c r="B24" s="61" t="s">
        <v>96</v>
      </c>
      <c r="C24" s="31"/>
      <c r="D24" s="74"/>
      <c r="E24" s="74"/>
      <c r="F24" s="74"/>
      <c r="G24" s="74"/>
      <c r="H24" s="74"/>
      <c r="I24" s="74"/>
      <c r="J24" s="74"/>
      <c r="K24" s="74"/>
      <c r="L24" s="74"/>
      <c r="M24" s="74"/>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IA24" s="20">
        <v>2.03</v>
      </c>
      <c r="IB24" s="20" t="s">
        <v>96</v>
      </c>
      <c r="IE24" s="21"/>
      <c r="IF24" s="21"/>
      <c r="IG24" s="21"/>
      <c r="IH24" s="21"/>
      <c r="II24" s="21"/>
    </row>
    <row r="25" spans="1:243" s="20" customFormat="1" ht="78.75">
      <c r="A25" s="56">
        <v>2.04</v>
      </c>
      <c r="B25" s="61" t="s">
        <v>63</v>
      </c>
      <c r="C25" s="31"/>
      <c r="D25" s="62">
        <v>3</v>
      </c>
      <c r="E25" s="63" t="s">
        <v>46</v>
      </c>
      <c r="F25" s="55">
        <v>8220.25</v>
      </c>
      <c r="G25" s="41"/>
      <c r="H25" s="35"/>
      <c r="I25" s="36" t="s">
        <v>33</v>
      </c>
      <c r="J25" s="37">
        <f t="shared" si="0"/>
        <v>1</v>
      </c>
      <c r="K25" s="35" t="s">
        <v>34</v>
      </c>
      <c r="L25" s="35" t="s">
        <v>4</v>
      </c>
      <c r="M25" s="38"/>
      <c r="N25" s="46"/>
      <c r="O25" s="46"/>
      <c r="P25" s="47"/>
      <c r="Q25" s="46"/>
      <c r="R25" s="46"/>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9">
        <f t="shared" si="1"/>
        <v>24660.75</v>
      </c>
      <c r="BB25" s="48">
        <f t="shared" si="2"/>
        <v>24660.75</v>
      </c>
      <c r="BC25" s="54" t="str">
        <f t="shared" si="3"/>
        <v>INR  Twenty Four Thousand Six Hundred &amp; Sixty  and Paise Seventy Five Only</v>
      </c>
      <c r="IA25" s="20">
        <v>2.04</v>
      </c>
      <c r="IB25" s="20" t="s">
        <v>63</v>
      </c>
      <c r="ID25" s="20">
        <v>3</v>
      </c>
      <c r="IE25" s="21" t="s">
        <v>46</v>
      </c>
      <c r="IF25" s="21"/>
      <c r="IG25" s="21"/>
      <c r="IH25" s="21"/>
      <c r="II25" s="21"/>
    </row>
    <row r="26" spans="1:243" s="20" customFormat="1" ht="63">
      <c r="A26" s="56">
        <v>2.05</v>
      </c>
      <c r="B26" s="61" t="s">
        <v>97</v>
      </c>
      <c r="C26" s="31"/>
      <c r="D26" s="62">
        <v>1</v>
      </c>
      <c r="E26" s="63" t="s">
        <v>294</v>
      </c>
      <c r="F26" s="55">
        <v>50.11</v>
      </c>
      <c r="G26" s="41"/>
      <c r="H26" s="35"/>
      <c r="I26" s="36" t="s">
        <v>33</v>
      </c>
      <c r="J26" s="37">
        <f t="shared" si="0"/>
        <v>1</v>
      </c>
      <c r="K26" s="35" t="s">
        <v>34</v>
      </c>
      <c r="L26" s="35" t="s">
        <v>4</v>
      </c>
      <c r="M26" s="38"/>
      <c r="N26" s="46"/>
      <c r="O26" s="46"/>
      <c r="P26" s="47"/>
      <c r="Q26" s="46"/>
      <c r="R26" s="46"/>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9">
        <f t="shared" si="1"/>
        <v>50.11</v>
      </c>
      <c r="BB26" s="48">
        <f t="shared" si="2"/>
        <v>50.11</v>
      </c>
      <c r="BC26" s="54" t="str">
        <f t="shared" si="3"/>
        <v>INR  Fifty and Paise Eleven Only</v>
      </c>
      <c r="IA26" s="20">
        <v>2.05</v>
      </c>
      <c r="IB26" s="20" t="s">
        <v>97</v>
      </c>
      <c r="ID26" s="20">
        <v>1</v>
      </c>
      <c r="IE26" s="64" t="s">
        <v>294</v>
      </c>
      <c r="IF26" s="21"/>
      <c r="IG26" s="21"/>
      <c r="IH26" s="21"/>
      <c r="II26" s="21"/>
    </row>
    <row r="27" spans="1:243" s="20" customFormat="1" ht="96" customHeight="1">
      <c r="A27" s="56">
        <v>2.06</v>
      </c>
      <c r="B27" s="61" t="s">
        <v>98</v>
      </c>
      <c r="C27" s="31"/>
      <c r="D27" s="62">
        <v>20</v>
      </c>
      <c r="E27" s="63" t="s">
        <v>43</v>
      </c>
      <c r="F27" s="55">
        <v>597.68</v>
      </c>
      <c r="G27" s="41"/>
      <c r="H27" s="35"/>
      <c r="I27" s="36" t="s">
        <v>33</v>
      </c>
      <c r="J27" s="37">
        <f t="shared" si="0"/>
        <v>1</v>
      </c>
      <c r="K27" s="35" t="s">
        <v>34</v>
      </c>
      <c r="L27" s="35" t="s">
        <v>4</v>
      </c>
      <c r="M27" s="38"/>
      <c r="N27" s="46"/>
      <c r="O27" s="46"/>
      <c r="P27" s="47"/>
      <c r="Q27" s="46"/>
      <c r="R27" s="46"/>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9">
        <f t="shared" si="1"/>
        <v>11953.6</v>
      </c>
      <c r="BB27" s="48">
        <f t="shared" si="2"/>
        <v>11953.6</v>
      </c>
      <c r="BC27" s="54" t="str">
        <f t="shared" si="3"/>
        <v>INR  Eleven Thousand Nine Hundred &amp; Fifty Three  and Paise Sixty Only</v>
      </c>
      <c r="IA27" s="20">
        <v>2.06</v>
      </c>
      <c r="IB27" s="20" t="s">
        <v>98</v>
      </c>
      <c r="ID27" s="20">
        <v>20</v>
      </c>
      <c r="IE27" s="21" t="s">
        <v>43</v>
      </c>
      <c r="IF27" s="21"/>
      <c r="IG27" s="21"/>
      <c r="IH27" s="21"/>
      <c r="II27" s="21"/>
    </row>
    <row r="28" spans="1:243" s="20" customFormat="1" ht="16.5" customHeight="1">
      <c r="A28" s="56">
        <v>3</v>
      </c>
      <c r="B28" s="61" t="s">
        <v>99</v>
      </c>
      <c r="C28" s="31"/>
      <c r="D28" s="74"/>
      <c r="E28" s="74"/>
      <c r="F28" s="74"/>
      <c r="G28" s="74"/>
      <c r="H28" s="74"/>
      <c r="I28" s="74"/>
      <c r="J28" s="74"/>
      <c r="K28" s="74"/>
      <c r="L28" s="74"/>
      <c r="M28" s="74"/>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IA28" s="20">
        <v>3</v>
      </c>
      <c r="IB28" s="20" t="s">
        <v>99</v>
      </c>
      <c r="IE28" s="21"/>
      <c r="IF28" s="21"/>
      <c r="IG28" s="21"/>
      <c r="IH28" s="21"/>
      <c r="II28" s="21"/>
    </row>
    <row r="29" spans="1:243" s="20" customFormat="1" ht="156.75" customHeight="1">
      <c r="A29" s="56">
        <v>3.01</v>
      </c>
      <c r="B29" s="61" t="s">
        <v>100</v>
      </c>
      <c r="C29" s="31"/>
      <c r="D29" s="62">
        <v>2.6</v>
      </c>
      <c r="E29" s="63" t="s">
        <v>46</v>
      </c>
      <c r="F29" s="55">
        <v>9398.77</v>
      </c>
      <c r="G29" s="41"/>
      <c r="H29" s="35"/>
      <c r="I29" s="36" t="s">
        <v>33</v>
      </c>
      <c r="J29" s="37">
        <f t="shared" si="0"/>
        <v>1</v>
      </c>
      <c r="K29" s="35" t="s">
        <v>34</v>
      </c>
      <c r="L29" s="35" t="s">
        <v>4</v>
      </c>
      <c r="M29" s="38"/>
      <c r="N29" s="46"/>
      <c r="O29" s="46"/>
      <c r="P29" s="47"/>
      <c r="Q29" s="46"/>
      <c r="R29" s="46"/>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9">
        <f t="shared" si="1"/>
        <v>24436.8</v>
      </c>
      <c r="BB29" s="48">
        <f t="shared" si="2"/>
        <v>24436.8</v>
      </c>
      <c r="BC29" s="54" t="str">
        <f t="shared" si="3"/>
        <v>INR  Twenty Four Thousand Four Hundred &amp; Thirty Six  and Paise Eighty Only</v>
      </c>
      <c r="IA29" s="20">
        <v>3.01</v>
      </c>
      <c r="IB29" s="20" t="s">
        <v>100</v>
      </c>
      <c r="ID29" s="20">
        <v>2.6</v>
      </c>
      <c r="IE29" s="21" t="s">
        <v>46</v>
      </c>
      <c r="IF29" s="21"/>
      <c r="IG29" s="21"/>
      <c r="IH29" s="21"/>
      <c r="II29" s="21"/>
    </row>
    <row r="30" spans="1:243" s="20" customFormat="1" ht="47.25">
      <c r="A30" s="56">
        <v>3.02</v>
      </c>
      <c r="B30" s="61" t="s">
        <v>101</v>
      </c>
      <c r="C30" s="31"/>
      <c r="D30" s="74"/>
      <c r="E30" s="74"/>
      <c r="F30" s="74"/>
      <c r="G30" s="74"/>
      <c r="H30" s="74"/>
      <c r="I30" s="74"/>
      <c r="J30" s="74"/>
      <c r="K30" s="74"/>
      <c r="L30" s="74"/>
      <c r="M30" s="74"/>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IA30" s="20">
        <v>3.02</v>
      </c>
      <c r="IB30" s="20" t="s">
        <v>101</v>
      </c>
      <c r="IE30" s="21"/>
      <c r="IF30" s="21"/>
      <c r="IG30" s="21"/>
      <c r="IH30" s="21"/>
      <c r="II30" s="21"/>
    </row>
    <row r="31" spans="1:243" s="20" customFormat="1" ht="33.75" customHeight="1">
      <c r="A31" s="56">
        <v>3.03</v>
      </c>
      <c r="B31" s="61" t="s">
        <v>59</v>
      </c>
      <c r="C31" s="31"/>
      <c r="D31" s="62">
        <v>19</v>
      </c>
      <c r="E31" s="63" t="s">
        <v>43</v>
      </c>
      <c r="F31" s="55">
        <v>672.12</v>
      </c>
      <c r="G31" s="41"/>
      <c r="H31" s="35"/>
      <c r="I31" s="36" t="s">
        <v>33</v>
      </c>
      <c r="J31" s="37">
        <f t="shared" si="0"/>
        <v>1</v>
      </c>
      <c r="K31" s="35" t="s">
        <v>34</v>
      </c>
      <c r="L31" s="35" t="s">
        <v>4</v>
      </c>
      <c r="M31" s="38"/>
      <c r="N31" s="46"/>
      <c r="O31" s="46"/>
      <c r="P31" s="47"/>
      <c r="Q31" s="46"/>
      <c r="R31" s="46"/>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9">
        <f t="shared" si="1"/>
        <v>12770.28</v>
      </c>
      <c r="BB31" s="48">
        <f t="shared" si="2"/>
        <v>12770.28</v>
      </c>
      <c r="BC31" s="54" t="str">
        <f t="shared" si="3"/>
        <v>INR  Twelve Thousand Seven Hundred &amp; Seventy  and Paise Twenty Eight Only</v>
      </c>
      <c r="IA31" s="20">
        <v>3.03</v>
      </c>
      <c r="IB31" s="20" t="s">
        <v>59</v>
      </c>
      <c r="ID31" s="20">
        <v>19</v>
      </c>
      <c r="IE31" s="21" t="s">
        <v>43</v>
      </c>
      <c r="IF31" s="21"/>
      <c r="IG31" s="21"/>
      <c r="IH31" s="21"/>
      <c r="II31" s="21"/>
    </row>
    <row r="32" spans="1:243" s="20" customFormat="1" ht="31.5" customHeight="1">
      <c r="A32" s="56">
        <v>3.04</v>
      </c>
      <c r="B32" s="61" t="s">
        <v>102</v>
      </c>
      <c r="C32" s="31"/>
      <c r="D32" s="62">
        <v>2.5</v>
      </c>
      <c r="E32" s="63" t="s">
        <v>43</v>
      </c>
      <c r="F32" s="55">
        <v>672.12</v>
      </c>
      <c r="G32" s="41"/>
      <c r="H32" s="35"/>
      <c r="I32" s="36" t="s">
        <v>33</v>
      </c>
      <c r="J32" s="37">
        <f t="shared" si="0"/>
        <v>1</v>
      </c>
      <c r="K32" s="35" t="s">
        <v>34</v>
      </c>
      <c r="L32" s="35" t="s">
        <v>4</v>
      </c>
      <c r="M32" s="38"/>
      <c r="N32" s="46"/>
      <c r="O32" s="46"/>
      <c r="P32" s="47"/>
      <c r="Q32" s="46"/>
      <c r="R32" s="46"/>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9">
        <f t="shared" si="1"/>
        <v>1680.3</v>
      </c>
      <c r="BB32" s="48">
        <f t="shared" si="2"/>
        <v>1680.3</v>
      </c>
      <c r="BC32" s="54" t="str">
        <f t="shared" si="3"/>
        <v>INR  One Thousand Six Hundred &amp; Eighty  and Paise Thirty Only</v>
      </c>
      <c r="IA32" s="20">
        <v>3.04</v>
      </c>
      <c r="IB32" s="20" t="s">
        <v>102</v>
      </c>
      <c r="ID32" s="20">
        <v>2.5</v>
      </c>
      <c r="IE32" s="21" t="s">
        <v>43</v>
      </c>
      <c r="IF32" s="21"/>
      <c r="IG32" s="21"/>
      <c r="IH32" s="21"/>
      <c r="II32" s="21"/>
    </row>
    <row r="33" spans="1:243" s="20" customFormat="1" ht="31.5" customHeight="1">
      <c r="A33" s="56">
        <v>3.05</v>
      </c>
      <c r="B33" s="61" t="s">
        <v>103</v>
      </c>
      <c r="C33" s="31"/>
      <c r="D33" s="62">
        <v>1</v>
      </c>
      <c r="E33" s="63" t="s">
        <v>43</v>
      </c>
      <c r="F33" s="55">
        <v>533.41</v>
      </c>
      <c r="G33" s="41"/>
      <c r="H33" s="35"/>
      <c r="I33" s="36" t="s">
        <v>33</v>
      </c>
      <c r="J33" s="37">
        <f t="shared" si="0"/>
        <v>1</v>
      </c>
      <c r="K33" s="35" t="s">
        <v>34</v>
      </c>
      <c r="L33" s="35" t="s">
        <v>4</v>
      </c>
      <c r="M33" s="38"/>
      <c r="N33" s="46"/>
      <c r="O33" s="46"/>
      <c r="P33" s="47"/>
      <c r="Q33" s="46"/>
      <c r="R33" s="46"/>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9">
        <f t="shared" si="1"/>
        <v>533.41</v>
      </c>
      <c r="BB33" s="48">
        <f t="shared" si="2"/>
        <v>533.41</v>
      </c>
      <c r="BC33" s="54" t="str">
        <f t="shared" si="3"/>
        <v>INR  Five Hundred &amp; Thirty Three  and Paise Forty One Only</v>
      </c>
      <c r="IA33" s="20">
        <v>3.05</v>
      </c>
      <c r="IB33" s="20" t="s">
        <v>103</v>
      </c>
      <c r="ID33" s="20">
        <v>1</v>
      </c>
      <c r="IE33" s="21" t="s">
        <v>43</v>
      </c>
      <c r="IF33" s="21"/>
      <c r="IG33" s="21"/>
      <c r="IH33" s="21"/>
      <c r="II33" s="21"/>
    </row>
    <row r="34" spans="1:243" s="20" customFormat="1" ht="31.5">
      <c r="A34" s="56">
        <v>3.06</v>
      </c>
      <c r="B34" s="61" t="s">
        <v>104</v>
      </c>
      <c r="C34" s="31"/>
      <c r="D34" s="74"/>
      <c r="E34" s="74"/>
      <c r="F34" s="74"/>
      <c r="G34" s="74"/>
      <c r="H34" s="74"/>
      <c r="I34" s="74"/>
      <c r="J34" s="74"/>
      <c r="K34" s="74"/>
      <c r="L34" s="74"/>
      <c r="M34" s="74"/>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IA34" s="20">
        <v>3.06</v>
      </c>
      <c r="IB34" s="20" t="s">
        <v>104</v>
      </c>
      <c r="IE34" s="21"/>
      <c r="IF34" s="21"/>
      <c r="IG34" s="21"/>
      <c r="IH34" s="21"/>
      <c r="II34" s="21"/>
    </row>
    <row r="35" spans="1:243" s="20" customFormat="1" ht="31.5" customHeight="1">
      <c r="A35" s="56">
        <v>3.07</v>
      </c>
      <c r="B35" s="61" t="s">
        <v>60</v>
      </c>
      <c r="C35" s="31"/>
      <c r="D35" s="62">
        <v>35</v>
      </c>
      <c r="E35" s="63" t="s">
        <v>44</v>
      </c>
      <c r="F35" s="55">
        <v>159.49</v>
      </c>
      <c r="G35" s="41"/>
      <c r="H35" s="35"/>
      <c r="I35" s="36" t="s">
        <v>33</v>
      </c>
      <c r="J35" s="37">
        <f t="shared" si="0"/>
        <v>1</v>
      </c>
      <c r="K35" s="35" t="s">
        <v>34</v>
      </c>
      <c r="L35" s="35" t="s">
        <v>4</v>
      </c>
      <c r="M35" s="38"/>
      <c r="N35" s="46"/>
      <c r="O35" s="46"/>
      <c r="P35" s="47"/>
      <c r="Q35" s="46"/>
      <c r="R35" s="46"/>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9">
        <f t="shared" si="1"/>
        <v>5582.15</v>
      </c>
      <c r="BB35" s="48">
        <f t="shared" si="2"/>
        <v>5582.15</v>
      </c>
      <c r="BC35" s="54" t="str">
        <f t="shared" si="3"/>
        <v>INR  Five Thousand Five Hundred &amp; Eighty Two  and Paise Fifteen Only</v>
      </c>
      <c r="IA35" s="20">
        <v>3.07</v>
      </c>
      <c r="IB35" s="20" t="s">
        <v>60</v>
      </c>
      <c r="ID35" s="20">
        <v>35</v>
      </c>
      <c r="IE35" s="21" t="s">
        <v>44</v>
      </c>
      <c r="IF35" s="21"/>
      <c r="IG35" s="21"/>
      <c r="IH35" s="21"/>
      <c r="II35" s="21"/>
    </row>
    <row r="36" spans="1:243" s="20" customFormat="1" ht="63">
      <c r="A36" s="56">
        <v>3.08</v>
      </c>
      <c r="B36" s="61" t="s">
        <v>105</v>
      </c>
      <c r="C36" s="31"/>
      <c r="D36" s="74"/>
      <c r="E36" s="74"/>
      <c r="F36" s="74"/>
      <c r="G36" s="74"/>
      <c r="H36" s="74"/>
      <c r="I36" s="74"/>
      <c r="J36" s="74"/>
      <c r="K36" s="74"/>
      <c r="L36" s="74"/>
      <c r="M36" s="74"/>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IA36" s="20">
        <v>3.08</v>
      </c>
      <c r="IB36" s="20" t="s">
        <v>105</v>
      </c>
      <c r="IE36" s="21"/>
      <c r="IF36" s="21"/>
      <c r="IG36" s="21"/>
      <c r="IH36" s="21"/>
      <c r="II36" s="21"/>
    </row>
    <row r="37" spans="1:243" s="20" customFormat="1" ht="31.5" customHeight="1">
      <c r="A37" s="56">
        <v>3.09</v>
      </c>
      <c r="B37" s="61" t="s">
        <v>52</v>
      </c>
      <c r="C37" s="31"/>
      <c r="D37" s="62">
        <v>200</v>
      </c>
      <c r="E37" s="63" t="s">
        <v>57</v>
      </c>
      <c r="F37" s="55">
        <v>78.61</v>
      </c>
      <c r="G37" s="41"/>
      <c r="H37" s="35"/>
      <c r="I37" s="36" t="s">
        <v>33</v>
      </c>
      <c r="J37" s="37">
        <f t="shared" si="0"/>
        <v>1</v>
      </c>
      <c r="K37" s="35" t="s">
        <v>34</v>
      </c>
      <c r="L37" s="35" t="s">
        <v>4</v>
      </c>
      <c r="M37" s="38"/>
      <c r="N37" s="46"/>
      <c r="O37" s="46"/>
      <c r="P37" s="47"/>
      <c r="Q37" s="46"/>
      <c r="R37" s="46"/>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9">
        <f t="shared" si="1"/>
        <v>15722</v>
      </c>
      <c r="BB37" s="48">
        <f t="shared" si="2"/>
        <v>15722</v>
      </c>
      <c r="BC37" s="54" t="str">
        <f t="shared" si="3"/>
        <v>INR  Fifteen Thousand Seven Hundred &amp; Twenty Two  Only</v>
      </c>
      <c r="IA37" s="20">
        <v>3.09</v>
      </c>
      <c r="IB37" s="20" t="s">
        <v>52</v>
      </c>
      <c r="ID37" s="20">
        <v>200</v>
      </c>
      <c r="IE37" s="21" t="s">
        <v>57</v>
      </c>
      <c r="IF37" s="21"/>
      <c r="IG37" s="21"/>
      <c r="IH37" s="21"/>
      <c r="II37" s="21"/>
    </row>
    <row r="38" spans="1:243" s="20" customFormat="1" ht="47.25">
      <c r="A38" s="56">
        <v>3.1</v>
      </c>
      <c r="B38" s="61" t="s">
        <v>106</v>
      </c>
      <c r="C38" s="31"/>
      <c r="D38" s="62">
        <v>1</v>
      </c>
      <c r="E38" s="63" t="s">
        <v>295</v>
      </c>
      <c r="F38" s="55">
        <v>603.64</v>
      </c>
      <c r="G38" s="41"/>
      <c r="H38" s="35"/>
      <c r="I38" s="36" t="s">
        <v>33</v>
      </c>
      <c r="J38" s="37">
        <f t="shared" si="0"/>
        <v>1</v>
      </c>
      <c r="K38" s="35" t="s">
        <v>34</v>
      </c>
      <c r="L38" s="35" t="s">
        <v>4</v>
      </c>
      <c r="M38" s="38"/>
      <c r="N38" s="46"/>
      <c r="O38" s="46"/>
      <c r="P38" s="47"/>
      <c r="Q38" s="46"/>
      <c r="R38" s="46"/>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9">
        <f t="shared" si="1"/>
        <v>603.64</v>
      </c>
      <c r="BB38" s="48">
        <f t="shared" si="2"/>
        <v>603.64</v>
      </c>
      <c r="BC38" s="54" t="str">
        <f t="shared" si="3"/>
        <v>INR  Six Hundred &amp; Three  and Paise Sixty Four Only</v>
      </c>
      <c r="IA38" s="20">
        <v>3.1</v>
      </c>
      <c r="IB38" s="20" t="s">
        <v>106</v>
      </c>
      <c r="ID38" s="20">
        <v>1</v>
      </c>
      <c r="IE38" s="21" t="s">
        <v>295</v>
      </c>
      <c r="IF38" s="21"/>
      <c r="IG38" s="21"/>
      <c r="IH38" s="21"/>
      <c r="II38" s="21"/>
    </row>
    <row r="39" spans="1:243" s="20" customFormat="1" ht="17.25" customHeight="1">
      <c r="A39" s="56">
        <v>4</v>
      </c>
      <c r="B39" s="61" t="s">
        <v>107</v>
      </c>
      <c r="C39" s="31"/>
      <c r="D39" s="74"/>
      <c r="E39" s="74"/>
      <c r="F39" s="74"/>
      <c r="G39" s="74"/>
      <c r="H39" s="74"/>
      <c r="I39" s="74"/>
      <c r="J39" s="74"/>
      <c r="K39" s="74"/>
      <c r="L39" s="74"/>
      <c r="M39" s="74"/>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IA39" s="20">
        <v>4</v>
      </c>
      <c r="IB39" s="20" t="s">
        <v>107</v>
      </c>
      <c r="IE39" s="21"/>
      <c r="IF39" s="21"/>
      <c r="IG39" s="21"/>
      <c r="IH39" s="21"/>
      <c r="II39" s="21"/>
    </row>
    <row r="40" spans="1:243" s="20" customFormat="1" ht="63">
      <c r="A40" s="56">
        <v>4.01</v>
      </c>
      <c r="B40" s="61" t="s">
        <v>108</v>
      </c>
      <c r="C40" s="31"/>
      <c r="D40" s="74"/>
      <c r="E40" s="74"/>
      <c r="F40" s="74"/>
      <c r="G40" s="74"/>
      <c r="H40" s="74"/>
      <c r="I40" s="74"/>
      <c r="J40" s="74"/>
      <c r="K40" s="74"/>
      <c r="L40" s="74"/>
      <c r="M40" s="74"/>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IA40" s="20">
        <v>4.01</v>
      </c>
      <c r="IB40" s="20" t="s">
        <v>108</v>
      </c>
      <c r="IE40" s="21"/>
      <c r="IF40" s="21"/>
      <c r="IG40" s="21"/>
      <c r="IH40" s="21"/>
      <c r="II40" s="21"/>
    </row>
    <row r="41" spans="1:243" s="20" customFormat="1" ht="42.75">
      <c r="A41" s="56">
        <v>4.02</v>
      </c>
      <c r="B41" s="61" t="s">
        <v>61</v>
      </c>
      <c r="C41" s="31"/>
      <c r="D41" s="62">
        <v>4.2</v>
      </c>
      <c r="E41" s="63" t="s">
        <v>46</v>
      </c>
      <c r="F41" s="55">
        <v>5838.01</v>
      </c>
      <c r="G41" s="41"/>
      <c r="H41" s="35"/>
      <c r="I41" s="36" t="s">
        <v>33</v>
      </c>
      <c r="J41" s="37">
        <f t="shared" si="0"/>
        <v>1</v>
      </c>
      <c r="K41" s="35" t="s">
        <v>34</v>
      </c>
      <c r="L41" s="35" t="s">
        <v>4</v>
      </c>
      <c r="M41" s="38"/>
      <c r="N41" s="46"/>
      <c r="O41" s="46"/>
      <c r="P41" s="47"/>
      <c r="Q41" s="46"/>
      <c r="R41" s="46"/>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9">
        <f t="shared" si="1"/>
        <v>24519.64</v>
      </c>
      <c r="BB41" s="48">
        <f t="shared" si="2"/>
        <v>24519.64</v>
      </c>
      <c r="BC41" s="54" t="str">
        <f t="shared" si="3"/>
        <v>INR  Twenty Four Thousand Five Hundred &amp; Nineteen  and Paise Sixty Four Only</v>
      </c>
      <c r="IA41" s="20">
        <v>4.02</v>
      </c>
      <c r="IB41" s="20" t="s">
        <v>61</v>
      </c>
      <c r="ID41" s="20">
        <v>4.2</v>
      </c>
      <c r="IE41" s="21" t="s">
        <v>46</v>
      </c>
      <c r="IF41" s="21"/>
      <c r="IG41" s="21"/>
      <c r="IH41" s="21"/>
      <c r="II41" s="21"/>
    </row>
    <row r="42" spans="1:243" s="20" customFormat="1" ht="78.75">
      <c r="A42" s="56">
        <v>4.03</v>
      </c>
      <c r="B42" s="61" t="s">
        <v>109</v>
      </c>
      <c r="C42" s="31"/>
      <c r="D42" s="74"/>
      <c r="E42" s="74"/>
      <c r="F42" s="74"/>
      <c r="G42" s="74"/>
      <c r="H42" s="74"/>
      <c r="I42" s="74"/>
      <c r="J42" s="74"/>
      <c r="K42" s="74"/>
      <c r="L42" s="74"/>
      <c r="M42" s="74"/>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IA42" s="20">
        <v>4.03</v>
      </c>
      <c r="IB42" s="20" t="s">
        <v>109</v>
      </c>
      <c r="IE42" s="21"/>
      <c r="IF42" s="21"/>
      <c r="IG42" s="21"/>
      <c r="IH42" s="21"/>
      <c r="II42" s="21"/>
    </row>
    <row r="43" spans="1:243" s="20" customFormat="1" ht="31.5" customHeight="1">
      <c r="A43" s="56">
        <v>4.04</v>
      </c>
      <c r="B43" s="61" t="s">
        <v>61</v>
      </c>
      <c r="C43" s="31"/>
      <c r="D43" s="62">
        <v>0.5</v>
      </c>
      <c r="E43" s="63" t="s">
        <v>46</v>
      </c>
      <c r="F43" s="55">
        <v>7267.3</v>
      </c>
      <c r="G43" s="41"/>
      <c r="H43" s="35"/>
      <c r="I43" s="36" t="s">
        <v>33</v>
      </c>
      <c r="J43" s="37">
        <f t="shared" si="0"/>
        <v>1</v>
      </c>
      <c r="K43" s="35" t="s">
        <v>34</v>
      </c>
      <c r="L43" s="35" t="s">
        <v>4</v>
      </c>
      <c r="M43" s="38"/>
      <c r="N43" s="46"/>
      <c r="O43" s="46"/>
      <c r="P43" s="47"/>
      <c r="Q43" s="46"/>
      <c r="R43" s="46"/>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9">
        <f t="shared" si="1"/>
        <v>3633.65</v>
      </c>
      <c r="BB43" s="48">
        <f t="shared" si="2"/>
        <v>3633.65</v>
      </c>
      <c r="BC43" s="54" t="str">
        <f t="shared" si="3"/>
        <v>INR  Three Thousand Six Hundred &amp; Thirty Three  and Paise Sixty Five Only</v>
      </c>
      <c r="IA43" s="20">
        <v>4.04</v>
      </c>
      <c r="IB43" s="20" t="s">
        <v>61</v>
      </c>
      <c r="ID43" s="20">
        <v>0.5</v>
      </c>
      <c r="IE43" s="21" t="s">
        <v>46</v>
      </c>
      <c r="IF43" s="21"/>
      <c r="IG43" s="21"/>
      <c r="IH43" s="21"/>
      <c r="II43" s="21"/>
    </row>
    <row r="44" spans="1:243" s="20" customFormat="1" ht="78.75">
      <c r="A44" s="56">
        <v>4.05</v>
      </c>
      <c r="B44" s="61" t="s">
        <v>110</v>
      </c>
      <c r="C44" s="31"/>
      <c r="D44" s="74"/>
      <c r="E44" s="74"/>
      <c r="F44" s="74"/>
      <c r="G44" s="74"/>
      <c r="H44" s="74"/>
      <c r="I44" s="74"/>
      <c r="J44" s="74"/>
      <c r="K44" s="74"/>
      <c r="L44" s="74"/>
      <c r="M44" s="74"/>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IA44" s="20">
        <v>4.05</v>
      </c>
      <c r="IB44" s="20" t="s">
        <v>110</v>
      </c>
      <c r="IE44" s="21"/>
      <c r="IF44" s="21"/>
      <c r="IG44" s="21"/>
      <c r="IH44" s="21"/>
      <c r="II44" s="21"/>
    </row>
    <row r="45" spans="1:243" s="20" customFormat="1" ht="42.75">
      <c r="A45" s="56">
        <v>4.06</v>
      </c>
      <c r="B45" s="61" t="s">
        <v>53</v>
      </c>
      <c r="C45" s="31"/>
      <c r="D45" s="62">
        <v>20</v>
      </c>
      <c r="E45" s="63" t="s">
        <v>43</v>
      </c>
      <c r="F45" s="55">
        <v>892.63</v>
      </c>
      <c r="G45" s="41"/>
      <c r="H45" s="35"/>
      <c r="I45" s="36" t="s">
        <v>33</v>
      </c>
      <c r="J45" s="37">
        <f t="shared" si="0"/>
        <v>1</v>
      </c>
      <c r="K45" s="35" t="s">
        <v>34</v>
      </c>
      <c r="L45" s="35" t="s">
        <v>4</v>
      </c>
      <c r="M45" s="38"/>
      <c r="N45" s="46"/>
      <c r="O45" s="46"/>
      <c r="P45" s="47"/>
      <c r="Q45" s="46"/>
      <c r="R45" s="46"/>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9">
        <f t="shared" si="1"/>
        <v>17852.6</v>
      </c>
      <c r="BB45" s="48">
        <f t="shared" si="2"/>
        <v>17852.6</v>
      </c>
      <c r="BC45" s="54" t="str">
        <f t="shared" si="3"/>
        <v>INR  Seventeen Thousand Eight Hundred &amp; Fifty Two  and Paise Sixty Only</v>
      </c>
      <c r="IA45" s="20">
        <v>4.06</v>
      </c>
      <c r="IB45" s="20" t="s">
        <v>53</v>
      </c>
      <c r="ID45" s="20">
        <v>20</v>
      </c>
      <c r="IE45" s="21" t="s">
        <v>43</v>
      </c>
      <c r="IF45" s="21"/>
      <c r="IG45" s="21"/>
      <c r="IH45" s="21"/>
      <c r="II45" s="21"/>
    </row>
    <row r="46" spans="1:243" s="20" customFormat="1" ht="126">
      <c r="A46" s="56">
        <v>4.07</v>
      </c>
      <c r="B46" s="61" t="s">
        <v>111</v>
      </c>
      <c r="C46" s="31"/>
      <c r="D46" s="74"/>
      <c r="E46" s="74"/>
      <c r="F46" s="74"/>
      <c r="G46" s="74"/>
      <c r="H46" s="74"/>
      <c r="I46" s="74"/>
      <c r="J46" s="74"/>
      <c r="K46" s="74"/>
      <c r="L46" s="74"/>
      <c r="M46" s="74"/>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IA46" s="20">
        <v>4.07</v>
      </c>
      <c r="IB46" s="20" t="s">
        <v>111</v>
      </c>
      <c r="IE46" s="21"/>
      <c r="IF46" s="21"/>
      <c r="IG46" s="21"/>
      <c r="IH46" s="21"/>
      <c r="II46" s="21"/>
    </row>
    <row r="47" spans="1:243" s="20" customFormat="1" ht="28.5">
      <c r="A47" s="56">
        <v>4.08</v>
      </c>
      <c r="B47" s="61" t="s">
        <v>112</v>
      </c>
      <c r="C47" s="31"/>
      <c r="D47" s="62">
        <v>0.5</v>
      </c>
      <c r="E47" s="63" t="s">
        <v>46</v>
      </c>
      <c r="F47" s="55">
        <v>6005.7</v>
      </c>
      <c r="G47" s="41"/>
      <c r="H47" s="35"/>
      <c r="I47" s="36" t="s">
        <v>33</v>
      </c>
      <c r="J47" s="37">
        <f t="shared" si="0"/>
        <v>1</v>
      </c>
      <c r="K47" s="35" t="s">
        <v>34</v>
      </c>
      <c r="L47" s="35" t="s">
        <v>4</v>
      </c>
      <c r="M47" s="38"/>
      <c r="N47" s="46"/>
      <c r="O47" s="46"/>
      <c r="P47" s="47"/>
      <c r="Q47" s="46"/>
      <c r="R47" s="46"/>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9">
        <f t="shared" si="1"/>
        <v>3002.85</v>
      </c>
      <c r="BB47" s="48">
        <f t="shared" si="2"/>
        <v>3002.85</v>
      </c>
      <c r="BC47" s="54" t="str">
        <f t="shared" si="3"/>
        <v>INR  Three Thousand  &amp;Two  and Paise Eighty Five Only</v>
      </c>
      <c r="IA47" s="20">
        <v>4.08</v>
      </c>
      <c r="IB47" s="20" t="s">
        <v>112</v>
      </c>
      <c r="ID47" s="20">
        <v>0.5</v>
      </c>
      <c r="IE47" s="21" t="s">
        <v>46</v>
      </c>
      <c r="IF47" s="21"/>
      <c r="IG47" s="21"/>
      <c r="IH47" s="21"/>
      <c r="II47" s="21"/>
    </row>
    <row r="48" spans="1:243" s="20" customFormat="1" ht="45" customHeight="1">
      <c r="A48" s="56">
        <v>4.09</v>
      </c>
      <c r="B48" s="61" t="s">
        <v>113</v>
      </c>
      <c r="C48" s="31"/>
      <c r="D48" s="62">
        <v>14</v>
      </c>
      <c r="E48" s="63" t="s">
        <v>46</v>
      </c>
      <c r="F48" s="55">
        <v>7510.7</v>
      </c>
      <c r="G48" s="41"/>
      <c r="H48" s="35"/>
      <c r="I48" s="36" t="s">
        <v>33</v>
      </c>
      <c r="J48" s="37">
        <f t="shared" si="0"/>
        <v>1</v>
      </c>
      <c r="K48" s="35" t="s">
        <v>34</v>
      </c>
      <c r="L48" s="35" t="s">
        <v>4</v>
      </c>
      <c r="M48" s="38"/>
      <c r="N48" s="46"/>
      <c r="O48" s="46"/>
      <c r="P48" s="47"/>
      <c r="Q48" s="46"/>
      <c r="R48" s="46"/>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9">
        <f t="shared" si="1"/>
        <v>105149.8</v>
      </c>
      <c r="BB48" s="48">
        <f t="shared" si="2"/>
        <v>105149.8</v>
      </c>
      <c r="BC48" s="54" t="str">
        <f t="shared" si="3"/>
        <v>INR  One Lakh Five Thousand One Hundred &amp; Forty Nine  and Paise Eighty Only</v>
      </c>
      <c r="IA48" s="20">
        <v>4.09</v>
      </c>
      <c r="IB48" s="20" t="s">
        <v>113</v>
      </c>
      <c r="ID48" s="20">
        <v>14</v>
      </c>
      <c r="IE48" s="21" t="s">
        <v>46</v>
      </c>
      <c r="IF48" s="21"/>
      <c r="IG48" s="21"/>
      <c r="IH48" s="21"/>
      <c r="II48" s="21"/>
    </row>
    <row r="49" spans="1:243" s="20" customFormat="1" ht="94.5">
      <c r="A49" s="56">
        <v>4.1</v>
      </c>
      <c r="B49" s="61" t="s">
        <v>114</v>
      </c>
      <c r="C49" s="31"/>
      <c r="D49" s="62">
        <v>10</v>
      </c>
      <c r="E49" s="63" t="s">
        <v>44</v>
      </c>
      <c r="F49" s="55">
        <v>48.93</v>
      </c>
      <c r="G49" s="41"/>
      <c r="H49" s="35"/>
      <c r="I49" s="36" t="s">
        <v>33</v>
      </c>
      <c r="J49" s="37">
        <f t="shared" si="0"/>
        <v>1</v>
      </c>
      <c r="K49" s="35" t="s">
        <v>34</v>
      </c>
      <c r="L49" s="35" t="s">
        <v>4</v>
      </c>
      <c r="M49" s="38"/>
      <c r="N49" s="46"/>
      <c r="O49" s="46"/>
      <c r="P49" s="47"/>
      <c r="Q49" s="46"/>
      <c r="R49" s="46"/>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9">
        <f t="shared" si="1"/>
        <v>489.3</v>
      </c>
      <c r="BB49" s="48">
        <f t="shared" si="2"/>
        <v>489.3</v>
      </c>
      <c r="BC49" s="54" t="str">
        <f t="shared" si="3"/>
        <v>INR  Four Hundred &amp; Eighty Nine  and Paise Thirty Only</v>
      </c>
      <c r="IA49" s="20">
        <v>4.1</v>
      </c>
      <c r="IB49" s="20" t="s">
        <v>114</v>
      </c>
      <c r="ID49" s="20">
        <v>10</v>
      </c>
      <c r="IE49" s="21" t="s">
        <v>44</v>
      </c>
      <c r="IF49" s="21"/>
      <c r="IG49" s="21"/>
      <c r="IH49" s="21"/>
      <c r="II49" s="21"/>
    </row>
    <row r="50" spans="1:243" s="20" customFormat="1" ht="15.75">
      <c r="A50" s="56">
        <v>5</v>
      </c>
      <c r="B50" s="61" t="s">
        <v>115</v>
      </c>
      <c r="C50" s="31"/>
      <c r="D50" s="74"/>
      <c r="E50" s="74"/>
      <c r="F50" s="74"/>
      <c r="G50" s="74"/>
      <c r="H50" s="74"/>
      <c r="I50" s="74"/>
      <c r="J50" s="74"/>
      <c r="K50" s="74"/>
      <c r="L50" s="74"/>
      <c r="M50" s="74"/>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IA50" s="20">
        <v>5</v>
      </c>
      <c r="IB50" s="20" t="s">
        <v>115</v>
      </c>
      <c r="IE50" s="21"/>
      <c r="IF50" s="21"/>
      <c r="IG50" s="21"/>
      <c r="IH50" s="21"/>
      <c r="II50" s="21"/>
    </row>
    <row r="51" spans="1:243" s="20" customFormat="1" ht="236.25">
      <c r="A51" s="56">
        <v>5.01</v>
      </c>
      <c r="B51" s="61" t="s">
        <v>116</v>
      </c>
      <c r="C51" s="31"/>
      <c r="D51" s="74"/>
      <c r="E51" s="74"/>
      <c r="F51" s="74"/>
      <c r="G51" s="74"/>
      <c r="H51" s="74"/>
      <c r="I51" s="74"/>
      <c r="J51" s="74"/>
      <c r="K51" s="74"/>
      <c r="L51" s="74"/>
      <c r="M51" s="74"/>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IA51" s="20">
        <v>5.01</v>
      </c>
      <c r="IB51" s="20" t="s">
        <v>116</v>
      </c>
      <c r="IE51" s="21"/>
      <c r="IF51" s="21"/>
      <c r="IG51" s="21"/>
      <c r="IH51" s="21"/>
      <c r="II51" s="21"/>
    </row>
    <row r="52" spans="1:243" s="20" customFormat="1" ht="19.5" customHeight="1">
      <c r="A52" s="56">
        <v>5.02</v>
      </c>
      <c r="B52" s="61" t="s">
        <v>117</v>
      </c>
      <c r="C52" s="31"/>
      <c r="D52" s="74"/>
      <c r="E52" s="74"/>
      <c r="F52" s="74"/>
      <c r="G52" s="74"/>
      <c r="H52" s="74"/>
      <c r="I52" s="74"/>
      <c r="J52" s="74"/>
      <c r="K52" s="74"/>
      <c r="L52" s="74"/>
      <c r="M52" s="74"/>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IA52" s="20">
        <v>5.02</v>
      </c>
      <c r="IB52" s="20" t="s">
        <v>117</v>
      </c>
      <c r="IE52" s="21"/>
      <c r="IF52" s="21"/>
      <c r="IG52" s="21"/>
      <c r="IH52" s="21"/>
      <c r="II52" s="21"/>
    </row>
    <row r="53" spans="1:243" s="20" customFormat="1" ht="42.75">
      <c r="A53" s="56">
        <v>5.03</v>
      </c>
      <c r="B53" s="61" t="s">
        <v>118</v>
      </c>
      <c r="C53" s="31"/>
      <c r="D53" s="62">
        <v>2.5</v>
      </c>
      <c r="E53" s="63" t="s">
        <v>43</v>
      </c>
      <c r="F53" s="55">
        <v>4102.89</v>
      </c>
      <c r="G53" s="41"/>
      <c r="H53" s="35"/>
      <c r="I53" s="36" t="s">
        <v>33</v>
      </c>
      <c r="J53" s="37">
        <f t="shared" si="0"/>
        <v>1</v>
      </c>
      <c r="K53" s="35" t="s">
        <v>34</v>
      </c>
      <c r="L53" s="35" t="s">
        <v>4</v>
      </c>
      <c r="M53" s="38"/>
      <c r="N53" s="46"/>
      <c r="O53" s="46"/>
      <c r="P53" s="47"/>
      <c r="Q53" s="46"/>
      <c r="R53" s="46"/>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9">
        <f t="shared" si="1"/>
        <v>10257.23</v>
      </c>
      <c r="BB53" s="48">
        <f t="shared" si="2"/>
        <v>10257.23</v>
      </c>
      <c r="BC53" s="54" t="str">
        <f t="shared" si="3"/>
        <v>INR  Ten Thousand Two Hundred &amp; Fifty Seven  and Paise Twenty Three Only</v>
      </c>
      <c r="IA53" s="20">
        <v>5.03</v>
      </c>
      <c r="IB53" s="20" t="s">
        <v>118</v>
      </c>
      <c r="ID53" s="20">
        <v>2.5</v>
      </c>
      <c r="IE53" s="21" t="s">
        <v>43</v>
      </c>
      <c r="IF53" s="21"/>
      <c r="IG53" s="21"/>
      <c r="IH53" s="21"/>
      <c r="II53" s="21"/>
    </row>
    <row r="54" spans="1:243" s="20" customFormat="1" ht="94.5">
      <c r="A54" s="56">
        <v>5.04</v>
      </c>
      <c r="B54" s="61" t="s">
        <v>119</v>
      </c>
      <c r="C54" s="31"/>
      <c r="D54" s="74"/>
      <c r="E54" s="74"/>
      <c r="F54" s="74"/>
      <c r="G54" s="74"/>
      <c r="H54" s="74"/>
      <c r="I54" s="74"/>
      <c r="J54" s="74"/>
      <c r="K54" s="74"/>
      <c r="L54" s="74"/>
      <c r="M54" s="74"/>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IA54" s="20">
        <v>5.04</v>
      </c>
      <c r="IB54" s="20" t="s">
        <v>119</v>
      </c>
      <c r="IE54" s="21"/>
      <c r="IF54" s="21"/>
      <c r="IG54" s="21"/>
      <c r="IH54" s="21"/>
      <c r="II54" s="21"/>
    </row>
    <row r="55" spans="1:243" s="20" customFormat="1" ht="28.5">
      <c r="A55" s="56">
        <v>5.05</v>
      </c>
      <c r="B55" s="61" t="s">
        <v>120</v>
      </c>
      <c r="C55" s="31"/>
      <c r="D55" s="62">
        <v>6</v>
      </c>
      <c r="E55" s="63" t="s">
        <v>44</v>
      </c>
      <c r="F55" s="55">
        <v>367.25</v>
      </c>
      <c r="G55" s="41"/>
      <c r="H55" s="35"/>
      <c r="I55" s="36" t="s">
        <v>33</v>
      </c>
      <c r="J55" s="37">
        <f t="shared" si="0"/>
        <v>1</v>
      </c>
      <c r="K55" s="35" t="s">
        <v>34</v>
      </c>
      <c r="L55" s="35" t="s">
        <v>4</v>
      </c>
      <c r="M55" s="38"/>
      <c r="N55" s="46"/>
      <c r="O55" s="46"/>
      <c r="P55" s="47"/>
      <c r="Q55" s="46"/>
      <c r="R55" s="46"/>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9">
        <f t="shared" si="1"/>
        <v>2203.5</v>
      </c>
      <c r="BB55" s="48">
        <f t="shared" si="2"/>
        <v>2203.5</v>
      </c>
      <c r="BC55" s="54" t="str">
        <f t="shared" si="3"/>
        <v>INR  Two Thousand Two Hundred &amp; Three  and Paise Fifty Only</v>
      </c>
      <c r="IA55" s="20">
        <v>5.05</v>
      </c>
      <c r="IB55" s="20" t="s">
        <v>120</v>
      </c>
      <c r="ID55" s="20">
        <v>6</v>
      </c>
      <c r="IE55" s="21" t="s">
        <v>44</v>
      </c>
      <c r="IF55" s="21"/>
      <c r="IG55" s="21"/>
      <c r="IH55" s="21"/>
      <c r="II55" s="21"/>
    </row>
    <row r="56" spans="1:243" s="20" customFormat="1" ht="141.75">
      <c r="A56" s="56">
        <v>5.06</v>
      </c>
      <c r="B56" s="61" t="s">
        <v>121</v>
      </c>
      <c r="C56" s="31"/>
      <c r="D56" s="62">
        <v>3</v>
      </c>
      <c r="E56" s="63" t="s">
        <v>47</v>
      </c>
      <c r="F56" s="55">
        <v>708.59</v>
      </c>
      <c r="G56" s="41"/>
      <c r="H56" s="35"/>
      <c r="I56" s="36" t="s">
        <v>33</v>
      </c>
      <c r="J56" s="37">
        <f t="shared" si="0"/>
        <v>1</v>
      </c>
      <c r="K56" s="35" t="s">
        <v>34</v>
      </c>
      <c r="L56" s="35" t="s">
        <v>4</v>
      </c>
      <c r="M56" s="38"/>
      <c r="N56" s="46"/>
      <c r="O56" s="46"/>
      <c r="P56" s="47"/>
      <c r="Q56" s="46"/>
      <c r="R56" s="46"/>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9">
        <f t="shared" si="1"/>
        <v>2125.77</v>
      </c>
      <c r="BB56" s="48">
        <f t="shared" si="2"/>
        <v>2125.77</v>
      </c>
      <c r="BC56" s="54" t="str">
        <f t="shared" si="3"/>
        <v>INR  Two Thousand One Hundred &amp; Twenty Five  and Paise Seventy Seven Only</v>
      </c>
      <c r="IA56" s="20">
        <v>5.06</v>
      </c>
      <c r="IB56" s="20" t="s">
        <v>121</v>
      </c>
      <c r="ID56" s="20">
        <v>3</v>
      </c>
      <c r="IE56" s="21" t="s">
        <v>47</v>
      </c>
      <c r="IF56" s="21"/>
      <c r="IG56" s="21"/>
      <c r="IH56" s="21"/>
      <c r="II56" s="21"/>
    </row>
    <row r="57" spans="1:243" s="20" customFormat="1" ht="236.25">
      <c r="A57" s="56">
        <v>5.07</v>
      </c>
      <c r="B57" s="61" t="s">
        <v>64</v>
      </c>
      <c r="C57" s="31"/>
      <c r="D57" s="62">
        <v>148</v>
      </c>
      <c r="E57" s="63" t="s">
        <v>43</v>
      </c>
      <c r="F57" s="55">
        <v>932.44</v>
      </c>
      <c r="G57" s="41"/>
      <c r="H57" s="35"/>
      <c r="I57" s="36" t="s">
        <v>33</v>
      </c>
      <c r="J57" s="37">
        <f t="shared" si="0"/>
        <v>1</v>
      </c>
      <c r="K57" s="35" t="s">
        <v>34</v>
      </c>
      <c r="L57" s="35" t="s">
        <v>4</v>
      </c>
      <c r="M57" s="38"/>
      <c r="N57" s="46"/>
      <c r="O57" s="46"/>
      <c r="P57" s="47"/>
      <c r="Q57" s="46"/>
      <c r="R57" s="46"/>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9">
        <f t="shared" si="1"/>
        <v>138001.12</v>
      </c>
      <c r="BB57" s="48">
        <f t="shared" si="2"/>
        <v>138001.12</v>
      </c>
      <c r="BC57" s="54" t="str">
        <f t="shared" si="3"/>
        <v>INR  One Lakh Thirty Eight Thousand  &amp;One  and Paise Twelve Only</v>
      </c>
      <c r="IA57" s="20">
        <v>5.07</v>
      </c>
      <c r="IB57" s="20" t="s">
        <v>64</v>
      </c>
      <c r="ID57" s="20">
        <v>148</v>
      </c>
      <c r="IE57" s="21" t="s">
        <v>43</v>
      </c>
      <c r="IF57" s="21"/>
      <c r="IG57" s="21"/>
      <c r="IH57" s="21"/>
      <c r="II57" s="21"/>
    </row>
    <row r="58" spans="1:243" s="20" customFormat="1" ht="15.75">
      <c r="A58" s="56">
        <v>6</v>
      </c>
      <c r="B58" s="61" t="s">
        <v>122</v>
      </c>
      <c r="C58" s="31"/>
      <c r="D58" s="74"/>
      <c r="E58" s="74"/>
      <c r="F58" s="74"/>
      <c r="G58" s="74"/>
      <c r="H58" s="74"/>
      <c r="I58" s="74"/>
      <c r="J58" s="74"/>
      <c r="K58" s="74"/>
      <c r="L58" s="74"/>
      <c r="M58" s="74"/>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IA58" s="20">
        <v>6</v>
      </c>
      <c r="IB58" s="20" t="s">
        <v>122</v>
      </c>
      <c r="IE58" s="21"/>
      <c r="IF58" s="21"/>
      <c r="IG58" s="21"/>
      <c r="IH58" s="21"/>
      <c r="II58" s="21"/>
    </row>
    <row r="59" spans="1:243" s="20" customFormat="1" ht="63">
      <c r="A59" s="56">
        <v>6.01</v>
      </c>
      <c r="B59" s="61" t="s">
        <v>123</v>
      </c>
      <c r="C59" s="31"/>
      <c r="D59" s="74"/>
      <c r="E59" s="74"/>
      <c r="F59" s="74"/>
      <c r="G59" s="74"/>
      <c r="H59" s="74"/>
      <c r="I59" s="74"/>
      <c r="J59" s="74"/>
      <c r="K59" s="74"/>
      <c r="L59" s="74"/>
      <c r="M59" s="74"/>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IA59" s="20">
        <v>6.01</v>
      </c>
      <c r="IB59" s="20" t="s">
        <v>123</v>
      </c>
      <c r="IE59" s="21"/>
      <c r="IF59" s="21"/>
      <c r="IG59" s="21"/>
      <c r="IH59" s="21"/>
      <c r="II59" s="21"/>
    </row>
    <row r="60" spans="1:243" s="20" customFormat="1" ht="29.25" customHeight="1">
      <c r="A60" s="56">
        <v>6.02</v>
      </c>
      <c r="B60" s="61" t="s">
        <v>124</v>
      </c>
      <c r="C60" s="31"/>
      <c r="D60" s="62">
        <v>15</v>
      </c>
      <c r="E60" s="63" t="s">
        <v>43</v>
      </c>
      <c r="F60" s="55">
        <v>152.52</v>
      </c>
      <c r="G60" s="41"/>
      <c r="H60" s="35"/>
      <c r="I60" s="36" t="s">
        <v>33</v>
      </c>
      <c r="J60" s="37">
        <f t="shared" si="0"/>
        <v>1</v>
      </c>
      <c r="K60" s="35" t="s">
        <v>34</v>
      </c>
      <c r="L60" s="35" t="s">
        <v>4</v>
      </c>
      <c r="M60" s="38"/>
      <c r="N60" s="46"/>
      <c r="O60" s="46"/>
      <c r="P60" s="47"/>
      <c r="Q60" s="46"/>
      <c r="R60" s="46"/>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9">
        <f t="shared" si="1"/>
        <v>2287.8</v>
      </c>
      <c r="BB60" s="48">
        <f t="shared" si="2"/>
        <v>2287.8</v>
      </c>
      <c r="BC60" s="54" t="str">
        <f t="shared" si="3"/>
        <v>INR  Two Thousand Two Hundred &amp; Eighty Seven  and Paise Eighty Only</v>
      </c>
      <c r="IA60" s="20">
        <v>6.02</v>
      </c>
      <c r="IB60" s="20" t="s">
        <v>124</v>
      </c>
      <c r="ID60" s="20">
        <v>15</v>
      </c>
      <c r="IE60" s="21" t="s">
        <v>43</v>
      </c>
      <c r="IF60" s="21"/>
      <c r="IG60" s="21"/>
      <c r="IH60" s="21"/>
      <c r="II60" s="21"/>
    </row>
    <row r="61" spans="1:243" s="20" customFormat="1" ht="94.5">
      <c r="A61" s="56">
        <v>6.03</v>
      </c>
      <c r="B61" s="61" t="s">
        <v>125</v>
      </c>
      <c r="C61" s="31"/>
      <c r="D61" s="74"/>
      <c r="E61" s="74"/>
      <c r="F61" s="74"/>
      <c r="G61" s="74"/>
      <c r="H61" s="74"/>
      <c r="I61" s="74"/>
      <c r="J61" s="74"/>
      <c r="K61" s="74"/>
      <c r="L61" s="74"/>
      <c r="M61" s="74"/>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IA61" s="20">
        <v>6.03</v>
      </c>
      <c r="IB61" s="20" t="s">
        <v>125</v>
      </c>
      <c r="IE61" s="21"/>
      <c r="IF61" s="21"/>
      <c r="IG61" s="21"/>
      <c r="IH61" s="21"/>
      <c r="II61" s="21"/>
    </row>
    <row r="62" spans="1:243" s="20" customFormat="1" ht="42.75">
      <c r="A62" s="56">
        <v>6.04</v>
      </c>
      <c r="B62" s="61" t="s">
        <v>126</v>
      </c>
      <c r="C62" s="31"/>
      <c r="D62" s="62">
        <v>16</v>
      </c>
      <c r="E62" s="63" t="s">
        <v>47</v>
      </c>
      <c r="F62" s="55">
        <v>121.48</v>
      </c>
      <c r="G62" s="41"/>
      <c r="H62" s="35"/>
      <c r="I62" s="36" t="s">
        <v>33</v>
      </c>
      <c r="J62" s="37">
        <f t="shared" si="0"/>
        <v>1</v>
      </c>
      <c r="K62" s="35" t="s">
        <v>34</v>
      </c>
      <c r="L62" s="35" t="s">
        <v>4</v>
      </c>
      <c r="M62" s="38"/>
      <c r="N62" s="46"/>
      <c r="O62" s="46"/>
      <c r="P62" s="47"/>
      <c r="Q62" s="46"/>
      <c r="R62" s="46"/>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9">
        <f t="shared" si="1"/>
        <v>1943.68</v>
      </c>
      <c r="BB62" s="48">
        <f t="shared" si="2"/>
        <v>1943.68</v>
      </c>
      <c r="BC62" s="54" t="str">
        <f t="shared" si="3"/>
        <v>INR  One Thousand Nine Hundred &amp; Forty Three  and Paise Sixty Eight Only</v>
      </c>
      <c r="IA62" s="20">
        <v>6.04</v>
      </c>
      <c r="IB62" s="20" t="s">
        <v>126</v>
      </c>
      <c r="ID62" s="20">
        <v>16</v>
      </c>
      <c r="IE62" s="21" t="s">
        <v>47</v>
      </c>
      <c r="IF62" s="21"/>
      <c r="IG62" s="21"/>
      <c r="IH62" s="21"/>
      <c r="II62" s="21"/>
    </row>
    <row r="63" spans="1:243" s="20" customFormat="1" ht="94.5">
      <c r="A63" s="56">
        <v>6.05</v>
      </c>
      <c r="B63" s="61" t="s">
        <v>127</v>
      </c>
      <c r="C63" s="31"/>
      <c r="D63" s="74"/>
      <c r="E63" s="74"/>
      <c r="F63" s="74"/>
      <c r="G63" s="74"/>
      <c r="H63" s="74"/>
      <c r="I63" s="74"/>
      <c r="J63" s="74"/>
      <c r="K63" s="74"/>
      <c r="L63" s="74"/>
      <c r="M63" s="74"/>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IA63" s="20">
        <v>6.05</v>
      </c>
      <c r="IB63" s="20" t="s">
        <v>127</v>
      </c>
      <c r="IE63" s="21"/>
      <c r="IF63" s="21"/>
      <c r="IG63" s="21"/>
      <c r="IH63" s="21"/>
      <c r="II63" s="21"/>
    </row>
    <row r="64" spans="1:243" s="20" customFormat="1" ht="42.75">
      <c r="A64" s="56">
        <v>6.06</v>
      </c>
      <c r="B64" s="61" t="s">
        <v>128</v>
      </c>
      <c r="C64" s="31"/>
      <c r="D64" s="62">
        <v>7</v>
      </c>
      <c r="E64" s="63" t="s">
        <v>47</v>
      </c>
      <c r="F64" s="55">
        <v>228.23</v>
      </c>
      <c r="G64" s="41"/>
      <c r="H64" s="35"/>
      <c r="I64" s="36" t="s">
        <v>33</v>
      </c>
      <c r="J64" s="37">
        <f t="shared" si="0"/>
        <v>1</v>
      </c>
      <c r="K64" s="35" t="s">
        <v>34</v>
      </c>
      <c r="L64" s="35" t="s">
        <v>4</v>
      </c>
      <c r="M64" s="38"/>
      <c r="N64" s="46"/>
      <c r="O64" s="46"/>
      <c r="P64" s="47"/>
      <c r="Q64" s="46"/>
      <c r="R64" s="46"/>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9">
        <f t="shared" si="1"/>
        <v>1597.61</v>
      </c>
      <c r="BB64" s="48">
        <f t="shared" si="2"/>
        <v>1597.61</v>
      </c>
      <c r="BC64" s="54" t="str">
        <f t="shared" si="3"/>
        <v>INR  One Thousand Five Hundred &amp; Ninety Seven  and Paise Sixty One Only</v>
      </c>
      <c r="IA64" s="20">
        <v>6.06</v>
      </c>
      <c r="IB64" s="20" t="s">
        <v>128</v>
      </c>
      <c r="ID64" s="20">
        <v>7</v>
      </c>
      <c r="IE64" s="21" t="s">
        <v>47</v>
      </c>
      <c r="IF64" s="21"/>
      <c r="IG64" s="21"/>
      <c r="IH64" s="21"/>
      <c r="II64" s="21"/>
    </row>
    <row r="65" spans="1:243" s="20" customFormat="1" ht="42.75">
      <c r="A65" s="56">
        <v>6.07</v>
      </c>
      <c r="B65" s="61" t="s">
        <v>129</v>
      </c>
      <c r="C65" s="31"/>
      <c r="D65" s="62">
        <v>7</v>
      </c>
      <c r="E65" s="63" t="s">
        <v>47</v>
      </c>
      <c r="F65" s="55">
        <v>205.96</v>
      </c>
      <c r="G65" s="41"/>
      <c r="H65" s="35"/>
      <c r="I65" s="36" t="s">
        <v>33</v>
      </c>
      <c r="J65" s="37">
        <f t="shared" si="0"/>
        <v>1</v>
      </c>
      <c r="K65" s="35" t="s">
        <v>34</v>
      </c>
      <c r="L65" s="35" t="s">
        <v>4</v>
      </c>
      <c r="M65" s="38"/>
      <c r="N65" s="46"/>
      <c r="O65" s="46"/>
      <c r="P65" s="47"/>
      <c r="Q65" s="46"/>
      <c r="R65" s="46"/>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9">
        <f t="shared" si="1"/>
        <v>1441.72</v>
      </c>
      <c r="BB65" s="48">
        <f t="shared" si="2"/>
        <v>1441.72</v>
      </c>
      <c r="BC65" s="54" t="str">
        <f t="shared" si="3"/>
        <v>INR  One Thousand Four Hundred &amp; Forty One  and Paise Seventy Two Only</v>
      </c>
      <c r="IA65" s="20">
        <v>6.07</v>
      </c>
      <c r="IB65" s="20" t="s">
        <v>129</v>
      </c>
      <c r="ID65" s="20">
        <v>7</v>
      </c>
      <c r="IE65" s="21" t="s">
        <v>47</v>
      </c>
      <c r="IF65" s="21"/>
      <c r="IG65" s="21"/>
      <c r="IH65" s="21"/>
      <c r="II65" s="21"/>
    </row>
    <row r="66" spans="1:243" s="20" customFormat="1" ht="94.5">
      <c r="A66" s="56">
        <v>6.08</v>
      </c>
      <c r="B66" s="61" t="s">
        <v>130</v>
      </c>
      <c r="C66" s="31"/>
      <c r="D66" s="74"/>
      <c r="E66" s="74"/>
      <c r="F66" s="74"/>
      <c r="G66" s="74"/>
      <c r="H66" s="74"/>
      <c r="I66" s="74"/>
      <c r="J66" s="74"/>
      <c r="K66" s="74"/>
      <c r="L66" s="74"/>
      <c r="M66" s="74"/>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IA66" s="20">
        <v>6.08</v>
      </c>
      <c r="IB66" s="20" t="s">
        <v>130</v>
      </c>
      <c r="IE66" s="21"/>
      <c r="IF66" s="21"/>
      <c r="IG66" s="21"/>
      <c r="IH66" s="21"/>
      <c r="II66" s="21"/>
    </row>
    <row r="67" spans="1:243" s="20" customFormat="1" ht="30.75" customHeight="1">
      <c r="A67" s="56">
        <v>6.09</v>
      </c>
      <c r="B67" s="61" t="s">
        <v>131</v>
      </c>
      <c r="C67" s="31"/>
      <c r="D67" s="62">
        <v>8</v>
      </c>
      <c r="E67" s="63" t="s">
        <v>47</v>
      </c>
      <c r="F67" s="55">
        <v>79.61</v>
      </c>
      <c r="G67" s="41"/>
      <c r="H67" s="35"/>
      <c r="I67" s="36" t="s">
        <v>33</v>
      </c>
      <c r="J67" s="37">
        <f t="shared" si="0"/>
        <v>1</v>
      </c>
      <c r="K67" s="35" t="s">
        <v>34</v>
      </c>
      <c r="L67" s="35" t="s">
        <v>4</v>
      </c>
      <c r="M67" s="38"/>
      <c r="N67" s="46"/>
      <c r="O67" s="46"/>
      <c r="P67" s="47"/>
      <c r="Q67" s="46"/>
      <c r="R67" s="46"/>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9">
        <f t="shared" si="1"/>
        <v>636.88</v>
      </c>
      <c r="BB67" s="48">
        <f t="shared" si="2"/>
        <v>636.88</v>
      </c>
      <c r="BC67" s="54" t="str">
        <f t="shared" si="3"/>
        <v>INR  Six Hundred &amp; Thirty Six  and Paise Eighty Eight Only</v>
      </c>
      <c r="IA67" s="20">
        <v>6.09</v>
      </c>
      <c r="IB67" s="20" t="s">
        <v>131</v>
      </c>
      <c r="ID67" s="20">
        <v>8</v>
      </c>
      <c r="IE67" s="21" t="s">
        <v>47</v>
      </c>
      <c r="IF67" s="21"/>
      <c r="IG67" s="21"/>
      <c r="IH67" s="21"/>
      <c r="II67" s="21"/>
    </row>
    <row r="68" spans="1:243" s="20" customFormat="1" ht="94.5">
      <c r="A68" s="56">
        <v>6.1</v>
      </c>
      <c r="B68" s="61" t="s">
        <v>132</v>
      </c>
      <c r="C68" s="31"/>
      <c r="D68" s="74"/>
      <c r="E68" s="74"/>
      <c r="F68" s="74"/>
      <c r="G68" s="74"/>
      <c r="H68" s="74"/>
      <c r="I68" s="74"/>
      <c r="J68" s="74"/>
      <c r="K68" s="74"/>
      <c r="L68" s="74"/>
      <c r="M68" s="74"/>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IA68" s="20">
        <v>6.1</v>
      </c>
      <c r="IB68" s="20" t="s">
        <v>132</v>
      </c>
      <c r="IE68" s="21"/>
      <c r="IF68" s="21"/>
      <c r="IG68" s="21"/>
      <c r="IH68" s="21"/>
      <c r="II68" s="21"/>
    </row>
    <row r="69" spans="1:243" s="20" customFormat="1" ht="30.75" customHeight="1">
      <c r="A69" s="56">
        <v>6.11</v>
      </c>
      <c r="B69" s="61" t="s">
        <v>133</v>
      </c>
      <c r="C69" s="31"/>
      <c r="D69" s="62">
        <v>14</v>
      </c>
      <c r="E69" s="63" t="s">
        <v>47</v>
      </c>
      <c r="F69" s="55">
        <v>52.65</v>
      </c>
      <c r="G69" s="41"/>
      <c r="H69" s="35"/>
      <c r="I69" s="36" t="s">
        <v>33</v>
      </c>
      <c r="J69" s="37">
        <f t="shared" si="0"/>
        <v>1</v>
      </c>
      <c r="K69" s="35" t="s">
        <v>34</v>
      </c>
      <c r="L69" s="35" t="s">
        <v>4</v>
      </c>
      <c r="M69" s="38"/>
      <c r="N69" s="46"/>
      <c r="O69" s="46"/>
      <c r="P69" s="47"/>
      <c r="Q69" s="46"/>
      <c r="R69" s="46"/>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9">
        <f t="shared" si="1"/>
        <v>737.1</v>
      </c>
      <c r="BB69" s="48">
        <f t="shared" si="2"/>
        <v>737.1</v>
      </c>
      <c r="BC69" s="54" t="str">
        <f t="shared" si="3"/>
        <v>INR  Seven Hundred &amp; Thirty Seven  and Paise Ten Only</v>
      </c>
      <c r="IA69" s="20">
        <v>6.11</v>
      </c>
      <c r="IB69" s="20" t="s">
        <v>133</v>
      </c>
      <c r="ID69" s="20">
        <v>14</v>
      </c>
      <c r="IE69" s="21" t="s">
        <v>47</v>
      </c>
      <c r="IF69" s="21"/>
      <c r="IG69" s="21"/>
      <c r="IH69" s="21"/>
      <c r="II69" s="21"/>
    </row>
    <row r="70" spans="1:243" s="20" customFormat="1" ht="110.25">
      <c r="A70" s="56">
        <v>6.12</v>
      </c>
      <c r="B70" s="61" t="s">
        <v>134</v>
      </c>
      <c r="C70" s="31"/>
      <c r="D70" s="74"/>
      <c r="E70" s="74"/>
      <c r="F70" s="74"/>
      <c r="G70" s="74"/>
      <c r="H70" s="74"/>
      <c r="I70" s="74"/>
      <c r="J70" s="74"/>
      <c r="K70" s="74"/>
      <c r="L70" s="74"/>
      <c r="M70" s="74"/>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IA70" s="20">
        <v>6.12</v>
      </c>
      <c r="IB70" s="20" t="s">
        <v>134</v>
      </c>
      <c r="IE70" s="21"/>
      <c r="IF70" s="21"/>
      <c r="IG70" s="21"/>
      <c r="IH70" s="21"/>
      <c r="II70" s="21"/>
    </row>
    <row r="71" spans="1:243" s="20" customFormat="1" ht="28.5">
      <c r="A71" s="56">
        <v>6.13</v>
      </c>
      <c r="B71" s="61" t="s">
        <v>135</v>
      </c>
      <c r="C71" s="31"/>
      <c r="D71" s="62">
        <v>12</v>
      </c>
      <c r="E71" s="63" t="s">
        <v>47</v>
      </c>
      <c r="F71" s="55">
        <v>54.58</v>
      </c>
      <c r="G71" s="41"/>
      <c r="H71" s="35"/>
      <c r="I71" s="36" t="s">
        <v>33</v>
      </c>
      <c r="J71" s="37">
        <f t="shared" si="0"/>
        <v>1</v>
      </c>
      <c r="K71" s="35" t="s">
        <v>34</v>
      </c>
      <c r="L71" s="35" t="s">
        <v>4</v>
      </c>
      <c r="M71" s="38"/>
      <c r="N71" s="46"/>
      <c r="O71" s="46"/>
      <c r="P71" s="47"/>
      <c r="Q71" s="46"/>
      <c r="R71" s="46"/>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9">
        <f t="shared" si="1"/>
        <v>654.96</v>
      </c>
      <c r="BB71" s="48">
        <f t="shared" si="2"/>
        <v>654.96</v>
      </c>
      <c r="BC71" s="54" t="str">
        <f t="shared" si="3"/>
        <v>INR  Six Hundred &amp; Fifty Four  and Paise Ninety Six Only</v>
      </c>
      <c r="IA71" s="20">
        <v>6.13</v>
      </c>
      <c r="IB71" s="20" t="s">
        <v>135</v>
      </c>
      <c r="ID71" s="20">
        <v>12</v>
      </c>
      <c r="IE71" s="21" t="s">
        <v>47</v>
      </c>
      <c r="IF71" s="21"/>
      <c r="IG71" s="21"/>
      <c r="IH71" s="21"/>
      <c r="II71" s="21"/>
    </row>
    <row r="72" spans="1:243" s="20" customFormat="1" ht="192" customHeight="1">
      <c r="A72" s="56">
        <v>6.14</v>
      </c>
      <c r="B72" s="61" t="s">
        <v>136</v>
      </c>
      <c r="C72" s="31"/>
      <c r="D72" s="74"/>
      <c r="E72" s="74"/>
      <c r="F72" s="74"/>
      <c r="G72" s="74"/>
      <c r="H72" s="74"/>
      <c r="I72" s="74"/>
      <c r="J72" s="74"/>
      <c r="K72" s="74"/>
      <c r="L72" s="74"/>
      <c r="M72" s="74"/>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IA72" s="20">
        <v>6.14</v>
      </c>
      <c r="IB72" s="20" t="s">
        <v>136</v>
      </c>
      <c r="IE72" s="21"/>
      <c r="IF72" s="21"/>
      <c r="IG72" s="21"/>
      <c r="IH72" s="21"/>
      <c r="II72" s="21"/>
    </row>
    <row r="73" spans="1:243" s="20" customFormat="1" ht="31.5">
      <c r="A73" s="56">
        <v>6.15</v>
      </c>
      <c r="B73" s="61" t="s">
        <v>137</v>
      </c>
      <c r="C73" s="31"/>
      <c r="D73" s="62">
        <v>30</v>
      </c>
      <c r="E73" s="63" t="s">
        <v>44</v>
      </c>
      <c r="F73" s="55">
        <v>203.9</v>
      </c>
      <c r="G73" s="41"/>
      <c r="H73" s="35"/>
      <c r="I73" s="36" t="s">
        <v>33</v>
      </c>
      <c r="J73" s="37">
        <f t="shared" si="0"/>
        <v>1</v>
      </c>
      <c r="K73" s="35" t="s">
        <v>34</v>
      </c>
      <c r="L73" s="35" t="s">
        <v>4</v>
      </c>
      <c r="M73" s="38"/>
      <c r="N73" s="46"/>
      <c r="O73" s="46"/>
      <c r="P73" s="47"/>
      <c r="Q73" s="46"/>
      <c r="R73" s="46"/>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9">
        <f t="shared" si="1"/>
        <v>6117</v>
      </c>
      <c r="BB73" s="48">
        <f t="shared" si="2"/>
        <v>6117</v>
      </c>
      <c r="BC73" s="54" t="str">
        <f t="shared" si="3"/>
        <v>INR  Six Thousand One Hundred &amp; Seventeen  Only</v>
      </c>
      <c r="IA73" s="20">
        <v>6.15</v>
      </c>
      <c r="IB73" s="20" t="s">
        <v>137</v>
      </c>
      <c r="ID73" s="20">
        <v>30</v>
      </c>
      <c r="IE73" s="21" t="s">
        <v>44</v>
      </c>
      <c r="IF73" s="21"/>
      <c r="IG73" s="21"/>
      <c r="IH73" s="21"/>
      <c r="II73" s="21"/>
    </row>
    <row r="74" spans="1:243" s="20" customFormat="1" ht="31.5">
      <c r="A74" s="56">
        <v>6.16</v>
      </c>
      <c r="B74" s="61" t="s">
        <v>138</v>
      </c>
      <c r="C74" s="31"/>
      <c r="D74" s="74"/>
      <c r="E74" s="74"/>
      <c r="F74" s="74"/>
      <c r="G74" s="74"/>
      <c r="H74" s="74"/>
      <c r="I74" s="74"/>
      <c r="J74" s="74"/>
      <c r="K74" s="74"/>
      <c r="L74" s="74"/>
      <c r="M74" s="74"/>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IA74" s="20">
        <v>6.16</v>
      </c>
      <c r="IB74" s="20" t="s">
        <v>138</v>
      </c>
      <c r="IE74" s="21"/>
      <c r="IF74" s="21"/>
      <c r="IG74" s="21"/>
      <c r="IH74" s="21"/>
      <c r="II74" s="21"/>
    </row>
    <row r="75" spans="1:243" s="20" customFormat="1" ht="409.5">
      <c r="A75" s="56">
        <v>6.17</v>
      </c>
      <c r="B75" s="61" t="s">
        <v>139</v>
      </c>
      <c r="C75" s="31"/>
      <c r="D75" s="62">
        <v>9</v>
      </c>
      <c r="E75" s="63" t="s">
        <v>43</v>
      </c>
      <c r="F75" s="55">
        <v>1570.06</v>
      </c>
      <c r="G75" s="41"/>
      <c r="H75" s="35"/>
      <c r="I75" s="36" t="s">
        <v>33</v>
      </c>
      <c r="J75" s="37">
        <f t="shared" si="0"/>
        <v>1</v>
      </c>
      <c r="K75" s="35" t="s">
        <v>34</v>
      </c>
      <c r="L75" s="35" t="s">
        <v>4</v>
      </c>
      <c r="M75" s="38"/>
      <c r="N75" s="46"/>
      <c r="O75" s="46"/>
      <c r="P75" s="47"/>
      <c r="Q75" s="46"/>
      <c r="R75" s="46"/>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9">
        <f t="shared" si="1"/>
        <v>14130.54</v>
      </c>
      <c r="BB75" s="48">
        <f t="shared" si="2"/>
        <v>14130.54</v>
      </c>
      <c r="BC75" s="54" t="str">
        <f t="shared" si="3"/>
        <v>INR  Fourteen Thousand One Hundred &amp; Thirty  and Paise Fifty Four Only</v>
      </c>
      <c r="IA75" s="20">
        <v>6.17</v>
      </c>
      <c r="IB75" s="20" t="s">
        <v>139</v>
      </c>
      <c r="ID75" s="20">
        <v>9</v>
      </c>
      <c r="IE75" s="21" t="s">
        <v>43</v>
      </c>
      <c r="IF75" s="21"/>
      <c r="IG75" s="21"/>
      <c r="IH75" s="21"/>
      <c r="II75" s="21"/>
    </row>
    <row r="76" spans="1:243" s="20" customFormat="1" ht="49.5" customHeight="1">
      <c r="A76" s="56">
        <v>6.18</v>
      </c>
      <c r="B76" s="61" t="s">
        <v>140</v>
      </c>
      <c r="C76" s="31"/>
      <c r="D76" s="62">
        <v>12</v>
      </c>
      <c r="E76" s="63" t="s">
        <v>296</v>
      </c>
      <c r="F76" s="55">
        <v>36.83</v>
      </c>
      <c r="G76" s="41"/>
      <c r="H76" s="35"/>
      <c r="I76" s="36" t="s">
        <v>33</v>
      </c>
      <c r="J76" s="37">
        <f t="shared" si="0"/>
        <v>1</v>
      </c>
      <c r="K76" s="35" t="s">
        <v>34</v>
      </c>
      <c r="L76" s="35" t="s">
        <v>4</v>
      </c>
      <c r="M76" s="38"/>
      <c r="N76" s="46"/>
      <c r="O76" s="46"/>
      <c r="P76" s="47"/>
      <c r="Q76" s="46"/>
      <c r="R76" s="46"/>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9">
        <f t="shared" si="1"/>
        <v>441.96</v>
      </c>
      <c r="BB76" s="48">
        <f t="shared" si="2"/>
        <v>441.96</v>
      </c>
      <c r="BC76" s="54" t="str">
        <f t="shared" si="3"/>
        <v>INR  Four Hundred &amp; Forty One  and Paise Ninety Six Only</v>
      </c>
      <c r="IA76" s="20">
        <v>6.18</v>
      </c>
      <c r="IB76" s="65" t="s">
        <v>140</v>
      </c>
      <c r="ID76" s="20">
        <v>12</v>
      </c>
      <c r="IE76" s="21" t="s">
        <v>296</v>
      </c>
      <c r="IF76" s="21"/>
      <c r="IG76" s="21"/>
      <c r="IH76" s="21"/>
      <c r="II76" s="21"/>
    </row>
    <row r="77" spans="1:243" s="20" customFormat="1" ht="15.75">
      <c r="A77" s="56">
        <v>7</v>
      </c>
      <c r="B77" s="61" t="s">
        <v>141</v>
      </c>
      <c r="C77" s="31"/>
      <c r="D77" s="74"/>
      <c r="E77" s="74"/>
      <c r="F77" s="74"/>
      <c r="G77" s="74"/>
      <c r="H77" s="74"/>
      <c r="I77" s="74"/>
      <c r="J77" s="74"/>
      <c r="K77" s="74"/>
      <c r="L77" s="74"/>
      <c r="M77" s="74"/>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IA77" s="20">
        <v>7</v>
      </c>
      <c r="IB77" s="20" t="s">
        <v>141</v>
      </c>
      <c r="IE77" s="21"/>
      <c r="IF77" s="21"/>
      <c r="IG77" s="21"/>
      <c r="IH77" s="21"/>
      <c r="II77" s="21"/>
    </row>
    <row r="78" spans="1:243" s="20" customFormat="1" ht="94.5">
      <c r="A78" s="56">
        <v>7.01</v>
      </c>
      <c r="B78" s="61" t="s">
        <v>142</v>
      </c>
      <c r="C78" s="31"/>
      <c r="D78" s="62">
        <v>200</v>
      </c>
      <c r="E78" s="63" t="s">
        <v>57</v>
      </c>
      <c r="F78" s="55">
        <v>68.57</v>
      </c>
      <c r="G78" s="41"/>
      <c r="H78" s="35"/>
      <c r="I78" s="36" t="s">
        <v>33</v>
      </c>
      <c r="J78" s="37">
        <f t="shared" si="0"/>
        <v>1</v>
      </c>
      <c r="K78" s="35" t="s">
        <v>34</v>
      </c>
      <c r="L78" s="35" t="s">
        <v>4</v>
      </c>
      <c r="M78" s="38"/>
      <c r="N78" s="46"/>
      <c r="O78" s="46"/>
      <c r="P78" s="47"/>
      <c r="Q78" s="46"/>
      <c r="R78" s="46"/>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9">
        <f t="shared" si="1"/>
        <v>13714</v>
      </c>
      <c r="BB78" s="48">
        <f t="shared" si="2"/>
        <v>13714</v>
      </c>
      <c r="BC78" s="54" t="str">
        <f t="shared" si="3"/>
        <v>INR  Thirteen Thousand Seven Hundred &amp; Fourteen  Only</v>
      </c>
      <c r="IA78" s="20">
        <v>7.01</v>
      </c>
      <c r="IB78" s="20" t="s">
        <v>142</v>
      </c>
      <c r="ID78" s="20">
        <v>200</v>
      </c>
      <c r="IE78" s="21" t="s">
        <v>57</v>
      </c>
      <c r="IF78" s="21"/>
      <c r="IG78" s="21"/>
      <c r="IH78" s="21"/>
      <c r="II78" s="21"/>
    </row>
    <row r="79" spans="1:243" s="20" customFormat="1" ht="126">
      <c r="A79" s="56">
        <v>7.02</v>
      </c>
      <c r="B79" s="61" t="s">
        <v>143</v>
      </c>
      <c r="C79" s="31"/>
      <c r="D79" s="74"/>
      <c r="E79" s="74"/>
      <c r="F79" s="74"/>
      <c r="G79" s="74"/>
      <c r="H79" s="74"/>
      <c r="I79" s="74"/>
      <c r="J79" s="74"/>
      <c r="K79" s="74"/>
      <c r="L79" s="74"/>
      <c r="M79" s="74"/>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IA79" s="20">
        <v>7.02</v>
      </c>
      <c r="IB79" s="20" t="s">
        <v>143</v>
      </c>
      <c r="IE79" s="21"/>
      <c r="IF79" s="21"/>
      <c r="IG79" s="21"/>
      <c r="IH79" s="21"/>
      <c r="II79" s="21"/>
    </row>
    <row r="80" spans="1:243" s="20" customFormat="1" ht="28.5">
      <c r="A80" s="56">
        <v>7.03</v>
      </c>
      <c r="B80" s="61" t="s">
        <v>144</v>
      </c>
      <c r="C80" s="31"/>
      <c r="D80" s="62">
        <v>250</v>
      </c>
      <c r="E80" s="63" t="s">
        <v>57</v>
      </c>
      <c r="F80" s="55">
        <v>135.82</v>
      </c>
      <c r="G80" s="41"/>
      <c r="H80" s="35"/>
      <c r="I80" s="36" t="s">
        <v>33</v>
      </c>
      <c r="J80" s="37">
        <f t="shared" si="0"/>
        <v>1</v>
      </c>
      <c r="K80" s="35" t="s">
        <v>34</v>
      </c>
      <c r="L80" s="35" t="s">
        <v>4</v>
      </c>
      <c r="M80" s="38"/>
      <c r="N80" s="46"/>
      <c r="O80" s="46"/>
      <c r="P80" s="47"/>
      <c r="Q80" s="46"/>
      <c r="R80" s="46"/>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9">
        <f t="shared" si="1"/>
        <v>33955</v>
      </c>
      <c r="BB80" s="48">
        <f t="shared" si="2"/>
        <v>33955</v>
      </c>
      <c r="BC80" s="54" t="str">
        <f t="shared" si="3"/>
        <v>INR  Thirty Three Thousand Nine Hundred &amp; Fifty Five  Only</v>
      </c>
      <c r="IA80" s="20">
        <v>7.03</v>
      </c>
      <c r="IB80" s="20" t="s">
        <v>144</v>
      </c>
      <c r="ID80" s="20">
        <v>250</v>
      </c>
      <c r="IE80" s="21" t="s">
        <v>57</v>
      </c>
      <c r="IF80" s="21"/>
      <c r="IG80" s="21"/>
      <c r="IH80" s="21"/>
      <c r="II80" s="21"/>
    </row>
    <row r="81" spans="1:243" s="20" customFormat="1" ht="157.5">
      <c r="A81" s="56">
        <v>7.04</v>
      </c>
      <c r="B81" s="61" t="s">
        <v>145</v>
      </c>
      <c r="C81" s="31"/>
      <c r="D81" s="74"/>
      <c r="E81" s="74"/>
      <c r="F81" s="74"/>
      <c r="G81" s="74"/>
      <c r="H81" s="74"/>
      <c r="I81" s="74"/>
      <c r="J81" s="74"/>
      <c r="K81" s="74"/>
      <c r="L81" s="74"/>
      <c r="M81" s="74"/>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IA81" s="20">
        <v>7.04</v>
      </c>
      <c r="IB81" s="20" t="s">
        <v>145</v>
      </c>
      <c r="IE81" s="21"/>
      <c r="IF81" s="21"/>
      <c r="IG81" s="21"/>
      <c r="IH81" s="21"/>
      <c r="II81" s="21"/>
    </row>
    <row r="82" spans="1:243" s="20" customFormat="1" ht="28.5">
      <c r="A82" s="56">
        <v>7.05</v>
      </c>
      <c r="B82" s="61" t="s">
        <v>146</v>
      </c>
      <c r="C82" s="31"/>
      <c r="D82" s="62">
        <v>100</v>
      </c>
      <c r="E82" s="63" t="s">
        <v>47</v>
      </c>
      <c r="F82" s="55">
        <v>126.79</v>
      </c>
      <c r="G82" s="41"/>
      <c r="H82" s="35"/>
      <c r="I82" s="36" t="s">
        <v>33</v>
      </c>
      <c r="J82" s="37">
        <f aca="true" t="shared" si="4" ref="J82:J140">IF(I82="Less(-)",-1,1)</f>
        <v>1</v>
      </c>
      <c r="K82" s="35" t="s">
        <v>34</v>
      </c>
      <c r="L82" s="35" t="s">
        <v>4</v>
      </c>
      <c r="M82" s="38"/>
      <c r="N82" s="46"/>
      <c r="O82" s="46"/>
      <c r="P82" s="47"/>
      <c r="Q82" s="46"/>
      <c r="R82" s="46"/>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9">
        <f aca="true" t="shared" si="5" ref="BA82:BA140">total_amount_ba($B$2,$D$2,D82,F82,J82,K82,M82)</f>
        <v>12679</v>
      </c>
      <c r="BB82" s="48">
        <f aca="true" t="shared" si="6" ref="BB82:BB140">BA82+SUM(N82:AZ82)</f>
        <v>12679</v>
      </c>
      <c r="BC82" s="54" t="str">
        <f aca="true" t="shared" si="7" ref="BC82:BC140">SpellNumber(L82,BB82)</f>
        <v>INR  Twelve Thousand Six Hundred &amp; Seventy Nine  Only</v>
      </c>
      <c r="IA82" s="20">
        <v>7.05</v>
      </c>
      <c r="IB82" s="20" t="s">
        <v>146</v>
      </c>
      <c r="ID82" s="20">
        <v>100</v>
      </c>
      <c r="IE82" s="21" t="s">
        <v>47</v>
      </c>
      <c r="IF82" s="21"/>
      <c r="IG82" s="21"/>
      <c r="IH82" s="21"/>
      <c r="II82" s="21"/>
    </row>
    <row r="83" spans="1:243" s="20" customFormat="1" ht="15.75">
      <c r="A83" s="56">
        <v>8</v>
      </c>
      <c r="B83" s="61" t="s">
        <v>147</v>
      </c>
      <c r="C83" s="31"/>
      <c r="D83" s="74"/>
      <c r="E83" s="74"/>
      <c r="F83" s="74"/>
      <c r="G83" s="74"/>
      <c r="H83" s="74"/>
      <c r="I83" s="74"/>
      <c r="J83" s="74"/>
      <c r="K83" s="74"/>
      <c r="L83" s="74"/>
      <c r="M83" s="74"/>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IA83" s="20">
        <v>8</v>
      </c>
      <c r="IB83" s="20" t="s">
        <v>147</v>
      </c>
      <c r="IE83" s="21"/>
      <c r="IF83" s="21"/>
      <c r="IG83" s="21"/>
      <c r="IH83" s="21"/>
      <c r="II83" s="21"/>
    </row>
    <row r="84" spans="1:243" s="20" customFormat="1" ht="204.75">
      <c r="A84" s="56">
        <v>8.01</v>
      </c>
      <c r="B84" s="61" t="s">
        <v>66</v>
      </c>
      <c r="C84" s="31"/>
      <c r="D84" s="62">
        <v>40.5</v>
      </c>
      <c r="E84" s="63" t="s">
        <v>43</v>
      </c>
      <c r="F84" s="55">
        <v>820.34</v>
      </c>
      <c r="G84" s="41"/>
      <c r="H84" s="35"/>
      <c r="I84" s="36" t="s">
        <v>33</v>
      </c>
      <c r="J84" s="37">
        <f t="shared" si="4"/>
        <v>1</v>
      </c>
      <c r="K84" s="35" t="s">
        <v>34</v>
      </c>
      <c r="L84" s="35" t="s">
        <v>4</v>
      </c>
      <c r="M84" s="38"/>
      <c r="N84" s="46"/>
      <c r="O84" s="46"/>
      <c r="P84" s="47"/>
      <c r="Q84" s="46"/>
      <c r="R84" s="46"/>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9">
        <f t="shared" si="5"/>
        <v>33223.77</v>
      </c>
      <c r="BB84" s="48">
        <f t="shared" si="6"/>
        <v>33223.77</v>
      </c>
      <c r="BC84" s="54" t="str">
        <f t="shared" si="7"/>
        <v>INR  Thirty Three Thousand Two Hundred &amp; Twenty Three  and Paise Seventy Seven Only</v>
      </c>
      <c r="IA84" s="20">
        <v>8.01</v>
      </c>
      <c r="IB84" s="20" t="s">
        <v>66</v>
      </c>
      <c r="ID84" s="20">
        <v>40.5</v>
      </c>
      <c r="IE84" s="21" t="s">
        <v>43</v>
      </c>
      <c r="IF84" s="21"/>
      <c r="IG84" s="21"/>
      <c r="IH84" s="21"/>
      <c r="II84" s="21"/>
    </row>
    <row r="85" spans="1:243" s="20" customFormat="1" ht="204.75">
      <c r="A85" s="56">
        <v>8.02</v>
      </c>
      <c r="B85" s="61" t="s">
        <v>148</v>
      </c>
      <c r="C85" s="31"/>
      <c r="D85" s="74"/>
      <c r="E85" s="74"/>
      <c r="F85" s="74"/>
      <c r="G85" s="74"/>
      <c r="H85" s="74"/>
      <c r="I85" s="74"/>
      <c r="J85" s="74"/>
      <c r="K85" s="74"/>
      <c r="L85" s="74"/>
      <c r="M85" s="74"/>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IA85" s="20">
        <v>8.02</v>
      </c>
      <c r="IB85" s="20" t="s">
        <v>148</v>
      </c>
      <c r="IE85" s="21"/>
      <c r="IF85" s="21"/>
      <c r="IG85" s="21"/>
      <c r="IH85" s="21"/>
      <c r="II85" s="21"/>
    </row>
    <row r="86" spans="1:243" s="20" customFormat="1" ht="42.75">
      <c r="A86" s="56">
        <v>8.03</v>
      </c>
      <c r="B86" s="61" t="s">
        <v>67</v>
      </c>
      <c r="C86" s="31"/>
      <c r="D86" s="62">
        <v>30</v>
      </c>
      <c r="E86" s="63" t="s">
        <v>43</v>
      </c>
      <c r="F86" s="55">
        <v>1285.84</v>
      </c>
      <c r="G86" s="41"/>
      <c r="H86" s="35"/>
      <c r="I86" s="36" t="s">
        <v>33</v>
      </c>
      <c r="J86" s="37">
        <f t="shared" si="4"/>
        <v>1</v>
      </c>
      <c r="K86" s="35" t="s">
        <v>34</v>
      </c>
      <c r="L86" s="35" t="s">
        <v>4</v>
      </c>
      <c r="M86" s="38"/>
      <c r="N86" s="46"/>
      <c r="O86" s="46"/>
      <c r="P86" s="47"/>
      <c r="Q86" s="46"/>
      <c r="R86" s="46"/>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9">
        <f t="shared" si="5"/>
        <v>38575.2</v>
      </c>
      <c r="BB86" s="48">
        <f t="shared" si="6"/>
        <v>38575.2</v>
      </c>
      <c r="BC86" s="54" t="str">
        <f t="shared" si="7"/>
        <v>INR  Thirty Eight Thousand Five Hundred &amp; Seventy Five  and Paise Twenty Only</v>
      </c>
      <c r="IA86" s="20">
        <v>8.03</v>
      </c>
      <c r="IB86" s="20" t="s">
        <v>67</v>
      </c>
      <c r="ID86" s="20">
        <v>30</v>
      </c>
      <c r="IE86" s="21" t="s">
        <v>43</v>
      </c>
      <c r="IF86" s="21"/>
      <c r="IG86" s="21"/>
      <c r="IH86" s="21"/>
      <c r="II86" s="21"/>
    </row>
    <row r="87" spans="1:243" s="20" customFormat="1" ht="63">
      <c r="A87" s="56">
        <v>8.04</v>
      </c>
      <c r="B87" s="61" t="s">
        <v>149</v>
      </c>
      <c r="C87" s="31"/>
      <c r="D87" s="62">
        <v>148</v>
      </c>
      <c r="E87" s="63" t="s">
        <v>297</v>
      </c>
      <c r="F87" s="55">
        <v>155.81</v>
      </c>
      <c r="G87" s="41"/>
      <c r="H87" s="35"/>
      <c r="I87" s="36" t="s">
        <v>33</v>
      </c>
      <c r="J87" s="37">
        <f t="shared" si="4"/>
        <v>1</v>
      </c>
      <c r="K87" s="35" t="s">
        <v>34</v>
      </c>
      <c r="L87" s="35" t="s">
        <v>4</v>
      </c>
      <c r="M87" s="38"/>
      <c r="N87" s="46"/>
      <c r="O87" s="46"/>
      <c r="P87" s="47"/>
      <c r="Q87" s="46"/>
      <c r="R87" s="46"/>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9">
        <f t="shared" si="5"/>
        <v>23059.88</v>
      </c>
      <c r="BB87" s="48">
        <f t="shared" si="6"/>
        <v>23059.88</v>
      </c>
      <c r="BC87" s="54" t="str">
        <f t="shared" si="7"/>
        <v>INR  Twenty Three Thousand  &amp;Fifty Nine  and Paise Eighty Eight Only</v>
      </c>
      <c r="IA87" s="20">
        <v>8.04</v>
      </c>
      <c r="IB87" s="20" t="s">
        <v>149</v>
      </c>
      <c r="ID87" s="20">
        <v>148</v>
      </c>
      <c r="IE87" s="21" t="s">
        <v>297</v>
      </c>
      <c r="IF87" s="21"/>
      <c r="IG87" s="21"/>
      <c r="IH87" s="21"/>
      <c r="II87" s="21"/>
    </row>
    <row r="88" spans="1:243" s="20" customFormat="1" ht="63">
      <c r="A88" s="56">
        <v>8.05</v>
      </c>
      <c r="B88" s="61" t="s">
        <v>150</v>
      </c>
      <c r="C88" s="31"/>
      <c r="D88" s="62">
        <v>550</v>
      </c>
      <c r="E88" s="63" t="s">
        <v>297</v>
      </c>
      <c r="F88" s="55">
        <v>120.21</v>
      </c>
      <c r="G88" s="41"/>
      <c r="H88" s="35"/>
      <c r="I88" s="36" t="s">
        <v>33</v>
      </c>
      <c r="J88" s="37">
        <f t="shared" si="4"/>
        <v>1</v>
      </c>
      <c r="K88" s="35" t="s">
        <v>34</v>
      </c>
      <c r="L88" s="35" t="s">
        <v>4</v>
      </c>
      <c r="M88" s="38"/>
      <c r="N88" s="46"/>
      <c r="O88" s="46"/>
      <c r="P88" s="47"/>
      <c r="Q88" s="46"/>
      <c r="R88" s="46"/>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9">
        <f t="shared" si="5"/>
        <v>66115.5</v>
      </c>
      <c r="BB88" s="48">
        <f t="shared" si="6"/>
        <v>66115.5</v>
      </c>
      <c r="BC88" s="54" t="str">
        <f t="shared" si="7"/>
        <v>INR  Sixty Six Thousand One Hundred &amp; Fifteen  and Paise Fifty Only</v>
      </c>
      <c r="IA88" s="20">
        <v>8.05</v>
      </c>
      <c r="IB88" s="20" t="s">
        <v>150</v>
      </c>
      <c r="ID88" s="20">
        <v>550</v>
      </c>
      <c r="IE88" s="21" t="s">
        <v>297</v>
      </c>
      <c r="IF88" s="21"/>
      <c r="IG88" s="21"/>
      <c r="IH88" s="21"/>
      <c r="II88" s="21"/>
    </row>
    <row r="89" spans="1:243" s="20" customFormat="1" ht="15.75">
      <c r="A89" s="56">
        <v>9</v>
      </c>
      <c r="B89" s="61" t="s">
        <v>151</v>
      </c>
      <c r="C89" s="31"/>
      <c r="D89" s="74"/>
      <c r="E89" s="74"/>
      <c r="F89" s="74"/>
      <c r="G89" s="74"/>
      <c r="H89" s="74"/>
      <c r="I89" s="74"/>
      <c r="J89" s="74"/>
      <c r="K89" s="74"/>
      <c r="L89" s="74"/>
      <c r="M89" s="74"/>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IA89" s="20">
        <v>9</v>
      </c>
      <c r="IB89" s="20" t="s">
        <v>151</v>
      </c>
      <c r="IE89" s="21"/>
      <c r="IF89" s="21"/>
      <c r="IG89" s="21"/>
      <c r="IH89" s="21"/>
      <c r="II89" s="21"/>
    </row>
    <row r="90" spans="1:243" s="20" customFormat="1" ht="94.5">
      <c r="A90" s="56">
        <v>9.01</v>
      </c>
      <c r="B90" s="61" t="s">
        <v>152</v>
      </c>
      <c r="C90" s="31"/>
      <c r="D90" s="62">
        <v>20</v>
      </c>
      <c r="E90" s="63" t="s">
        <v>44</v>
      </c>
      <c r="F90" s="55">
        <v>185.23</v>
      </c>
      <c r="G90" s="41"/>
      <c r="H90" s="35"/>
      <c r="I90" s="36" t="s">
        <v>33</v>
      </c>
      <c r="J90" s="37">
        <f t="shared" si="4"/>
        <v>1</v>
      </c>
      <c r="K90" s="35" t="s">
        <v>34</v>
      </c>
      <c r="L90" s="35" t="s">
        <v>4</v>
      </c>
      <c r="M90" s="38"/>
      <c r="N90" s="46"/>
      <c r="O90" s="46"/>
      <c r="P90" s="47"/>
      <c r="Q90" s="46"/>
      <c r="R90" s="46"/>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9">
        <f t="shared" si="5"/>
        <v>3704.6</v>
      </c>
      <c r="BB90" s="48">
        <f t="shared" si="6"/>
        <v>3704.6</v>
      </c>
      <c r="BC90" s="54" t="str">
        <f t="shared" si="7"/>
        <v>INR  Three Thousand Seven Hundred &amp; Four  and Paise Sixty Only</v>
      </c>
      <c r="IA90" s="20">
        <v>9.01</v>
      </c>
      <c r="IB90" s="20" t="s">
        <v>152</v>
      </c>
      <c r="ID90" s="20">
        <v>20</v>
      </c>
      <c r="IE90" s="21" t="s">
        <v>44</v>
      </c>
      <c r="IF90" s="21"/>
      <c r="IG90" s="21"/>
      <c r="IH90" s="21"/>
      <c r="II90" s="21"/>
    </row>
    <row r="91" spans="1:243" s="20" customFormat="1" ht="94.5">
      <c r="A91" s="56">
        <v>9.02</v>
      </c>
      <c r="B91" s="61" t="s">
        <v>153</v>
      </c>
      <c r="C91" s="31"/>
      <c r="D91" s="74"/>
      <c r="E91" s="74"/>
      <c r="F91" s="74"/>
      <c r="G91" s="74"/>
      <c r="H91" s="74"/>
      <c r="I91" s="74"/>
      <c r="J91" s="74"/>
      <c r="K91" s="74"/>
      <c r="L91" s="74"/>
      <c r="M91" s="74"/>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IA91" s="20">
        <v>9.02</v>
      </c>
      <c r="IB91" s="20" t="s">
        <v>153</v>
      </c>
      <c r="IE91" s="21"/>
      <c r="IF91" s="21"/>
      <c r="IG91" s="21"/>
      <c r="IH91" s="21"/>
      <c r="II91" s="21"/>
    </row>
    <row r="92" spans="1:243" s="20" customFormat="1" ht="42.75">
      <c r="A92" s="56">
        <v>9.03</v>
      </c>
      <c r="B92" s="61" t="s">
        <v>154</v>
      </c>
      <c r="C92" s="31"/>
      <c r="D92" s="62">
        <v>30</v>
      </c>
      <c r="E92" s="63" t="s">
        <v>44</v>
      </c>
      <c r="F92" s="55">
        <v>228.15</v>
      </c>
      <c r="G92" s="41"/>
      <c r="H92" s="35"/>
      <c r="I92" s="36" t="s">
        <v>33</v>
      </c>
      <c r="J92" s="37">
        <f t="shared" si="4"/>
        <v>1</v>
      </c>
      <c r="K92" s="35" t="s">
        <v>34</v>
      </c>
      <c r="L92" s="35" t="s">
        <v>4</v>
      </c>
      <c r="M92" s="38"/>
      <c r="N92" s="46"/>
      <c r="O92" s="46"/>
      <c r="P92" s="47"/>
      <c r="Q92" s="46"/>
      <c r="R92" s="46"/>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9">
        <f t="shared" si="5"/>
        <v>6844.5</v>
      </c>
      <c r="BB92" s="48">
        <f t="shared" si="6"/>
        <v>6844.5</v>
      </c>
      <c r="BC92" s="54" t="str">
        <f t="shared" si="7"/>
        <v>INR  Six Thousand Eight Hundred &amp; Forty Four  and Paise Fifty Only</v>
      </c>
      <c r="IA92" s="20">
        <v>9.03</v>
      </c>
      <c r="IB92" s="20" t="s">
        <v>154</v>
      </c>
      <c r="ID92" s="20">
        <v>30</v>
      </c>
      <c r="IE92" s="21" t="s">
        <v>44</v>
      </c>
      <c r="IF92" s="21"/>
      <c r="IG92" s="21"/>
      <c r="IH92" s="21"/>
      <c r="II92" s="21"/>
    </row>
    <row r="93" spans="1:243" s="20" customFormat="1" ht="173.25">
      <c r="A93" s="56">
        <v>9.04</v>
      </c>
      <c r="B93" s="61" t="s">
        <v>68</v>
      </c>
      <c r="C93" s="31"/>
      <c r="D93" s="62">
        <v>25</v>
      </c>
      <c r="E93" s="63" t="s">
        <v>47</v>
      </c>
      <c r="F93" s="55">
        <v>233.76</v>
      </c>
      <c r="G93" s="41"/>
      <c r="H93" s="35"/>
      <c r="I93" s="36" t="s">
        <v>33</v>
      </c>
      <c r="J93" s="37">
        <f t="shared" si="4"/>
        <v>1</v>
      </c>
      <c r="K93" s="35" t="s">
        <v>34</v>
      </c>
      <c r="L93" s="35" t="s">
        <v>4</v>
      </c>
      <c r="M93" s="38"/>
      <c r="N93" s="46"/>
      <c r="O93" s="46"/>
      <c r="P93" s="47"/>
      <c r="Q93" s="46"/>
      <c r="R93" s="46"/>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9">
        <f t="shared" si="5"/>
        <v>5844</v>
      </c>
      <c r="BB93" s="48">
        <f t="shared" si="6"/>
        <v>5844</v>
      </c>
      <c r="BC93" s="54" t="str">
        <f t="shared" si="7"/>
        <v>INR  Five Thousand Eight Hundred &amp; Forty Four  Only</v>
      </c>
      <c r="IA93" s="20">
        <v>9.04</v>
      </c>
      <c r="IB93" s="20" t="s">
        <v>68</v>
      </c>
      <c r="ID93" s="20">
        <v>25</v>
      </c>
      <c r="IE93" s="21" t="s">
        <v>47</v>
      </c>
      <c r="IF93" s="21"/>
      <c r="IG93" s="21"/>
      <c r="IH93" s="21"/>
      <c r="II93" s="21"/>
    </row>
    <row r="94" spans="1:243" s="20" customFormat="1" ht="110.25">
      <c r="A94" s="56">
        <v>9.05</v>
      </c>
      <c r="B94" s="61" t="s">
        <v>155</v>
      </c>
      <c r="C94" s="31"/>
      <c r="D94" s="74"/>
      <c r="E94" s="74"/>
      <c r="F94" s="74"/>
      <c r="G94" s="74"/>
      <c r="H94" s="74"/>
      <c r="I94" s="74"/>
      <c r="J94" s="74"/>
      <c r="K94" s="74"/>
      <c r="L94" s="74"/>
      <c r="M94" s="74"/>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IA94" s="20">
        <v>9.05</v>
      </c>
      <c r="IB94" s="20" t="s">
        <v>155</v>
      </c>
      <c r="IE94" s="21"/>
      <c r="IF94" s="21"/>
      <c r="IG94" s="21"/>
      <c r="IH94" s="21"/>
      <c r="II94" s="21"/>
    </row>
    <row r="95" spans="1:243" s="20" customFormat="1" ht="42.75">
      <c r="A95" s="56">
        <v>9.06</v>
      </c>
      <c r="B95" s="61" t="s">
        <v>58</v>
      </c>
      <c r="C95" s="31"/>
      <c r="D95" s="62">
        <v>88</v>
      </c>
      <c r="E95" s="63" t="s">
        <v>44</v>
      </c>
      <c r="F95" s="55">
        <v>280.36</v>
      </c>
      <c r="G95" s="41"/>
      <c r="H95" s="35"/>
      <c r="I95" s="36" t="s">
        <v>33</v>
      </c>
      <c r="J95" s="37">
        <f t="shared" si="4"/>
        <v>1</v>
      </c>
      <c r="K95" s="35" t="s">
        <v>34</v>
      </c>
      <c r="L95" s="35" t="s">
        <v>4</v>
      </c>
      <c r="M95" s="38"/>
      <c r="N95" s="46"/>
      <c r="O95" s="46"/>
      <c r="P95" s="47"/>
      <c r="Q95" s="46"/>
      <c r="R95" s="46"/>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9">
        <f t="shared" si="5"/>
        <v>24671.68</v>
      </c>
      <c r="BB95" s="48">
        <f t="shared" si="6"/>
        <v>24671.68</v>
      </c>
      <c r="BC95" s="54" t="str">
        <f t="shared" si="7"/>
        <v>INR  Twenty Four Thousand Six Hundred &amp; Seventy One  and Paise Sixty Eight Only</v>
      </c>
      <c r="IA95" s="20">
        <v>9.06</v>
      </c>
      <c r="IB95" s="20" t="s">
        <v>58</v>
      </c>
      <c r="ID95" s="20">
        <v>88</v>
      </c>
      <c r="IE95" s="21" t="s">
        <v>44</v>
      </c>
      <c r="IF95" s="21"/>
      <c r="IG95" s="21"/>
      <c r="IH95" s="21"/>
      <c r="II95" s="21"/>
    </row>
    <row r="96" spans="1:243" s="20" customFormat="1" ht="362.25">
      <c r="A96" s="56">
        <v>9.07</v>
      </c>
      <c r="B96" s="61" t="s">
        <v>156</v>
      </c>
      <c r="C96" s="31"/>
      <c r="D96" s="62">
        <v>8</v>
      </c>
      <c r="E96" s="63" t="s">
        <v>43</v>
      </c>
      <c r="F96" s="55">
        <v>588.82</v>
      </c>
      <c r="G96" s="41"/>
      <c r="H96" s="35"/>
      <c r="I96" s="36" t="s">
        <v>33</v>
      </c>
      <c r="J96" s="37">
        <f t="shared" si="4"/>
        <v>1</v>
      </c>
      <c r="K96" s="35" t="s">
        <v>34</v>
      </c>
      <c r="L96" s="35" t="s">
        <v>4</v>
      </c>
      <c r="M96" s="38"/>
      <c r="N96" s="46"/>
      <c r="O96" s="46"/>
      <c r="P96" s="47"/>
      <c r="Q96" s="46"/>
      <c r="R96" s="46"/>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9">
        <f t="shared" si="5"/>
        <v>4710.56</v>
      </c>
      <c r="BB96" s="48">
        <f t="shared" si="6"/>
        <v>4710.56</v>
      </c>
      <c r="BC96" s="54" t="str">
        <f t="shared" si="7"/>
        <v>INR  Four Thousand Seven Hundred &amp; Ten  and Paise Fifty Six Only</v>
      </c>
      <c r="IA96" s="20">
        <v>9.07</v>
      </c>
      <c r="IB96" s="20" t="s">
        <v>156</v>
      </c>
      <c r="ID96" s="20">
        <v>8</v>
      </c>
      <c r="IE96" s="21" t="s">
        <v>43</v>
      </c>
      <c r="IF96" s="21"/>
      <c r="IG96" s="21"/>
      <c r="IH96" s="21"/>
      <c r="II96" s="21"/>
    </row>
    <row r="97" spans="1:243" s="20" customFormat="1" ht="157.5">
      <c r="A97" s="56">
        <v>9.08</v>
      </c>
      <c r="B97" s="61" t="s">
        <v>157</v>
      </c>
      <c r="C97" s="31"/>
      <c r="D97" s="74"/>
      <c r="E97" s="74"/>
      <c r="F97" s="74"/>
      <c r="G97" s="74"/>
      <c r="H97" s="74"/>
      <c r="I97" s="74"/>
      <c r="J97" s="74"/>
      <c r="K97" s="74"/>
      <c r="L97" s="74"/>
      <c r="M97" s="74"/>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IA97" s="20">
        <v>9.08</v>
      </c>
      <c r="IB97" s="20" t="s">
        <v>157</v>
      </c>
      <c r="IE97" s="21"/>
      <c r="IF97" s="21"/>
      <c r="IG97" s="21"/>
      <c r="IH97" s="21"/>
      <c r="II97" s="21"/>
    </row>
    <row r="98" spans="1:243" s="20" customFormat="1" ht="28.5">
      <c r="A98" s="56">
        <v>9.09</v>
      </c>
      <c r="B98" s="61" t="s">
        <v>158</v>
      </c>
      <c r="C98" s="31"/>
      <c r="D98" s="62">
        <v>1.5</v>
      </c>
      <c r="E98" s="63" t="s">
        <v>44</v>
      </c>
      <c r="F98" s="55">
        <v>395.09</v>
      </c>
      <c r="G98" s="41"/>
      <c r="H98" s="35"/>
      <c r="I98" s="36" t="s">
        <v>33</v>
      </c>
      <c r="J98" s="37">
        <f t="shared" si="4"/>
        <v>1</v>
      </c>
      <c r="K98" s="35" t="s">
        <v>34</v>
      </c>
      <c r="L98" s="35" t="s">
        <v>4</v>
      </c>
      <c r="M98" s="38"/>
      <c r="N98" s="46"/>
      <c r="O98" s="46"/>
      <c r="P98" s="47"/>
      <c r="Q98" s="46"/>
      <c r="R98" s="46"/>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9">
        <f t="shared" si="5"/>
        <v>592.64</v>
      </c>
      <c r="BB98" s="48">
        <f t="shared" si="6"/>
        <v>592.64</v>
      </c>
      <c r="BC98" s="54" t="str">
        <f t="shared" si="7"/>
        <v>INR  Five Hundred &amp; Ninety Two  and Paise Sixty Four Only</v>
      </c>
      <c r="IA98" s="20">
        <v>9.09</v>
      </c>
      <c r="IB98" s="20" t="s">
        <v>158</v>
      </c>
      <c r="ID98" s="20">
        <v>1.5</v>
      </c>
      <c r="IE98" s="21" t="s">
        <v>44</v>
      </c>
      <c r="IF98" s="21"/>
      <c r="IG98" s="21"/>
      <c r="IH98" s="21"/>
      <c r="II98" s="21"/>
    </row>
    <row r="99" spans="1:243" s="20" customFormat="1" ht="409.5">
      <c r="A99" s="56">
        <v>9.1</v>
      </c>
      <c r="B99" s="61" t="s">
        <v>159</v>
      </c>
      <c r="C99" s="31"/>
      <c r="D99" s="74"/>
      <c r="E99" s="74"/>
      <c r="F99" s="74"/>
      <c r="G99" s="74"/>
      <c r="H99" s="74"/>
      <c r="I99" s="74"/>
      <c r="J99" s="74"/>
      <c r="K99" s="74"/>
      <c r="L99" s="74"/>
      <c r="M99" s="74"/>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IA99" s="20">
        <v>9.1</v>
      </c>
      <c r="IB99" s="20" t="s">
        <v>159</v>
      </c>
      <c r="IE99" s="21"/>
      <c r="IF99" s="21"/>
      <c r="IG99" s="21"/>
      <c r="IH99" s="21"/>
      <c r="II99" s="21"/>
    </row>
    <row r="100" spans="1:243" s="20" customFormat="1" ht="141.75">
      <c r="A100" s="56">
        <v>9.11</v>
      </c>
      <c r="B100" s="61" t="s">
        <v>160</v>
      </c>
      <c r="C100" s="31"/>
      <c r="D100" s="62">
        <v>303</v>
      </c>
      <c r="E100" s="63" t="s">
        <v>43</v>
      </c>
      <c r="F100" s="55">
        <v>1395.62</v>
      </c>
      <c r="G100" s="41"/>
      <c r="H100" s="35"/>
      <c r="I100" s="36" t="s">
        <v>33</v>
      </c>
      <c r="J100" s="37">
        <f t="shared" si="4"/>
        <v>1</v>
      </c>
      <c r="K100" s="35" t="s">
        <v>34</v>
      </c>
      <c r="L100" s="35" t="s">
        <v>4</v>
      </c>
      <c r="M100" s="38"/>
      <c r="N100" s="46"/>
      <c r="O100" s="46"/>
      <c r="P100" s="47"/>
      <c r="Q100" s="46"/>
      <c r="R100" s="46"/>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9">
        <f t="shared" si="5"/>
        <v>422872.86</v>
      </c>
      <c r="BB100" s="48">
        <f t="shared" si="6"/>
        <v>422872.86</v>
      </c>
      <c r="BC100" s="54" t="str">
        <f t="shared" si="7"/>
        <v>INR  Four Lakh Twenty Two Thousand Eight Hundred &amp; Seventy Two  and Paise Eighty Six Only</v>
      </c>
      <c r="IA100" s="20">
        <v>9.11</v>
      </c>
      <c r="IB100" s="20" t="s">
        <v>160</v>
      </c>
      <c r="ID100" s="20">
        <v>303</v>
      </c>
      <c r="IE100" s="21" t="s">
        <v>43</v>
      </c>
      <c r="IF100" s="21"/>
      <c r="IG100" s="21"/>
      <c r="IH100" s="21"/>
      <c r="II100" s="21"/>
    </row>
    <row r="101" spans="1:243" s="20" customFormat="1" ht="236.25">
      <c r="A101" s="56">
        <v>9.12</v>
      </c>
      <c r="B101" s="61" t="s">
        <v>161</v>
      </c>
      <c r="C101" s="31"/>
      <c r="D101" s="62">
        <v>51</v>
      </c>
      <c r="E101" s="63" t="s">
        <v>43</v>
      </c>
      <c r="F101" s="55">
        <v>1708.86</v>
      </c>
      <c r="G101" s="41"/>
      <c r="H101" s="35"/>
      <c r="I101" s="36" t="s">
        <v>33</v>
      </c>
      <c r="J101" s="37">
        <f t="shared" si="4"/>
        <v>1</v>
      </c>
      <c r="K101" s="35" t="s">
        <v>34</v>
      </c>
      <c r="L101" s="35" t="s">
        <v>4</v>
      </c>
      <c r="M101" s="38"/>
      <c r="N101" s="46"/>
      <c r="O101" s="46"/>
      <c r="P101" s="47"/>
      <c r="Q101" s="46"/>
      <c r="R101" s="46"/>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9">
        <f t="shared" si="5"/>
        <v>87151.86</v>
      </c>
      <c r="BB101" s="48">
        <f t="shared" si="6"/>
        <v>87151.86</v>
      </c>
      <c r="BC101" s="54" t="str">
        <f t="shared" si="7"/>
        <v>INR  Eighty Seven Thousand One Hundred &amp; Fifty One  and Paise Eighty Six Only</v>
      </c>
      <c r="IA101" s="20">
        <v>9.12</v>
      </c>
      <c r="IB101" s="20" t="s">
        <v>161</v>
      </c>
      <c r="ID101" s="20">
        <v>51</v>
      </c>
      <c r="IE101" s="21" t="s">
        <v>43</v>
      </c>
      <c r="IF101" s="21"/>
      <c r="IG101" s="21"/>
      <c r="IH101" s="21"/>
      <c r="II101" s="21"/>
    </row>
    <row r="102" spans="1:243" s="20" customFormat="1" ht="189">
      <c r="A102" s="56">
        <v>9.13</v>
      </c>
      <c r="B102" s="61" t="s">
        <v>162</v>
      </c>
      <c r="C102" s="31"/>
      <c r="D102" s="62">
        <v>75</v>
      </c>
      <c r="E102" s="63" t="s">
        <v>43</v>
      </c>
      <c r="F102" s="55">
        <v>1093.82</v>
      </c>
      <c r="G102" s="41"/>
      <c r="H102" s="35"/>
      <c r="I102" s="36" t="s">
        <v>33</v>
      </c>
      <c r="J102" s="37">
        <f t="shared" si="4"/>
        <v>1</v>
      </c>
      <c r="K102" s="35" t="s">
        <v>34</v>
      </c>
      <c r="L102" s="35" t="s">
        <v>4</v>
      </c>
      <c r="M102" s="38"/>
      <c r="N102" s="46"/>
      <c r="O102" s="46"/>
      <c r="P102" s="47"/>
      <c r="Q102" s="46"/>
      <c r="R102" s="46"/>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9">
        <f t="shared" si="5"/>
        <v>82036.5</v>
      </c>
      <c r="BB102" s="48">
        <f t="shared" si="6"/>
        <v>82036.5</v>
      </c>
      <c r="BC102" s="54" t="str">
        <f t="shared" si="7"/>
        <v>INR  Eighty Two Thousand  &amp;Thirty Six  and Paise Fifty Only</v>
      </c>
      <c r="IA102" s="20">
        <v>9.13</v>
      </c>
      <c r="IB102" s="20" t="s">
        <v>162</v>
      </c>
      <c r="ID102" s="20">
        <v>75</v>
      </c>
      <c r="IE102" s="21" t="s">
        <v>43</v>
      </c>
      <c r="IF102" s="21"/>
      <c r="IG102" s="21"/>
      <c r="IH102" s="21"/>
      <c r="II102" s="21"/>
    </row>
    <row r="103" spans="1:243" s="20" customFormat="1" ht="15.75">
      <c r="A103" s="56">
        <v>10</v>
      </c>
      <c r="B103" s="61" t="s">
        <v>163</v>
      </c>
      <c r="C103" s="31"/>
      <c r="D103" s="74"/>
      <c r="E103" s="74"/>
      <c r="F103" s="74"/>
      <c r="G103" s="74"/>
      <c r="H103" s="74"/>
      <c r="I103" s="74"/>
      <c r="J103" s="74"/>
      <c r="K103" s="74"/>
      <c r="L103" s="74"/>
      <c r="M103" s="74"/>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IA103" s="20">
        <v>10</v>
      </c>
      <c r="IB103" s="20" t="s">
        <v>163</v>
      </c>
      <c r="IE103" s="21"/>
      <c r="IF103" s="21"/>
      <c r="IG103" s="21"/>
      <c r="IH103" s="21"/>
      <c r="II103" s="21"/>
    </row>
    <row r="104" spans="1:243" s="20" customFormat="1" ht="15.75">
      <c r="A104" s="56">
        <v>10.01</v>
      </c>
      <c r="B104" s="61" t="s">
        <v>164</v>
      </c>
      <c r="C104" s="31"/>
      <c r="D104" s="74"/>
      <c r="E104" s="74"/>
      <c r="F104" s="74"/>
      <c r="G104" s="74"/>
      <c r="H104" s="74"/>
      <c r="I104" s="74"/>
      <c r="J104" s="74"/>
      <c r="K104" s="74"/>
      <c r="L104" s="74"/>
      <c r="M104" s="74"/>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IA104" s="20">
        <v>10.01</v>
      </c>
      <c r="IB104" s="20" t="s">
        <v>164</v>
      </c>
      <c r="IE104" s="21"/>
      <c r="IF104" s="21"/>
      <c r="IG104" s="21"/>
      <c r="IH104" s="21"/>
      <c r="II104" s="21"/>
    </row>
    <row r="105" spans="1:243" s="20" customFormat="1" ht="42.75">
      <c r="A105" s="56">
        <v>10.02</v>
      </c>
      <c r="B105" s="61" t="s">
        <v>48</v>
      </c>
      <c r="C105" s="31"/>
      <c r="D105" s="62">
        <v>30</v>
      </c>
      <c r="E105" s="63" t="s">
        <v>43</v>
      </c>
      <c r="F105" s="55">
        <v>258.09</v>
      </c>
      <c r="G105" s="41"/>
      <c r="H105" s="35"/>
      <c r="I105" s="36" t="s">
        <v>33</v>
      </c>
      <c r="J105" s="37">
        <f t="shared" si="4"/>
        <v>1</v>
      </c>
      <c r="K105" s="35" t="s">
        <v>34</v>
      </c>
      <c r="L105" s="35" t="s">
        <v>4</v>
      </c>
      <c r="M105" s="38"/>
      <c r="N105" s="46"/>
      <c r="O105" s="46"/>
      <c r="P105" s="47"/>
      <c r="Q105" s="46"/>
      <c r="R105" s="46"/>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9">
        <f t="shared" si="5"/>
        <v>7742.7</v>
      </c>
      <c r="BB105" s="48">
        <f t="shared" si="6"/>
        <v>7742.7</v>
      </c>
      <c r="BC105" s="54" t="str">
        <f t="shared" si="7"/>
        <v>INR  Seven Thousand Seven Hundred &amp; Forty Two  and Paise Seventy Only</v>
      </c>
      <c r="IA105" s="20">
        <v>10.02</v>
      </c>
      <c r="IB105" s="20" t="s">
        <v>48</v>
      </c>
      <c r="ID105" s="20">
        <v>30</v>
      </c>
      <c r="IE105" s="21" t="s">
        <v>43</v>
      </c>
      <c r="IF105" s="21"/>
      <c r="IG105" s="21"/>
      <c r="IH105" s="21"/>
      <c r="II105" s="21"/>
    </row>
    <row r="106" spans="1:243" s="20" customFormat="1" ht="31.5">
      <c r="A106" s="56">
        <v>10.03</v>
      </c>
      <c r="B106" s="61" t="s">
        <v>165</v>
      </c>
      <c r="C106" s="31"/>
      <c r="D106" s="74"/>
      <c r="E106" s="74"/>
      <c r="F106" s="74"/>
      <c r="G106" s="74"/>
      <c r="H106" s="74"/>
      <c r="I106" s="74"/>
      <c r="J106" s="74"/>
      <c r="K106" s="74"/>
      <c r="L106" s="74"/>
      <c r="M106" s="74"/>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IA106" s="20">
        <v>10.03</v>
      </c>
      <c r="IB106" s="20" t="s">
        <v>165</v>
      </c>
      <c r="IE106" s="21"/>
      <c r="IF106" s="21"/>
      <c r="IG106" s="21"/>
      <c r="IH106" s="21"/>
      <c r="II106" s="21"/>
    </row>
    <row r="107" spans="1:243" s="20" customFormat="1" ht="42.75">
      <c r="A107" s="56">
        <v>10.04</v>
      </c>
      <c r="B107" s="61" t="s">
        <v>48</v>
      </c>
      <c r="C107" s="31"/>
      <c r="D107" s="62">
        <v>100</v>
      </c>
      <c r="E107" s="63" t="s">
        <v>43</v>
      </c>
      <c r="F107" s="55">
        <v>297.33</v>
      </c>
      <c r="G107" s="41"/>
      <c r="H107" s="35"/>
      <c r="I107" s="36" t="s">
        <v>33</v>
      </c>
      <c r="J107" s="37">
        <f t="shared" si="4"/>
        <v>1</v>
      </c>
      <c r="K107" s="35" t="s">
        <v>34</v>
      </c>
      <c r="L107" s="35" t="s">
        <v>4</v>
      </c>
      <c r="M107" s="38"/>
      <c r="N107" s="46"/>
      <c r="O107" s="46"/>
      <c r="P107" s="47"/>
      <c r="Q107" s="46"/>
      <c r="R107" s="46"/>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9">
        <f t="shared" si="5"/>
        <v>29733</v>
      </c>
      <c r="BB107" s="48">
        <f t="shared" si="6"/>
        <v>29733</v>
      </c>
      <c r="BC107" s="54" t="str">
        <f t="shared" si="7"/>
        <v>INR  Twenty Nine Thousand Seven Hundred &amp; Thirty Three  Only</v>
      </c>
      <c r="IA107" s="20">
        <v>10.04</v>
      </c>
      <c r="IB107" s="20" t="s">
        <v>48</v>
      </c>
      <c r="ID107" s="20">
        <v>100</v>
      </c>
      <c r="IE107" s="21" t="s">
        <v>43</v>
      </c>
      <c r="IF107" s="21"/>
      <c r="IG107" s="21"/>
      <c r="IH107" s="21"/>
      <c r="II107" s="21"/>
    </row>
    <row r="108" spans="1:243" s="20" customFormat="1" ht="31.5">
      <c r="A108" s="56">
        <v>10.05</v>
      </c>
      <c r="B108" s="61" t="s">
        <v>166</v>
      </c>
      <c r="C108" s="31"/>
      <c r="D108" s="74"/>
      <c r="E108" s="74"/>
      <c r="F108" s="74"/>
      <c r="G108" s="74"/>
      <c r="H108" s="74"/>
      <c r="I108" s="74"/>
      <c r="J108" s="74"/>
      <c r="K108" s="74"/>
      <c r="L108" s="74"/>
      <c r="M108" s="74"/>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IA108" s="20">
        <v>10.05</v>
      </c>
      <c r="IB108" s="20" t="s">
        <v>166</v>
      </c>
      <c r="IE108" s="21"/>
      <c r="IF108" s="21"/>
      <c r="IG108" s="21"/>
      <c r="IH108" s="21"/>
      <c r="II108" s="21"/>
    </row>
    <row r="109" spans="1:243" s="20" customFormat="1" ht="42.75">
      <c r="A109" s="56">
        <v>10.06</v>
      </c>
      <c r="B109" s="61" t="s">
        <v>167</v>
      </c>
      <c r="C109" s="31"/>
      <c r="D109" s="62">
        <v>20</v>
      </c>
      <c r="E109" s="63" t="s">
        <v>43</v>
      </c>
      <c r="F109" s="55">
        <v>328.06</v>
      </c>
      <c r="G109" s="41"/>
      <c r="H109" s="35"/>
      <c r="I109" s="36" t="s">
        <v>33</v>
      </c>
      <c r="J109" s="37">
        <f t="shared" si="4"/>
        <v>1</v>
      </c>
      <c r="K109" s="35" t="s">
        <v>34</v>
      </c>
      <c r="L109" s="35" t="s">
        <v>4</v>
      </c>
      <c r="M109" s="38"/>
      <c r="N109" s="46"/>
      <c r="O109" s="46"/>
      <c r="P109" s="47"/>
      <c r="Q109" s="46"/>
      <c r="R109" s="46"/>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9">
        <f t="shared" si="5"/>
        <v>6561.2</v>
      </c>
      <c r="BB109" s="48">
        <f t="shared" si="6"/>
        <v>6561.2</v>
      </c>
      <c r="BC109" s="54" t="str">
        <f t="shared" si="7"/>
        <v>INR  Six Thousand Five Hundred &amp; Sixty One  and Paise Twenty Only</v>
      </c>
      <c r="IA109" s="20">
        <v>10.06</v>
      </c>
      <c r="IB109" s="20" t="s">
        <v>167</v>
      </c>
      <c r="ID109" s="20">
        <v>20</v>
      </c>
      <c r="IE109" s="21" t="s">
        <v>43</v>
      </c>
      <c r="IF109" s="21"/>
      <c r="IG109" s="21"/>
      <c r="IH109" s="21"/>
      <c r="II109" s="21"/>
    </row>
    <row r="110" spans="1:243" s="20" customFormat="1" ht="15.75">
      <c r="A110" s="56">
        <v>10.07</v>
      </c>
      <c r="B110" s="61" t="s">
        <v>168</v>
      </c>
      <c r="C110" s="31"/>
      <c r="D110" s="74"/>
      <c r="E110" s="74"/>
      <c r="F110" s="74"/>
      <c r="G110" s="74"/>
      <c r="H110" s="74"/>
      <c r="I110" s="74"/>
      <c r="J110" s="74"/>
      <c r="K110" s="74"/>
      <c r="L110" s="74"/>
      <c r="M110" s="74"/>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IA110" s="20">
        <v>10.07</v>
      </c>
      <c r="IB110" s="20" t="s">
        <v>168</v>
      </c>
      <c r="IE110" s="21"/>
      <c r="IF110" s="21"/>
      <c r="IG110" s="21"/>
      <c r="IH110" s="21"/>
      <c r="II110" s="21"/>
    </row>
    <row r="111" spans="1:243" s="20" customFormat="1" ht="42.75">
      <c r="A111" s="56">
        <v>10.08</v>
      </c>
      <c r="B111" s="61" t="s">
        <v>54</v>
      </c>
      <c r="C111" s="31"/>
      <c r="D111" s="62">
        <v>20</v>
      </c>
      <c r="E111" s="63" t="s">
        <v>43</v>
      </c>
      <c r="F111" s="55">
        <v>221.88</v>
      </c>
      <c r="G111" s="41"/>
      <c r="H111" s="35"/>
      <c r="I111" s="36" t="s">
        <v>33</v>
      </c>
      <c r="J111" s="37">
        <f t="shared" si="4"/>
        <v>1</v>
      </c>
      <c r="K111" s="35" t="s">
        <v>34</v>
      </c>
      <c r="L111" s="35" t="s">
        <v>4</v>
      </c>
      <c r="M111" s="38"/>
      <c r="N111" s="46"/>
      <c r="O111" s="46"/>
      <c r="P111" s="47"/>
      <c r="Q111" s="46"/>
      <c r="R111" s="46"/>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c r="BA111" s="49">
        <f t="shared" si="5"/>
        <v>4437.6</v>
      </c>
      <c r="BB111" s="48">
        <f t="shared" si="6"/>
        <v>4437.6</v>
      </c>
      <c r="BC111" s="54" t="str">
        <f t="shared" si="7"/>
        <v>INR  Four Thousand Four Hundred &amp; Thirty Seven  and Paise Sixty Only</v>
      </c>
      <c r="IA111" s="20">
        <v>10.08</v>
      </c>
      <c r="IB111" s="20" t="s">
        <v>54</v>
      </c>
      <c r="ID111" s="20">
        <v>20</v>
      </c>
      <c r="IE111" s="21" t="s">
        <v>43</v>
      </c>
      <c r="IF111" s="21"/>
      <c r="IG111" s="21"/>
      <c r="IH111" s="21"/>
      <c r="II111" s="21"/>
    </row>
    <row r="112" spans="1:243" s="20" customFormat="1" ht="47.25">
      <c r="A112" s="56">
        <v>10.09</v>
      </c>
      <c r="B112" s="61" t="s">
        <v>169</v>
      </c>
      <c r="C112" s="31"/>
      <c r="D112" s="74"/>
      <c r="E112" s="74"/>
      <c r="F112" s="74"/>
      <c r="G112" s="74"/>
      <c r="H112" s="74"/>
      <c r="I112" s="74"/>
      <c r="J112" s="74"/>
      <c r="K112" s="74"/>
      <c r="L112" s="74"/>
      <c r="M112" s="74"/>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IA112" s="20">
        <v>10.09</v>
      </c>
      <c r="IB112" s="20" t="s">
        <v>169</v>
      </c>
      <c r="IE112" s="21"/>
      <c r="IF112" s="21"/>
      <c r="IG112" s="21"/>
      <c r="IH112" s="21"/>
      <c r="II112" s="21"/>
    </row>
    <row r="113" spans="1:243" s="20" customFormat="1" ht="30" customHeight="1">
      <c r="A113" s="56">
        <v>10.1</v>
      </c>
      <c r="B113" s="61" t="s">
        <v>69</v>
      </c>
      <c r="C113" s="31"/>
      <c r="D113" s="62">
        <v>160</v>
      </c>
      <c r="E113" s="63" t="s">
        <v>43</v>
      </c>
      <c r="F113" s="55">
        <v>187.99</v>
      </c>
      <c r="G113" s="41"/>
      <c r="H113" s="35"/>
      <c r="I113" s="36" t="s">
        <v>33</v>
      </c>
      <c r="J113" s="37">
        <f t="shared" si="4"/>
        <v>1</v>
      </c>
      <c r="K113" s="35" t="s">
        <v>34</v>
      </c>
      <c r="L113" s="35" t="s">
        <v>4</v>
      </c>
      <c r="M113" s="38"/>
      <c r="N113" s="46"/>
      <c r="O113" s="46"/>
      <c r="P113" s="47"/>
      <c r="Q113" s="46"/>
      <c r="R113" s="46"/>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c r="BA113" s="49">
        <f t="shared" si="5"/>
        <v>30078.4</v>
      </c>
      <c r="BB113" s="48">
        <f t="shared" si="6"/>
        <v>30078.4</v>
      </c>
      <c r="BC113" s="54" t="str">
        <f t="shared" si="7"/>
        <v>INR  Thirty Thousand  &amp;Seventy Eight  and Paise Forty Only</v>
      </c>
      <c r="IA113" s="20">
        <v>10.1</v>
      </c>
      <c r="IB113" s="20" t="s">
        <v>69</v>
      </c>
      <c r="ID113" s="20">
        <v>160</v>
      </c>
      <c r="IE113" s="21" t="s">
        <v>43</v>
      </c>
      <c r="IF113" s="21"/>
      <c r="IG113" s="21"/>
      <c r="IH113" s="21"/>
      <c r="II113" s="21"/>
    </row>
    <row r="114" spans="1:243" s="20" customFormat="1" ht="94.5">
      <c r="A114" s="56">
        <v>10.11</v>
      </c>
      <c r="B114" s="61" t="s">
        <v>170</v>
      </c>
      <c r="C114" s="31"/>
      <c r="D114" s="74"/>
      <c r="E114" s="74"/>
      <c r="F114" s="74"/>
      <c r="G114" s="74"/>
      <c r="H114" s="74"/>
      <c r="I114" s="74"/>
      <c r="J114" s="74"/>
      <c r="K114" s="74"/>
      <c r="L114" s="74"/>
      <c r="M114" s="74"/>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IA114" s="20">
        <v>10.11</v>
      </c>
      <c r="IB114" s="20" t="s">
        <v>170</v>
      </c>
      <c r="IE114" s="21"/>
      <c r="IF114" s="21"/>
      <c r="IG114" s="21"/>
      <c r="IH114" s="21"/>
      <c r="II114" s="21"/>
    </row>
    <row r="115" spans="1:243" s="20" customFormat="1" ht="30" customHeight="1">
      <c r="A115" s="56">
        <v>10.12</v>
      </c>
      <c r="B115" s="61" t="s">
        <v>55</v>
      </c>
      <c r="C115" s="31"/>
      <c r="D115" s="62">
        <v>1010</v>
      </c>
      <c r="E115" s="63" t="s">
        <v>43</v>
      </c>
      <c r="F115" s="55">
        <v>81.32</v>
      </c>
      <c r="G115" s="41"/>
      <c r="H115" s="35"/>
      <c r="I115" s="36" t="s">
        <v>33</v>
      </c>
      <c r="J115" s="37">
        <f t="shared" si="4"/>
        <v>1</v>
      </c>
      <c r="K115" s="35" t="s">
        <v>34</v>
      </c>
      <c r="L115" s="35" t="s">
        <v>4</v>
      </c>
      <c r="M115" s="38"/>
      <c r="N115" s="46"/>
      <c r="O115" s="46"/>
      <c r="P115" s="47"/>
      <c r="Q115" s="46"/>
      <c r="R115" s="46"/>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9">
        <f t="shared" si="5"/>
        <v>82133.2</v>
      </c>
      <c r="BB115" s="48">
        <f t="shared" si="6"/>
        <v>82133.2</v>
      </c>
      <c r="BC115" s="54" t="str">
        <f t="shared" si="7"/>
        <v>INR  Eighty Two Thousand One Hundred &amp; Thirty Three  and Paise Twenty Only</v>
      </c>
      <c r="IA115" s="20">
        <v>10.12</v>
      </c>
      <c r="IB115" s="20" t="s">
        <v>55</v>
      </c>
      <c r="ID115" s="20">
        <v>1010</v>
      </c>
      <c r="IE115" s="21" t="s">
        <v>43</v>
      </c>
      <c r="IF115" s="21"/>
      <c r="IG115" s="21"/>
      <c r="IH115" s="21"/>
      <c r="II115" s="21"/>
    </row>
    <row r="116" spans="1:243" s="20" customFormat="1" ht="47.25">
      <c r="A116" s="56">
        <v>10.13</v>
      </c>
      <c r="B116" s="61" t="s">
        <v>171</v>
      </c>
      <c r="C116" s="31"/>
      <c r="D116" s="74"/>
      <c r="E116" s="74"/>
      <c r="F116" s="74"/>
      <c r="G116" s="74"/>
      <c r="H116" s="74"/>
      <c r="I116" s="74"/>
      <c r="J116" s="74"/>
      <c r="K116" s="74"/>
      <c r="L116" s="74"/>
      <c r="M116" s="74"/>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IA116" s="20">
        <v>10.13</v>
      </c>
      <c r="IB116" s="20" t="s">
        <v>171</v>
      </c>
      <c r="IE116" s="21"/>
      <c r="IF116" s="21"/>
      <c r="IG116" s="21"/>
      <c r="IH116" s="21"/>
      <c r="II116" s="21"/>
    </row>
    <row r="117" spans="1:243" s="20" customFormat="1" ht="63">
      <c r="A117" s="56">
        <v>10.14</v>
      </c>
      <c r="B117" s="61" t="s">
        <v>62</v>
      </c>
      <c r="C117" s="31"/>
      <c r="D117" s="62">
        <v>200</v>
      </c>
      <c r="E117" s="63" t="s">
        <v>43</v>
      </c>
      <c r="F117" s="55">
        <v>142.35</v>
      </c>
      <c r="G117" s="41"/>
      <c r="H117" s="35"/>
      <c r="I117" s="36" t="s">
        <v>33</v>
      </c>
      <c r="J117" s="37">
        <f t="shared" si="4"/>
        <v>1</v>
      </c>
      <c r="K117" s="35" t="s">
        <v>34</v>
      </c>
      <c r="L117" s="35" t="s">
        <v>4</v>
      </c>
      <c r="M117" s="38"/>
      <c r="N117" s="46"/>
      <c r="O117" s="46"/>
      <c r="P117" s="47"/>
      <c r="Q117" s="46"/>
      <c r="R117" s="46"/>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9">
        <f t="shared" si="5"/>
        <v>28470</v>
      </c>
      <c r="BB117" s="48">
        <f t="shared" si="6"/>
        <v>28470</v>
      </c>
      <c r="BC117" s="54" t="str">
        <f t="shared" si="7"/>
        <v>INR  Twenty Eight Thousand Four Hundred &amp; Seventy  Only</v>
      </c>
      <c r="IA117" s="20">
        <v>10.14</v>
      </c>
      <c r="IB117" s="20" t="s">
        <v>62</v>
      </c>
      <c r="ID117" s="20">
        <v>200</v>
      </c>
      <c r="IE117" s="21" t="s">
        <v>43</v>
      </c>
      <c r="IF117" s="21"/>
      <c r="IG117" s="21"/>
      <c r="IH117" s="21"/>
      <c r="II117" s="21"/>
    </row>
    <row r="118" spans="1:243" s="20" customFormat="1" ht="47.25">
      <c r="A118" s="56">
        <v>10.15</v>
      </c>
      <c r="B118" s="61" t="s">
        <v>172</v>
      </c>
      <c r="C118" s="31"/>
      <c r="D118" s="74"/>
      <c r="E118" s="74"/>
      <c r="F118" s="74"/>
      <c r="G118" s="74"/>
      <c r="H118" s="74"/>
      <c r="I118" s="74"/>
      <c r="J118" s="74"/>
      <c r="K118" s="74"/>
      <c r="L118" s="74"/>
      <c r="M118" s="74"/>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IA118" s="20">
        <v>10.15</v>
      </c>
      <c r="IB118" s="20" t="s">
        <v>172</v>
      </c>
      <c r="IE118" s="21"/>
      <c r="IF118" s="21"/>
      <c r="IG118" s="21"/>
      <c r="IH118" s="21"/>
      <c r="II118" s="21"/>
    </row>
    <row r="119" spans="1:243" s="20" customFormat="1" ht="42.75">
      <c r="A119" s="56">
        <v>10.16</v>
      </c>
      <c r="B119" s="61" t="s">
        <v>55</v>
      </c>
      <c r="C119" s="31"/>
      <c r="D119" s="62">
        <v>10</v>
      </c>
      <c r="E119" s="63" t="s">
        <v>43</v>
      </c>
      <c r="F119" s="55">
        <v>115.26</v>
      </c>
      <c r="G119" s="41"/>
      <c r="H119" s="35"/>
      <c r="I119" s="36" t="s">
        <v>33</v>
      </c>
      <c r="J119" s="37">
        <f t="shared" si="4"/>
        <v>1</v>
      </c>
      <c r="K119" s="35" t="s">
        <v>34</v>
      </c>
      <c r="L119" s="35" t="s">
        <v>4</v>
      </c>
      <c r="M119" s="38"/>
      <c r="N119" s="46"/>
      <c r="O119" s="46"/>
      <c r="P119" s="47"/>
      <c r="Q119" s="46"/>
      <c r="R119" s="46"/>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9">
        <f t="shared" si="5"/>
        <v>1152.6</v>
      </c>
      <c r="BB119" s="48">
        <f t="shared" si="6"/>
        <v>1152.6</v>
      </c>
      <c r="BC119" s="54" t="str">
        <f t="shared" si="7"/>
        <v>INR  One Thousand One Hundred &amp; Fifty Two  and Paise Sixty Only</v>
      </c>
      <c r="IA119" s="20">
        <v>10.16</v>
      </c>
      <c r="IB119" s="20" t="s">
        <v>55</v>
      </c>
      <c r="ID119" s="20">
        <v>10</v>
      </c>
      <c r="IE119" s="21" t="s">
        <v>43</v>
      </c>
      <c r="IF119" s="21"/>
      <c r="IG119" s="21"/>
      <c r="IH119" s="21"/>
      <c r="II119" s="21"/>
    </row>
    <row r="120" spans="1:243" s="20" customFormat="1" ht="63">
      <c r="A120" s="56">
        <v>10.17</v>
      </c>
      <c r="B120" s="61" t="s">
        <v>173</v>
      </c>
      <c r="C120" s="31"/>
      <c r="D120" s="74"/>
      <c r="E120" s="74"/>
      <c r="F120" s="74"/>
      <c r="G120" s="74"/>
      <c r="H120" s="74"/>
      <c r="I120" s="74"/>
      <c r="J120" s="74"/>
      <c r="K120" s="74"/>
      <c r="L120" s="74"/>
      <c r="M120" s="74"/>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IA120" s="20">
        <v>10.17</v>
      </c>
      <c r="IB120" s="20" t="s">
        <v>173</v>
      </c>
      <c r="IE120" s="21"/>
      <c r="IF120" s="21"/>
      <c r="IG120" s="21"/>
      <c r="IH120" s="21"/>
      <c r="II120" s="21"/>
    </row>
    <row r="121" spans="1:243" s="20" customFormat="1" ht="63">
      <c r="A121" s="56">
        <v>10.18</v>
      </c>
      <c r="B121" s="61" t="s">
        <v>70</v>
      </c>
      <c r="C121" s="31"/>
      <c r="D121" s="62">
        <v>312</v>
      </c>
      <c r="E121" s="63" t="s">
        <v>43</v>
      </c>
      <c r="F121" s="55">
        <v>167.82</v>
      </c>
      <c r="G121" s="41"/>
      <c r="H121" s="35"/>
      <c r="I121" s="36" t="s">
        <v>33</v>
      </c>
      <c r="J121" s="37">
        <f t="shared" si="4"/>
        <v>1</v>
      </c>
      <c r="K121" s="35" t="s">
        <v>34</v>
      </c>
      <c r="L121" s="35" t="s">
        <v>4</v>
      </c>
      <c r="M121" s="38"/>
      <c r="N121" s="46"/>
      <c r="O121" s="46"/>
      <c r="P121" s="47"/>
      <c r="Q121" s="46"/>
      <c r="R121" s="46"/>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9">
        <f t="shared" si="5"/>
        <v>52359.84</v>
      </c>
      <c r="BB121" s="48">
        <f t="shared" si="6"/>
        <v>52359.84</v>
      </c>
      <c r="BC121" s="54" t="str">
        <f t="shared" si="7"/>
        <v>INR  Fifty Two Thousand Three Hundred &amp; Fifty Nine  and Paise Eighty Four Only</v>
      </c>
      <c r="IA121" s="20">
        <v>10.18</v>
      </c>
      <c r="IB121" s="20" t="s">
        <v>70</v>
      </c>
      <c r="ID121" s="20">
        <v>312</v>
      </c>
      <c r="IE121" s="21" t="s">
        <v>43</v>
      </c>
      <c r="IF121" s="21"/>
      <c r="IG121" s="21"/>
      <c r="IH121" s="21"/>
      <c r="II121" s="21"/>
    </row>
    <row r="122" spans="1:243" s="20" customFormat="1" ht="94.5">
      <c r="A122" s="56">
        <v>10.19</v>
      </c>
      <c r="B122" s="61" t="s">
        <v>71</v>
      </c>
      <c r="C122" s="31"/>
      <c r="D122" s="62">
        <v>1010</v>
      </c>
      <c r="E122" s="63" t="s">
        <v>43</v>
      </c>
      <c r="F122" s="55">
        <v>108.59</v>
      </c>
      <c r="G122" s="41"/>
      <c r="H122" s="35"/>
      <c r="I122" s="36" t="s">
        <v>33</v>
      </c>
      <c r="J122" s="37">
        <f t="shared" si="4"/>
        <v>1</v>
      </c>
      <c r="K122" s="35" t="s">
        <v>34</v>
      </c>
      <c r="L122" s="35" t="s">
        <v>4</v>
      </c>
      <c r="M122" s="38"/>
      <c r="N122" s="46"/>
      <c r="O122" s="46"/>
      <c r="P122" s="47"/>
      <c r="Q122" s="46"/>
      <c r="R122" s="46"/>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c r="BA122" s="49">
        <f t="shared" si="5"/>
        <v>109675.9</v>
      </c>
      <c r="BB122" s="48">
        <f t="shared" si="6"/>
        <v>109675.9</v>
      </c>
      <c r="BC122" s="54" t="str">
        <f t="shared" si="7"/>
        <v>INR  One Lakh Nine Thousand Six Hundred &amp; Seventy Five  and Paise Ninety Only</v>
      </c>
      <c r="IA122" s="20">
        <v>10.19</v>
      </c>
      <c r="IB122" s="20" t="s">
        <v>71</v>
      </c>
      <c r="ID122" s="20">
        <v>1010</v>
      </c>
      <c r="IE122" s="21" t="s">
        <v>43</v>
      </c>
      <c r="IF122" s="21"/>
      <c r="IG122" s="21"/>
      <c r="IH122" s="21"/>
      <c r="II122" s="21"/>
    </row>
    <row r="123" spans="1:243" s="20" customFormat="1" ht="78.75">
      <c r="A123" s="56">
        <v>10.2</v>
      </c>
      <c r="B123" s="61" t="s">
        <v>174</v>
      </c>
      <c r="C123" s="31"/>
      <c r="D123" s="62">
        <v>410</v>
      </c>
      <c r="E123" s="63" t="s">
        <v>43</v>
      </c>
      <c r="F123" s="55">
        <v>14.34</v>
      </c>
      <c r="G123" s="41"/>
      <c r="H123" s="35"/>
      <c r="I123" s="36" t="s">
        <v>33</v>
      </c>
      <c r="J123" s="37">
        <f t="shared" si="4"/>
        <v>1</v>
      </c>
      <c r="K123" s="35" t="s">
        <v>34</v>
      </c>
      <c r="L123" s="35" t="s">
        <v>4</v>
      </c>
      <c r="M123" s="38"/>
      <c r="N123" s="46"/>
      <c r="O123" s="46"/>
      <c r="P123" s="47"/>
      <c r="Q123" s="46"/>
      <c r="R123" s="46"/>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9">
        <f t="shared" si="5"/>
        <v>5879.4</v>
      </c>
      <c r="BB123" s="48">
        <f t="shared" si="6"/>
        <v>5879.4</v>
      </c>
      <c r="BC123" s="54" t="str">
        <f t="shared" si="7"/>
        <v>INR  Five Thousand Eight Hundred &amp; Seventy Nine  and Paise Forty Only</v>
      </c>
      <c r="IA123" s="20">
        <v>10.2</v>
      </c>
      <c r="IB123" s="20" t="s">
        <v>174</v>
      </c>
      <c r="ID123" s="20">
        <v>410</v>
      </c>
      <c r="IE123" s="21" t="s">
        <v>43</v>
      </c>
      <c r="IF123" s="21"/>
      <c r="IG123" s="21"/>
      <c r="IH123" s="21"/>
      <c r="II123" s="21"/>
    </row>
    <row r="124" spans="1:243" s="20" customFormat="1" ht="94.5">
      <c r="A124" s="56">
        <v>10.21</v>
      </c>
      <c r="B124" s="61" t="s">
        <v>72</v>
      </c>
      <c r="C124" s="31"/>
      <c r="D124" s="62">
        <v>600</v>
      </c>
      <c r="E124" s="63" t="s">
        <v>43</v>
      </c>
      <c r="F124" s="55">
        <v>18.28</v>
      </c>
      <c r="G124" s="41"/>
      <c r="H124" s="35"/>
      <c r="I124" s="36" t="s">
        <v>33</v>
      </c>
      <c r="J124" s="37">
        <f t="shared" si="4"/>
        <v>1</v>
      </c>
      <c r="K124" s="35" t="s">
        <v>34</v>
      </c>
      <c r="L124" s="35" t="s">
        <v>4</v>
      </c>
      <c r="M124" s="38"/>
      <c r="N124" s="46"/>
      <c r="O124" s="46"/>
      <c r="P124" s="47"/>
      <c r="Q124" s="46"/>
      <c r="R124" s="46"/>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c r="BA124" s="49">
        <f t="shared" si="5"/>
        <v>10968</v>
      </c>
      <c r="BB124" s="48">
        <f t="shared" si="6"/>
        <v>10968</v>
      </c>
      <c r="BC124" s="54" t="str">
        <f t="shared" si="7"/>
        <v>INR  Ten Thousand Nine Hundred &amp; Sixty Eight  Only</v>
      </c>
      <c r="IA124" s="20">
        <v>10.21</v>
      </c>
      <c r="IB124" s="20" t="s">
        <v>72</v>
      </c>
      <c r="ID124" s="20">
        <v>600</v>
      </c>
      <c r="IE124" s="21" t="s">
        <v>43</v>
      </c>
      <c r="IF124" s="21"/>
      <c r="IG124" s="21"/>
      <c r="IH124" s="21"/>
      <c r="II124" s="21"/>
    </row>
    <row r="125" spans="1:243" s="20" customFormat="1" ht="63">
      <c r="A125" s="56">
        <v>10.22</v>
      </c>
      <c r="B125" s="61" t="s">
        <v>173</v>
      </c>
      <c r="C125" s="31"/>
      <c r="D125" s="74"/>
      <c r="E125" s="74"/>
      <c r="F125" s="74"/>
      <c r="G125" s="74"/>
      <c r="H125" s="74"/>
      <c r="I125" s="74"/>
      <c r="J125" s="74"/>
      <c r="K125" s="74"/>
      <c r="L125" s="74"/>
      <c r="M125" s="74"/>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IA125" s="20">
        <v>10.22</v>
      </c>
      <c r="IB125" s="20" t="s">
        <v>173</v>
      </c>
      <c r="IE125" s="21"/>
      <c r="IF125" s="21"/>
      <c r="IG125" s="21"/>
      <c r="IH125" s="21"/>
      <c r="II125" s="21"/>
    </row>
    <row r="126" spans="1:243" s="20" customFormat="1" ht="42.75">
      <c r="A126" s="56">
        <v>10.23</v>
      </c>
      <c r="B126" s="61" t="s">
        <v>73</v>
      </c>
      <c r="C126" s="31"/>
      <c r="D126" s="62">
        <v>60</v>
      </c>
      <c r="E126" s="63" t="s">
        <v>43</v>
      </c>
      <c r="F126" s="55">
        <v>75.89</v>
      </c>
      <c r="G126" s="41"/>
      <c r="H126" s="35"/>
      <c r="I126" s="36" t="s">
        <v>33</v>
      </c>
      <c r="J126" s="37">
        <f t="shared" si="4"/>
        <v>1</v>
      </c>
      <c r="K126" s="35" t="s">
        <v>34</v>
      </c>
      <c r="L126" s="35" t="s">
        <v>4</v>
      </c>
      <c r="M126" s="38"/>
      <c r="N126" s="46"/>
      <c r="O126" s="46"/>
      <c r="P126" s="47"/>
      <c r="Q126" s="46"/>
      <c r="R126" s="46"/>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c r="BA126" s="49">
        <f t="shared" si="5"/>
        <v>4553.4</v>
      </c>
      <c r="BB126" s="48">
        <f t="shared" si="6"/>
        <v>4553.4</v>
      </c>
      <c r="BC126" s="54" t="str">
        <f t="shared" si="7"/>
        <v>INR  Four Thousand Five Hundred &amp; Fifty Three  and Paise Forty Only</v>
      </c>
      <c r="IA126" s="20">
        <v>10.23</v>
      </c>
      <c r="IB126" s="20" t="s">
        <v>73</v>
      </c>
      <c r="ID126" s="20">
        <v>60</v>
      </c>
      <c r="IE126" s="21" t="s">
        <v>43</v>
      </c>
      <c r="IF126" s="21"/>
      <c r="IG126" s="21"/>
      <c r="IH126" s="21"/>
      <c r="II126" s="21"/>
    </row>
    <row r="127" spans="1:243" s="20" customFormat="1" ht="47.25">
      <c r="A127" s="56">
        <v>10.24</v>
      </c>
      <c r="B127" s="61" t="s">
        <v>175</v>
      </c>
      <c r="C127" s="31"/>
      <c r="D127" s="74"/>
      <c r="E127" s="74"/>
      <c r="F127" s="74"/>
      <c r="G127" s="74"/>
      <c r="H127" s="74"/>
      <c r="I127" s="74"/>
      <c r="J127" s="74"/>
      <c r="K127" s="74"/>
      <c r="L127" s="74"/>
      <c r="M127" s="74"/>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IA127" s="20">
        <v>10.24</v>
      </c>
      <c r="IB127" s="20" t="s">
        <v>175</v>
      </c>
      <c r="IE127" s="21"/>
      <c r="IF127" s="21"/>
      <c r="IG127" s="21"/>
      <c r="IH127" s="21"/>
      <c r="II127" s="21"/>
    </row>
    <row r="128" spans="1:243" s="20" customFormat="1" ht="47.25">
      <c r="A128" s="56">
        <v>10.25</v>
      </c>
      <c r="B128" s="61" t="s">
        <v>74</v>
      </c>
      <c r="C128" s="31"/>
      <c r="D128" s="62">
        <v>500</v>
      </c>
      <c r="E128" s="63" t="s">
        <v>43</v>
      </c>
      <c r="F128" s="55">
        <v>95.22</v>
      </c>
      <c r="G128" s="41"/>
      <c r="H128" s="35"/>
      <c r="I128" s="36" t="s">
        <v>33</v>
      </c>
      <c r="J128" s="37">
        <f t="shared" si="4"/>
        <v>1</v>
      </c>
      <c r="K128" s="35" t="s">
        <v>34</v>
      </c>
      <c r="L128" s="35" t="s">
        <v>4</v>
      </c>
      <c r="M128" s="38"/>
      <c r="N128" s="46"/>
      <c r="O128" s="46"/>
      <c r="P128" s="47"/>
      <c r="Q128" s="46"/>
      <c r="R128" s="46"/>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c r="BA128" s="49">
        <f t="shared" si="5"/>
        <v>47610</v>
      </c>
      <c r="BB128" s="48">
        <f t="shared" si="6"/>
        <v>47610</v>
      </c>
      <c r="BC128" s="54" t="str">
        <f t="shared" si="7"/>
        <v>INR  Forty Seven Thousand Six Hundred &amp; Ten  Only</v>
      </c>
      <c r="IA128" s="20">
        <v>10.25</v>
      </c>
      <c r="IB128" s="20" t="s">
        <v>74</v>
      </c>
      <c r="ID128" s="20">
        <v>500</v>
      </c>
      <c r="IE128" s="21" t="s">
        <v>43</v>
      </c>
      <c r="IF128" s="21"/>
      <c r="IG128" s="21"/>
      <c r="IH128" s="21"/>
      <c r="II128" s="21"/>
    </row>
    <row r="129" spans="1:243" s="20" customFormat="1" ht="15.75">
      <c r="A129" s="56">
        <v>11</v>
      </c>
      <c r="B129" s="61" t="s">
        <v>176</v>
      </c>
      <c r="C129" s="31"/>
      <c r="D129" s="74"/>
      <c r="E129" s="74"/>
      <c r="F129" s="74"/>
      <c r="G129" s="74"/>
      <c r="H129" s="74"/>
      <c r="I129" s="74"/>
      <c r="J129" s="74"/>
      <c r="K129" s="74"/>
      <c r="L129" s="74"/>
      <c r="M129" s="74"/>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IA129" s="20">
        <v>11</v>
      </c>
      <c r="IB129" s="20" t="s">
        <v>176</v>
      </c>
      <c r="IE129" s="21"/>
      <c r="IF129" s="21"/>
      <c r="IG129" s="21"/>
      <c r="IH129" s="21"/>
      <c r="II129" s="21"/>
    </row>
    <row r="130" spans="1:243" s="20" customFormat="1" ht="109.5" customHeight="1">
      <c r="A130" s="56">
        <v>11.01</v>
      </c>
      <c r="B130" s="61" t="s">
        <v>177</v>
      </c>
      <c r="C130" s="31"/>
      <c r="D130" s="74"/>
      <c r="E130" s="74"/>
      <c r="F130" s="74"/>
      <c r="G130" s="74"/>
      <c r="H130" s="74"/>
      <c r="I130" s="74"/>
      <c r="J130" s="74"/>
      <c r="K130" s="74"/>
      <c r="L130" s="74"/>
      <c r="M130" s="74"/>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IA130" s="20">
        <v>11.01</v>
      </c>
      <c r="IB130" s="20" t="s">
        <v>177</v>
      </c>
      <c r="IE130" s="21"/>
      <c r="IF130" s="21"/>
      <c r="IG130" s="21"/>
      <c r="IH130" s="21"/>
      <c r="II130" s="21"/>
    </row>
    <row r="131" spans="1:243" s="20" customFormat="1" ht="42.75">
      <c r="A131" s="56">
        <v>11.02</v>
      </c>
      <c r="B131" s="61" t="s">
        <v>75</v>
      </c>
      <c r="C131" s="31"/>
      <c r="D131" s="62">
        <v>30</v>
      </c>
      <c r="E131" s="63" t="s">
        <v>43</v>
      </c>
      <c r="F131" s="55">
        <v>419.11</v>
      </c>
      <c r="G131" s="41"/>
      <c r="H131" s="35"/>
      <c r="I131" s="36" t="s">
        <v>33</v>
      </c>
      <c r="J131" s="37">
        <f t="shared" si="4"/>
        <v>1</v>
      </c>
      <c r="K131" s="35" t="s">
        <v>34</v>
      </c>
      <c r="L131" s="35" t="s">
        <v>4</v>
      </c>
      <c r="M131" s="38"/>
      <c r="N131" s="46"/>
      <c r="O131" s="46"/>
      <c r="P131" s="47"/>
      <c r="Q131" s="46"/>
      <c r="R131" s="46"/>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c r="BA131" s="49">
        <f t="shared" si="5"/>
        <v>12573.3</v>
      </c>
      <c r="BB131" s="48">
        <f t="shared" si="6"/>
        <v>12573.3</v>
      </c>
      <c r="BC131" s="54" t="str">
        <f t="shared" si="7"/>
        <v>INR  Twelve Thousand Five Hundred &amp; Seventy Three  and Paise Thirty Only</v>
      </c>
      <c r="IA131" s="20">
        <v>11.02</v>
      </c>
      <c r="IB131" s="20" t="s">
        <v>75</v>
      </c>
      <c r="ID131" s="20">
        <v>30</v>
      </c>
      <c r="IE131" s="21" t="s">
        <v>43</v>
      </c>
      <c r="IF131" s="21"/>
      <c r="IG131" s="21"/>
      <c r="IH131" s="21"/>
      <c r="II131" s="21"/>
    </row>
    <row r="132" spans="1:243" s="20" customFormat="1" ht="252">
      <c r="A132" s="56">
        <v>11.03</v>
      </c>
      <c r="B132" s="61" t="s">
        <v>178</v>
      </c>
      <c r="C132" s="31"/>
      <c r="D132" s="74"/>
      <c r="E132" s="74"/>
      <c r="F132" s="74"/>
      <c r="G132" s="74"/>
      <c r="H132" s="74"/>
      <c r="I132" s="74"/>
      <c r="J132" s="74"/>
      <c r="K132" s="74"/>
      <c r="L132" s="74"/>
      <c r="M132" s="74"/>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IA132" s="20">
        <v>11.03</v>
      </c>
      <c r="IB132" s="20" t="s">
        <v>178</v>
      </c>
      <c r="IE132" s="21"/>
      <c r="IF132" s="21"/>
      <c r="IG132" s="21"/>
      <c r="IH132" s="21"/>
      <c r="II132" s="21"/>
    </row>
    <row r="133" spans="1:243" s="20" customFormat="1" ht="31.5" customHeight="1">
      <c r="A133" s="56">
        <v>11.04</v>
      </c>
      <c r="B133" s="61" t="s">
        <v>179</v>
      </c>
      <c r="C133" s="31"/>
      <c r="D133" s="62">
        <v>2</v>
      </c>
      <c r="E133" s="63" t="s">
        <v>47</v>
      </c>
      <c r="F133" s="55">
        <v>1319.86</v>
      </c>
      <c r="G133" s="41"/>
      <c r="H133" s="35"/>
      <c r="I133" s="36" t="s">
        <v>33</v>
      </c>
      <c r="J133" s="37">
        <f t="shared" si="4"/>
        <v>1</v>
      </c>
      <c r="K133" s="35" t="s">
        <v>34</v>
      </c>
      <c r="L133" s="35" t="s">
        <v>4</v>
      </c>
      <c r="M133" s="38"/>
      <c r="N133" s="46"/>
      <c r="O133" s="46"/>
      <c r="P133" s="47"/>
      <c r="Q133" s="46"/>
      <c r="R133" s="46"/>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9">
        <f t="shared" si="5"/>
        <v>2639.72</v>
      </c>
      <c r="BB133" s="48">
        <f t="shared" si="6"/>
        <v>2639.72</v>
      </c>
      <c r="BC133" s="54" t="str">
        <f t="shared" si="7"/>
        <v>INR  Two Thousand Six Hundred &amp; Thirty Nine  and Paise Seventy Two Only</v>
      </c>
      <c r="IA133" s="20">
        <v>11.04</v>
      </c>
      <c r="IB133" s="20" t="s">
        <v>179</v>
      </c>
      <c r="ID133" s="20">
        <v>2</v>
      </c>
      <c r="IE133" s="21" t="s">
        <v>47</v>
      </c>
      <c r="IF133" s="21"/>
      <c r="IG133" s="21"/>
      <c r="IH133" s="21"/>
      <c r="II133" s="21"/>
    </row>
    <row r="134" spans="1:243" s="20" customFormat="1" ht="15.75">
      <c r="A134" s="56">
        <v>12</v>
      </c>
      <c r="B134" s="61" t="s">
        <v>180</v>
      </c>
      <c r="C134" s="31"/>
      <c r="D134" s="74"/>
      <c r="E134" s="74"/>
      <c r="F134" s="74"/>
      <c r="G134" s="74"/>
      <c r="H134" s="74"/>
      <c r="I134" s="74"/>
      <c r="J134" s="74"/>
      <c r="K134" s="74"/>
      <c r="L134" s="74"/>
      <c r="M134" s="74"/>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IA134" s="20">
        <v>12</v>
      </c>
      <c r="IB134" s="20" t="s">
        <v>180</v>
      </c>
      <c r="IE134" s="21"/>
      <c r="IF134" s="21"/>
      <c r="IG134" s="21"/>
      <c r="IH134" s="21"/>
      <c r="II134" s="21"/>
    </row>
    <row r="135" spans="1:243" s="20" customFormat="1" ht="63">
      <c r="A135" s="56">
        <v>12.01</v>
      </c>
      <c r="B135" s="61" t="s">
        <v>76</v>
      </c>
      <c r="C135" s="31"/>
      <c r="D135" s="62">
        <v>72</v>
      </c>
      <c r="E135" s="63" t="s">
        <v>46</v>
      </c>
      <c r="F135" s="55">
        <v>615.48</v>
      </c>
      <c r="G135" s="41"/>
      <c r="H135" s="35"/>
      <c r="I135" s="36" t="s">
        <v>33</v>
      </c>
      <c r="J135" s="37">
        <f t="shared" si="4"/>
        <v>1</v>
      </c>
      <c r="K135" s="35" t="s">
        <v>34</v>
      </c>
      <c r="L135" s="35" t="s">
        <v>4</v>
      </c>
      <c r="M135" s="38"/>
      <c r="N135" s="46"/>
      <c r="O135" s="46"/>
      <c r="P135" s="47"/>
      <c r="Q135" s="46"/>
      <c r="R135" s="46"/>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9">
        <f t="shared" si="5"/>
        <v>44314.56</v>
      </c>
      <c r="BB135" s="48">
        <f t="shared" si="6"/>
        <v>44314.56</v>
      </c>
      <c r="BC135" s="54" t="str">
        <f t="shared" si="7"/>
        <v>INR  Forty Four Thousand Three Hundred &amp; Fourteen  and Paise Fifty Six Only</v>
      </c>
      <c r="IA135" s="20">
        <v>12.01</v>
      </c>
      <c r="IB135" s="20" t="s">
        <v>76</v>
      </c>
      <c r="ID135" s="20">
        <v>72</v>
      </c>
      <c r="IE135" s="21" t="s">
        <v>46</v>
      </c>
      <c r="IF135" s="21"/>
      <c r="IG135" s="21"/>
      <c r="IH135" s="21"/>
      <c r="II135" s="21"/>
    </row>
    <row r="136" spans="1:243" s="20" customFormat="1" ht="78.75">
      <c r="A136" s="56">
        <v>12.02</v>
      </c>
      <c r="B136" s="61" t="s">
        <v>181</v>
      </c>
      <c r="C136" s="31"/>
      <c r="D136" s="74"/>
      <c r="E136" s="74"/>
      <c r="F136" s="74"/>
      <c r="G136" s="74"/>
      <c r="H136" s="74"/>
      <c r="I136" s="74"/>
      <c r="J136" s="74"/>
      <c r="K136" s="74"/>
      <c r="L136" s="74"/>
      <c r="M136" s="74"/>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IA136" s="20">
        <v>12.02</v>
      </c>
      <c r="IB136" s="20" t="s">
        <v>181</v>
      </c>
      <c r="IE136" s="21"/>
      <c r="IF136" s="21"/>
      <c r="IG136" s="21"/>
      <c r="IH136" s="21"/>
      <c r="II136" s="21"/>
    </row>
    <row r="137" spans="1:243" s="20" customFormat="1" ht="42.75">
      <c r="A137" s="56">
        <v>12.03</v>
      </c>
      <c r="B137" s="61" t="s">
        <v>56</v>
      </c>
      <c r="C137" s="31"/>
      <c r="D137" s="62">
        <v>30</v>
      </c>
      <c r="E137" s="63" t="s">
        <v>46</v>
      </c>
      <c r="F137" s="55">
        <v>1759.84</v>
      </c>
      <c r="G137" s="41"/>
      <c r="H137" s="35"/>
      <c r="I137" s="36" t="s">
        <v>33</v>
      </c>
      <c r="J137" s="37">
        <f t="shared" si="4"/>
        <v>1</v>
      </c>
      <c r="K137" s="35" t="s">
        <v>34</v>
      </c>
      <c r="L137" s="35" t="s">
        <v>4</v>
      </c>
      <c r="M137" s="38"/>
      <c r="N137" s="46"/>
      <c r="O137" s="46"/>
      <c r="P137" s="47"/>
      <c r="Q137" s="46"/>
      <c r="R137" s="46"/>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c r="BA137" s="49">
        <f t="shared" si="5"/>
        <v>52795.2</v>
      </c>
      <c r="BB137" s="48">
        <f t="shared" si="6"/>
        <v>52795.2</v>
      </c>
      <c r="BC137" s="54" t="str">
        <f t="shared" si="7"/>
        <v>INR  Fifty Two Thousand Seven Hundred &amp; Ninety Five  and Paise Twenty Only</v>
      </c>
      <c r="IA137" s="20">
        <v>12.03</v>
      </c>
      <c r="IB137" s="20" t="s">
        <v>56</v>
      </c>
      <c r="ID137" s="20">
        <v>30</v>
      </c>
      <c r="IE137" s="21" t="s">
        <v>46</v>
      </c>
      <c r="IF137" s="21"/>
      <c r="IG137" s="21"/>
      <c r="IH137" s="21"/>
      <c r="II137" s="21"/>
    </row>
    <row r="138" spans="1:243" s="20" customFormat="1" ht="42.75">
      <c r="A138" s="56">
        <v>12.04</v>
      </c>
      <c r="B138" s="61" t="s">
        <v>182</v>
      </c>
      <c r="C138" s="31"/>
      <c r="D138" s="62">
        <v>4</v>
      </c>
      <c r="E138" s="63" t="s">
        <v>46</v>
      </c>
      <c r="F138" s="55">
        <v>1086.89</v>
      </c>
      <c r="G138" s="41"/>
      <c r="H138" s="35"/>
      <c r="I138" s="36" t="s">
        <v>33</v>
      </c>
      <c r="J138" s="37">
        <f t="shared" si="4"/>
        <v>1</v>
      </c>
      <c r="K138" s="35" t="s">
        <v>34</v>
      </c>
      <c r="L138" s="35" t="s">
        <v>4</v>
      </c>
      <c r="M138" s="38"/>
      <c r="N138" s="46"/>
      <c r="O138" s="46"/>
      <c r="P138" s="47"/>
      <c r="Q138" s="46"/>
      <c r="R138" s="46"/>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7"/>
      <c r="AY138" s="47"/>
      <c r="AZ138" s="47"/>
      <c r="BA138" s="49">
        <f t="shared" si="5"/>
        <v>4347.56</v>
      </c>
      <c r="BB138" s="48">
        <f t="shared" si="6"/>
        <v>4347.56</v>
      </c>
      <c r="BC138" s="54" t="str">
        <f t="shared" si="7"/>
        <v>INR  Four Thousand Three Hundred &amp; Forty Seven  and Paise Fifty Six Only</v>
      </c>
      <c r="IA138" s="20">
        <v>12.04</v>
      </c>
      <c r="IB138" s="20" t="s">
        <v>182</v>
      </c>
      <c r="ID138" s="20">
        <v>4</v>
      </c>
      <c r="IE138" s="21" t="s">
        <v>46</v>
      </c>
      <c r="IF138" s="21"/>
      <c r="IG138" s="21"/>
      <c r="IH138" s="21"/>
      <c r="II138" s="21"/>
    </row>
    <row r="139" spans="1:243" s="20" customFormat="1" ht="94.5">
      <c r="A139" s="56">
        <v>12.05</v>
      </c>
      <c r="B139" s="61" t="s">
        <v>183</v>
      </c>
      <c r="C139" s="31"/>
      <c r="D139" s="62">
        <v>0.5</v>
      </c>
      <c r="E139" s="63" t="s">
        <v>46</v>
      </c>
      <c r="F139" s="55">
        <v>2567.38</v>
      </c>
      <c r="G139" s="41"/>
      <c r="H139" s="35"/>
      <c r="I139" s="36" t="s">
        <v>33</v>
      </c>
      <c r="J139" s="37">
        <f t="shared" si="4"/>
        <v>1</v>
      </c>
      <c r="K139" s="35" t="s">
        <v>34</v>
      </c>
      <c r="L139" s="35" t="s">
        <v>4</v>
      </c>
      <c r="M139" s="38"/>
      <c r="N139" s="46"/>
      <c r="O139" s="46"/>
      <c r="P139" s="47"/>
      <c r="Q139" s="46"/>
      <c r="R139" s="46"/>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47"/>
      <c r="AZ139" s="47"/>
      <c r="BA139" s="49">
        <f t="shared" si="5"/>
        <v>1283.69</v>
      </c>
      <c r="BB139" s="48">
        <f t="shared" si="6"/>
        <v>1283.69</v>
      </c>
      <c r="BC139" s="54" t="str">
        <f t="shared" si="7"/>
        <v>INR  One Thousand Two Hundred &amp; Eighty Three  and Paise Sixty Nine Only</v>
      </c>
      <c r="IA139" s="20">
        <v>12.05</v>
      </c>
      <c r="IB139" s="20" t="s">
        <v>183</v>
      </c>
      <c r="ID139" s="20">
        <v>0.5</v>
      </c>
      <c r="IE139" s="21" t="s">
        <v>46</v>
      </c>
      <c r="IF139" s="21"/>
      <c r="IG139" s="21"/>
      <c r="IH139" s="21"/>
      <c r="II139" s="21"/>
    </row>
    <row r="140" spans="1:243" s="20" customFormat="1" ht="94.5">
      <c r="A140" s="56">
        <v>12.06</v>
      </c>
      <c r="B140" s="61" t="s">
        <v>184</v>
      </c>
      <c r="C140" s="31"/>
      <c r="D140" s="62">
        <v>5</v>
      </c>
      <c r="E140" s="63" t="s">
        <v>43</v>
      </c>
      <c r="F140" s="55">
        <v>830.43</v>
      </c>
      <c r="G140" s="41"/>
      <c r="H140" s="35"/>
      <c r="I140" s="36" t="s">
        <v>33</v>
      </c>
      <c r="J140" s="37">
        <f t="shared" si="4"/>
        <v>1</v>
      </c>
      <c r="K140" s="35" t="s">
        <v>34</v>
      </c>
      <c r="L140" s="35" t="s">
        <v>4</v>
      </c>
      <c r="M140" s="38"/>
      <c r="N140" s="46"/>
      <c r="O140" s="46"/>
      <c r="P140" s="47"/>
      <c r="Q140" s="46"/>
      <c r="R140" s="46"/>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7"/>
      <c r="AW140" s="47"/>
      <c r="AX140" s="47"/>
      <c r="AY140" s="47"/>
      <c r="AZ140" s="47"/>
      <c r="BA140" s="49">
        <f t="shared" si="5"/>
        <v>4152.15</v>
      </c>
      <c r="BB140" s="48">
        <f t="shared" si="6"/>
        <v>4152.15</v>
      </c>
      <c r="BC140" s="54" t="str">
        <f t="shared" si="7"/>
        <v>INR  Four Thousand One Hundred &amp; Fifty Two  and Paise Fifteen Only</v>
      </c>
      <c r="IA140" s="20">
        <v>12.06</v>
      </c>
      <c r="IB140" s="20" t="s">
        <v>184</v>
      </c>
      <c r="ID140" s="20">
        <v>5</v>
      </c>
      <c r="IE140" s="21" t="s">
        <v>43</v>
      </c>
      <c r="IF140" s="21"/>
      <c r="IG140" s="21"/>
      <c r="IH140" s="21"/>
      <c r="II140" s="21"/>
    </row>
    <row r="141" spans="1:243" s="20" customFormat="1" ht="94.5">
      <c r="A141" s="56">
        <v>12.07</v>
      </c>
      <c r="B141" s="61" t="s">
        <v>185</v>
      </c>
      <c r="C141" s="31"/>
      <c r="D141" s="74"/>
      <c r="E141" s="74"/>
      <c r="F141" s="74"/>
      <c r="G141" s="74"/>
      <c r="H141" s="74"/>
      <c r="I141" s="74"/>
      <c r="J141" s="74"/>
      <c r="K141" s="74"/>
      <c r="L141" s="74"/>
      <c r="M141" s="74"/>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75"/>
      <c r="BA141" s="75"/>
      <c r="BB141" s="75"/>
      <c r="BC141" s="75"/>
      <c r="IA141" s="20">
        <v>12.07</v>
      </c>
      <c r="IB141" s="20" t="s">
        <v>185</v>
      </c>
      <c r="IE141" s="21"/>
      <c r="IF141" s="21"/>
      <c r="IG141" s="21"/>
      <c r="IH141" s="21"/>
      <c r="II141" s="21"/>
    </row>
    <row r="142" spans="1:243" s="20" customFormat="1" ht="42.75">
      <c r="A142" s="56">
        <v>12.08</v>
      </c>
      <c r="B142" s="61" t="s">
        <v>49</v>
      </c>
      <c r="C142" s="31"/>
      <c r="D142" s="62">
        <v>59</v>
      </c>
      <c r="E142" s="63" t="s">
        <v>46</v>
      </c>
      <c r="F142" s="55">
        <v>1489.22</v>
      </c>
      <c r="G142" s="41"/>
      <c r="H142" s="35"/>
      <c r="I142" s="36" t="s">
        <v>33</v>
      </c>
      <c r="J142" s="37">
        <f aca="true" t="shared" si="8" ref="J142:J201">IF(I142="Less(-)",-1,1)</f>
        <v>1</v>
      </c>
      <c r="K142" s="35" t="s">
        <v>34</v>
      </c>
      <c r="L142" s="35" t="s">
        <v>4</v>
      </c>
      <c r="M142" s="38"/>
      <c r="N142" s="46"/>
      <c r="O142" s="46"/>
      <c r="P142" s="47"/>
      <c r="Q142" s="46"/>
      <c r="R142" s="46"/>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47"/>
      <c r="AZ142" s="47"/>
      <c r="BA142" s="49">
        <f aca="true" t="shared" si="9" ref="BA142:BA201">total_amount_ba($B$2,$D$2,D142,F142,J142,K142,M142)</f>
        <v>87863.98</v>
      </c>
      <c r="BB142" s="48">
        <f aca="true" t="shared" si="10" ref="BB142:BB201">BA142+SUM(N142:AZ142)</f>
        <v>87863.98</v>
      </c>
      <c r="BC142" s="54" t="str">
        <f aca="true" t="shared" si="11" ref="BC142:BC201">SpellNumber(L142,BB142)</f>
        <v>INR  Eighty Seven Thousand Eight Hundred &amp; Sixty Three  and Paise Ninety Eight Only</v>
      </c>
      <c r="IA142" s="20">
        <v>12.08</v>
      </c>
      <c r="IB142" s="20" t="s">
        <v>49</v>
      </c>
      <c r="ID142" s="20">
        <v>59</v>
      </c>
      <c r="IE142" s="21" t="s">
        <v>46</v>
      </c>
      <c r="IF142" s="21"/>
      <c r="IG142" s="21"/>
      <c r="IH142" s="21"/>
      <c r="II142" s="21"/>
    </row>
    <row r="143" spans="1:243" s="20" customFormat="1" ht="63">
      <c r="A143" s="56">
        <v>12.09</v>
      </c>
      <c r="B143" s="61" t="s">
        <v>186</v>
      </c>
      <c r="C143" s="31"/>
      <c r="D143" s="74"/>
      <c r="E143" s="74"/>
      <c r="F143" s="74"/>
      <c r="G143" s="74"/>
      <c r="H143" s="74"/>
      <c r="I143" s="74"/>
      <c r="J143" s="74"/>
      <c r="K143" s="74"/>
      <c r="L143" s="74"/>
      <c r="M143" s="74"/>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75"/>
      <c r="AS143" s="75"/>
      <c r="AT143" s="75"/>
      <c r="AU143" s="75"/>
      <c r="AV143" s="75"/>
      <c r="AW143" s="75"/>
      <c r="AX143" s="75"/>
      <c r="AY143" s="75"/>
      <c r="AZ143" s="75"/>
      <c r="BA143" s="75"/>
      <c r="BB143" s="75"/>
      <c r="BC143" s="75"/>
      <c r="IA143" s="20">
        <v>12.09</v>
      </c>
      <c r="IB143" s="20" t="s">
        <v>186</v>
      </c>
      <c r="IE143" s="21"/>
      <c r="IF143" s="21"/>
      <c r="IG143" s="21"/>
      <c r="IH143" s="21"/>
      <c r="II143" s="21"/>
    </row>
    <row r="144" spans="1:243" s="20" customFormat="1" ht="42.75">
      <c r="A144" s="56">
        <v>12.1</v>
      </c>
      <c r="B144" s="61" t="s">
        <v>77</v>
      </c>
      <c r="C144" s="31"/>
      <c r="D144" s="62">
        <v>12000</v>
      </c>
      <c r="E144" s="63" t="s">
        <v>83</v>
      </c>
      <c r="F144" s="55">
        <v>4841.96</v>
      </c>
      <c r="G144" s="41"/>
      <c r="H144" s="35"/>
      <c r="I144" s="36" t="s">
        <v>33</v>
      </c>
      <c r="J144" s="37">
        <f t="shared" si="8"/>
        <v>1</v>
      </c>
      <c r="K144" s="35" t="s">
        <v>34</v>
      </c>
      <c r="L144" s="35" t="s">
        <v>4</v>
      </c>
      <c r="M144" s="38"/>
      <c r="N144" s="46"/>
      <c r="O144" s="46"/>
      <c r="P144" s="47"/>
      <c r="Q144" s="46"/>
      <c r="R144" s="46"/>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47"/>
      <c r="AZ144" s="47"/>
      <c r="BA144" s="49">
        <f>total_amount_ba($B$2,$D$2,D144,F144,J144,K144,M144)/1000</f>
        <v>58103.52</v>
      </c>
      <c r="BB144" s="48">
        <f t="shared" si="10"/>
        <v>58103.52</v>
      </c>
      <c r="BC144" s="54" t="str">
        <f t="shared" si="11"/>
        <v>INR  Fifty Eight Thousand One Hundred &amp; Three  and Paise Fifty Two Only</v>
      </c>
      <c r="IA144" s="20">
        <v>12.1</v>
      </c>
      <c r="IB144" s="20" t="s">
        <v>77</v>
      </c>
      <c r="ID144" s="20">
        <v>12000</v>
      </c>
      <c r="IE144" s="21" t="s">
        <v>83</v>
      </c>
      <c r="IF144" s="21"/>
      <c r="IG144" s="21"/>
      <c r="IH144" s="21"/>
      <c r="II144" s="21"/>
    </row>
    <row r="145" spans="1:243" s="20" customFormat="1" ht="78.75">
      <c r="A145" s="56">
        <v>12.11</v>
      </c>
      <c r="B145" s="61" t="s">
        <v>187</v>
      </c>
      <c r="C145" s="31"/>
      <c r="D145" s="74"/>
      <c r="E145" s="74"/>
      <c r="F145" s="74"/>
      <c r="G145" s="74"/>
      <c r="H145" s="74"/>
      <c r="I145" s="74"/>
      <c r="J145" s="74"/>
      <c r="K145" s="74"/>
      <c r="L145" s="74"/>
      <c r="M145" s="74"/>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5"/>
      <c r="AY145" s="75"/>
      <c r="AZ145" s="75"/>
      <c r="BA145" s="75"/>
      <c r="BB145" s="75"/>
      <c r="BC145" s="75"/>
      <c r="IA145" s="20">
        <v>12.11</v>
      </c>
      <c r="IB145" s="20" t="s">
        <v>187</v>
      </c>
      <c r="IE145" s="21"/>
      <c r="IF145" s="21"/>
      <c r="IG145" s="21"/>
      <c r="IH145" s="21"/>
      <c r="II145" s="21"/>
    </row>
    <row r="146" spans="1:243" s="20" customFormat="1" ht="28.5" customHeight="1">
      <c r="A146" s="56">
        <v>12.12</v>
      </c>
      <c r="B146" s="61" t="s">
        <v>78</v>
      </c>
      <c r="C146" s="31"/>
      <c r="D146" s="62">
        <v>48</v>
      </c>
      <c r="E146" s="63" t="s">
        <v>47</v>
      </c>
      <c r="F146" s="55">
        <v>265.41</v>
      </c>
      <c r="G146" s="41"/>
      <c r="H146" s="35"/>
      <c r="I146" s="36" t="s">
        <v>33</v>
      </c>
      <c r="J146" s="37">
        <f t="shared" si="8"/>
        <v>1</v>
      </c>
      <c r="K146" s="35" t="s">
        <v>34</v>
      </c>
      <c r="L146" s="35" t="s">
        <v>4</v>
      </c>
      <c r="M146" s="38"/>
      <c r="N146" s="46"/>
      <c r="O146" s="46"/>
      <c r="P146" s="47"/>
      <c r="Q146" s="46"/>
      <c r="R146" s="46"/>
      <c r="S146" s="47"/>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7"/>
      <c r="AW146" s="47"/>
      <c r="AX146" s="47"/>
      <c r="AY146" s="47"/>
      <c r="AZ146" s="47"/>
      <c r="BA146" s="49">
        <f t="shared" si="9"/>
        <v>12739.68</v>
      </c>
      <c r="BB146" s="48">
        <f t="shared" si="10"/>
        <v>12739.68</v>
      </c>
      <c r="BC146" s="54" t="str">
        <f t="shared" si="11"/>
        <v>INR  Twelve Thousand Seven Hundred &amp; Thirty Nine  and Paise Sixty Eight Only</v>
      </c>
      <c r="IA146" s="20">
        <v>12.12</v>
      </c>
      <c r="IB146" s="20" t="s">
        <v>78</v>
      </c>
      <c r="ID146" s="20">
        <v>48</v>
      </c>
      <c r="IE146" s="21" t="s">
        <v>47</v>
      </c>
      <c r="IF146" s="21"/>
      <c r="IG146" s="21"/>
      <c r="IH146" s="21"/>
      <c r="II146" s="21"/>
    </row>
    <row r="147" spans="1:243" s="20" customFormat="1" ht="78.75">
      <c r="A147" s="56">
        <v>12.13</v>
      </c>
      <c r="B147" s="61" t="s">
        <v>188</v>
      </c>
      <c r="C147" s="31"/>
      <c r="D147" s="62">
        <v>550</v>
      </c>
      <c r="E147" s="63" t="s">
        <v>43</v>
      </c>
      <c r="F147" s="55">
        <v>76.11</v>
      </c>
      <c r="G147" s="41"/>
      <c r="H147" s="35"/>
      <c r="I147" s="36" t="s">
        <v>33</v>
      </c>
      <c r="J147" s="37">
        <f t="shared" si="8"/>
        <v>1</v>
      </c>
      <c r="K147" s="35" t="s">
        <v>34</v>
      </c>
      <c r="L147" s="35" t="s">
        <v>4</v>
      </c>
      <c r="M147" s="38"/>
      <c r="N147" s="46"/>
      <c r="O147" s="46"/>
      <c r="P147" s="47"/>
      <c r="Q147" s="46"/>
      <c r="R147" s="46"/>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47"/>
      <c r="AZ147" s="47"/>
      <c r="BA147" s="49">
        <f t="shared" si="9"/>
        <v>41860.5</v>
      </c>
      <c r="BB147" s="48">
        <f t="shared" si="10"/>
        <v>41860.5</v>
      </c>
      <c r="BC147" s="54" t="str">
        <f t="shared" si="11"/>
        <v>INR  Forty One Thousand Eight Hundred &amp; Sixty  and Paise Fifty Only</v>
      </c>
      <c r="IA147" s="20">
        <v>12.13</v>
      </c>
      <c r="IB147" s="20" t="s">
        <v>188</v>
      </c>
      <c r="ID147" s="20">
        <v>550</v>
      </c>
      <c r="IE147" s="21" t="s">
        <v>43</v>
      </c>
      <c r="IF147" s="21"/>
      <c r="IG147" s="21"/>
      <c r="IH147" s="21"/>
      <c r="II147" s="21"/>
    </row>
    <row r="148" spans="1:243" s="20" customFormat="1" ht="78.75">
      <c r="A148" s="56">
        <v>12.14</v>
      </c>
      <c r="B148" s="61" t="s">
        <v>79</v>
      </c>
      <c r="C148" s="31"/>
      <c r="D148" s="62">
        <v>80</v>
      </c>
      <c r="E148" s="63" t="s">
        <v>43</v>
      </c>
      <c r="F148" s="55">
        <v>39.5</v>
      </c>
      <c r="G148" s="41"/>
      <c r="H148" s="35"/>
      <c r="I148" s="36" t="s">
        <v>33</v>
      </c>
      <c r="J148" s="37">
        <f t="shared" si="8"/>
        <v>1</v>
      </c>
      <c r="K148" s="35" t="s">
        <v>34</v>
      </c>
      <c r="L148" s="35" t="s">
        <v>4</v>
      </c>
      <c r="M148" s="38"/>
      <c r="N148" s="46"/>
      <c r="O148" s="46"/>
      <c r="P148" s="47"/>
      <c r="Q148" s="46"/>
      <c r="R148" s="46"/>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c r="AV148" s="47"/>
      <c r="AW148" s="47"/>
      <c r="AX148" s="47"/>
      <c r="AY148" s="47"/>
      <c r="AZ148" s="47"/>
      <c r="BA148" s="49">
        <f t="shared" si="9"/>
        <v>3160</v>
      </c>
      <c r="BB148" s="48">
        <f t="shared" si="10"/>
        <v>3160</v>
      </c>
      <c r="BC148" s="54" t="str">
        <f t="shared" si="11"/>
        <v>INR  Three Thousand One Hundred &amp; Sixty  Only</v>
      </c>
      <c r="IA148" s="20">
        <v>12.14</v>
      </c>
      <c r="IB148" s="20" t="s">
        <v>79</v>
      </c>
      <c r="ID148" s="20">
        <v>80</v>
      </c>
      <c r="IE148" s="21" t="s">
        <v>43</v>
      </c>
      <c r="IF148" s="21"/>
      <c r="IG148" s="21"/>
      <c r="IH148" s="21"/>
      <c r="II148" s="21"/>
    </row>
    <row r="149" spans="1:243" s="20" customFormat="1" ht="141.75">
      <c r="A149" s="56">
        <v>12.15</v>
      </c>
      <c r="B149" s="61" t="s">
        <v>80</v>
      </c>
      <c r="C149" s="31"/>
      <c r="D149" s="62">
        <v>220</v>
      </c>
      <c r="E149" s="63" t="s">
        <v>46</v>
      </c>
      <c r="F149" s="55">
        <v>192.33</v>
      </c>
      <c r="G149" s="41"/>
      <c r="H149" s="35"/>
      <c r="I149" s="36" t="s">
        <v>33</v>
      </c>
      <c r="J149" s="37">
        <f t="shared" si="8"/>
        <v>1</v>
      </c>
      <c r="K149" s="35" t="s">
        <v>34</v>
      </c>
      <c r="L149" s="35" t="s">
        <v>4</v>
      </c>
      <c r="M149" s="38"/>
      <c r="N149" s="46"/>
      <c r="O149" s="46"/>
      <c r="P149" s="47"/>
      <c r="Q149" s="46"/>
      <c r="R149" s="46"/>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c r="BA149" s="49">
        <f t="shared" si="9"/>
        <v>42312.6</v>
      </c>
      <c r="BB149" s="48">
        <f t="shared" si="10"/>
        <v>42312.6</v>
      </c>
      <c r="BC149" s="54" t="str">
        <f t="shared" si="11"/>
        <v>INR  Forty Two Thousand Three Hundred &amp; Twelve  and Paise Sixty Only</v>
      </c>
      <c r="IA149" s="20">
        <v>12.15</v>
      </c>
      <c r="IB149" s="20" t="s">
        <v>80</v>
      </c>
      <c r="ID149" s="20">
        <v>220</v>
      </c>
      <c r="IE149" s="21" t="s">
        <v>46</v>
      </c>
      <c r="IF149" s="21"/>
      <c r="IG149" s="21"/>
      <c r="IH149" s="21"/>
      <c r="II149" s="21"/>
    </row>
    <row r="150" spans="1:243" s="20" customFormat="1" ht="15.75">
      <c r="A150" s="56">
        <v>13</v>
      </c>
      <c r="B150" s="61" t="s">
        <v>189</v>
      </c>
      <c r="C150" s="31"/>
      <c r="D150" s="74"/>
      <c r="E150" s="74"/>
      <c r="F150" s="74"/>
      <c r="G150" s="74"/>
      <c r="H150" s="74"/>
      <c r="I150" s="74"/>
      <c r="J150" s="74"/>
      <c r="K150" s="74"/>
      <c r="L150" s="74"/>
      <c r="M150" s="74"/>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c r="AR150" s="75"/>
      <c r="AS150" s="75"/>
      <c r="AT150" s="75"/>
      <c r="AU150" s="75"/>
      <c r="AV150" s="75"/>
      <c r="AW150" s="75"/>
      <c r="AX150" s="75"/>
      <c r="AY150" s="75"/>
      <c r="AZ150" s="75"/>
      <c r="BA150" s="75"/>
      <c r="BB150" s="75"/>
      <c r="BC150" s="75"/>
      <c r="IA150" s="20">
        <v>13</v>
      </c>
      <c r="IB150" s="20" t="s">
        <v>189</v>
      </c>
      <c r="IE150" s="21"/>
      <c r="IF150" s="21"/>
      <c r="IG150" s="21"/>
      <c r="IH150" s="21"/>
      <c r="II150" s="21"/>
    </row>
    <row r="151" spans="1:243" s="20" customFormat="1" ht="409.5">
      <c r="A151" s="56">
        <v>13.01</v>
      </c>
      <c r="B151" s="61" t="s">
        <v>190</v>
      </c>
      <c r="C151" s="31"/>
      <c r="D151" s="62">
        <v>20</v>
      </c>
      <c r="E151" s="63" t="s">
        <v>298</v>
      </c>
      <c r="F151" s="55">
        <v>1011.22</v>
      </c>
      <c r="G151" s="41"/>
      <c r="H151" s="35"/>
      <c r="I151" s="36" t="s">
        <v>33</v>
      </c>
      <c r="J151" s="37">
        <f t="shared" si="8"/>
        <v>1</v>
      </c>
      <c r="K151" s="35" t="s">
        <v>34</v>
      </c>
      <c r="L151" s="35" t="s">
        <v>4</v>
      </c>
      <c r="M151" s="38"/>
      <c r="N151" s="46"/>
      <c r="O151" s="46"/>
      <c r="P151" s="47"/>
      <c r="Q151" s="46"/>
      <c r="R151" s="46"/>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c r="AX151" s="47"/>
      <c r="AY151" s="47"/>
      <c r="AZ151" s="47"/>
      <c r="BA151" s="49">
        <f t="shared" si="9"/>
        <v>20224.4</v>
      </c>
      <c r="BB151" s="48">
        <f t="shared" si="10"/>
        <v>20224.4</v>
      </c>
      <c r="BC151" s="54" t="str">
        <f t="shared" si="11"/>
        <v>INR  Twenty Thousand Two Hundred &amp; Twenty Four  and Paise Forty Only</v>
      </c>
      <c r="IA151" s="20">
        <v>13.01</v>
      </c>
      <c r="IB151" s="65" t="s">
        <v>190</v>
      </c>
      <c r="ID151" s="20">
        <v>20</v>
      </c>
      <c r="IE151" s="21" t="s">
        <v>298</v>
      </c>
      <c r="IF151" s="21"/>
      <c r="IG151" s="21"/>
      <c r="IH151" s="21"/>
      <c r="II151" s="21"/>
    </row>
    <row r="152" spans="1:243" s="20" customFormat="1" ht="15.75">
      <c r="A152" s="56">
        <v>14</v>
      </c>
      <c r="B152" s="61" t="s">
        <v>191</v>
      </c>
      <c r="C152" s="31"/>
      <c r="D152" s="74"/>
      <c r="E152" s="74"/>
      <c r="F152" s="74"/>
      <c r="G152" s="74"/>
      <c r="H152" s="74"/>
      <c r="I152" s="74"/>
      <c r="J152" s="74"/>
      <c r="K152" s="74"/>
      <c r="L152" s="74"/>
      <c r="M152" s="74"/>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c r="AW152" s="75"/>
      <c r="AX152" s="75"/>
      <c r="AY152" s="75"/>
      <c r="AZ152" s="75"/>
      <c r="BA152" s="75"/>
      <c r="BB152" s="75"/>
      <c r="BC152" s="75"/>
      <c r="IA152" s="20">
        <v>14</v>
      </c>
      <c r="IB152" s="20" t="s">
        <v>191</v>
      </c>
      <c r="IE152" s="21"/>
      <c r="IF152" s="21"/>
      <c r="IG152" s="21"/>
      <c r="IH152" s="21"/>
      <c r="II152" s="21"/>
    </row>
    <row r="153" spans="1:243" s="20" customFormat="1" ht="173.25">
      <c r="A153" s="56">
        <v>14.01</v>
      </c>
      <c r="B153" s="61" t="s">
        <v>192</v>
      </c>
      <c r="C153" s="31"/>
      <c r="D153" s="74"/>
      <c r="E153" s="74"/>
      <c r="F153" s="74"/>
      <c r="G153" s="74"/>
      <c r="H153" s="74"/>
      <c r="I153" s="74"/>
      <c r="J153" s="74"/>
      <c r="K153" s="74"/>
      <c r="L153" s="74"/>
      <c r="M153" s="74"/>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c r="AR153" s="75"/>
      <c r="AS153" s="75"/>
      <c r="AT153" s="75"/>
      <c r="AU153" s="75"/>
      <c r="AV153" s="75"/>
      <c r="AW153" s="75"/>
      <c r="AX153" s="75"/>
      <c r="AY153" s="75"/>
      <c r="AZ153" s="75"/>
      <c r="BA153" s="75"/>
      <c r="BB153" s="75"/>
      <c r="BC153" s="75"/>
      <c r="IA153" s="20">
        <v>14.01</v>
      </c>
      <c r="IB153" s="20" t="s">
        <v>192</v>
      </c>
      <c r="IE153" s="21"/>
      <c r="IF153" s="21"/>
      <c r="IG153" s="21"/>
      <c r="IH153" s="21"/>
      <c r="II153" s="21"/>
    </row>
    <row r="154" spans="1:243" s="20" customFormat="1" ht="42.75">
      <c r="A154" s="56">
        <v>14.02</v>
      </c>
      <c r="B154" s="61" t="s">
        <v>193</v>
      </c>
      <c r="C154" s="31"/>
      <c r="D154" s="62">
        <v>6</v>
      </c>
      <c r="E154" s="63" t="s">
        <v>47</v>
      </c>
      <c r="F154" s="55">
        <v>4758.26</v>
      </c>
      <c r="G154" s="41"/>
      <c r="H154" s="35"/>
      <c r="I154" s="36" t="s">
        <v>33</v>
      </c>
      <c r="J154" s="37">
        <f t="shared" si="8"/>
        <v>1</v>
      </c>
      <c r="K154" s="35" t="s">
        <v>34</v>
      </c>
      <c r="L154" s="35" t="s">
        <v>4</v>
      </c>
      <c r="M154" s="38"/>
      <c r="N154" s="46"/>
      <c r="O154" s="46"/>
      <c r="P154" s="47"/>
      <c r="Q154" s="46"/>
      <c r="R154" s="46"/>
      <c r="S154" s="47"/>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c r="AX154" s="47"/>
      <c r="AY154" s="47"/>
      <c r="AZ154" s="47"/>
      <c r="BA154" s="49">
        <f t="shared" si="9"/>
        <v>28549.56</v>
      </c>
      <c r="BB154" s="48">
        <f t="shared" si="10"/>
        <v>28549.56</v>
      </c>
      <c r="BC154" s="54" t="str">
        <f t="shared" si="11"/>
        <v>INR  Twenty Eight Thousand Five Hundred &amp; Forty Nine  and Paise Fifty Six Only</v>
      </c>
      <c r="IA154" s="20">
        <v>14.02</v>
      </c>
      <c r="IB154" s="20" t="s">
        <v>193</v>
      </c>
      <c r="ID154" s="20">
        <v>6</v>
      </c>
      <c r="IE154" s="21" t="s">
        <v>47</v>
      </c>
      <c r="IF154" s="21"/>
      <c r="IG154" s="21"/>
      <c r="IH154" s="21"/>
      <c r="II154" s="21"/>
    </row>
    <row r="155" spans="1:243" s="20" customFormat="1" ht="141.75">
      <c r="A155" s="56">
        <v>14.03</v>
      </c>
      <c r="B155" s="61" t="s">
        <v>194</v>
      </c>
      <c r="C155" s="31"/>
      <c r="D155" s="74"/>
      <c r="E155" s="74"/>
      <c r="F155" s="74"/>
      <c r="G155" s="74"/>
      <c r="H155" s="74"/>
      <c r="I155" s="74"/>
      <c r="J155" s="74"/>
      <c r="K155" s="74"/>
      <c r="L155" s="74"/>
      <c r="M155" s="74"/>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c r="AR155" s="75"/>
      <c r="AS155" s="75"/>
      <c r="AT155" s="75"/>
      <c r="AU155" s="75"/>
      <c r="AV155" s="75"/>
      <c r="AW155" s="75"/>
      <c r="AX155" s="75"/>
      <c r="AY155" s="75"/>
      <c r="AZ155" s="75"/>
      <c r="BA155" s="75"/>
      <c r="BB155" s="75"/>
      <c r="BC155" s="75"/>
      <c r="IA155" s="20">
        <v>14.03</v>
      </c>
      <c r="IB155" s="20" t="s">
        <v>194</v>
      </c>
      <c r="IE155" s="21"/>
      <c r="IF155" s="21"/>
      <c r="IG155" s="21"/>
      <c r="IH155" s="21"/>
      <c r="II155" s="21"/>
    </row>
    <row r="156" spans="1:243" s="20" customFormat="1" ht="30" customHeight="1">
      <c r="A156" s="56">
        <v>14.04</v>
      </c>
      <c r="B156" s="61" t="s">
        <v>195</v>
      </c>
      <c r="C156" s="31"/>
      <c r="D156" s="62">
        <v>1</v>
      </c>
      <c r="E156" s="63" t="s">
        <v>47</v>
      </c>
      <c r="F156" s="55">
        <v>4919.64</v>
      </c>
      <c r="G156" s="41"/>
      <c r="H156" s="35"/>
      <c r="I156" s="36" t="s">
        <v>33</v>
      </c>
      <c r="J156" s="37">
        <f t="shared" si="8"/>
        <v>1</v>
      </c>
      <c r="K156" s="35" t="s">
        <v>34</v>
      </c>
      <c r="L156" s="35" t="s">
        <v>4</v>
      </c>
      <c r="M156" s="38"/>
      <c r="N156" s="46"/>
      <c r="O156" s="46"/>
      <c r="P156" s="47"/>
      <c r="Q156" s="46"/>
      <c r="R156" s="46"/>
      <c r="S156" s="47"/>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47"/>
      <c r="AY156" s="47"/>
      <c r="AZ156" s="47"/>
      <c r="BA156" s="49">
        <f t="shared" si="9"/>
        <v>4919.64</v>
      </c>
      <c r="BB156" s="48">
        <f t="shared" si="10"/>
        <v>4919.64</v>
      </c>
      <c r="BC156" s="54" t="str">
        <f t="shared" si="11"/>
        <v>INR  Four Thousand Nine Hundred &amp; Nineteen  and Paise Sixty Four Only</v>
      </c>
      <c r="IA156" s="20">
        <v>14.04</v>
      </c>
      <c r="IB156" s="20" t="s">
        <v>195</v>
      </c>
      <c r="ID156" s="20">
        <v>1</v>
      </c>
      <c r="IE156" s="21" t="s">
        <v>47</v>
      </c>
      <c r="IF156" s="21"/>
      <c r="IG156" s="21"/>
      <c r="IH156" s="21"/>
      <c r="II156" s="21"/>
    </row>
    <row r="157" spans="1:243" s="20" customFormat="1" ht="94.5">
      <c r="A157" s="56">
        <v>14.05</v>
      </c>
      <c r="B157" s="61" t="s">
        <v>196</v>
      </c>
      <c r="C157" s="31"/>
      <c r="D157" s="62">
        <v>6</v>
      </c>
      <c r="E157" s="63" t="s">
        <v>47</v>
      </c>
      <c r="F157" s="55">
        <v>262.47</v>
      </c>
      <c r="G157" s="41"/>
      <c r="H157" s="35"/>
      <c r="I157" s="36" t="s">
        <v>33</v>
      </c>
      <c r="J157" s="37">
        <f t="shared" si="8"/>
        <v>1</v>
      </c>
      <c r="K157" s="35" t="s">
        <v>34</v>
      </c>
      <c r="L157" s="35" t="s">
        <v>4</v>
      </c>
      <c r="M157" s="38"/>
      <c r="N157" s="46"/>
      <c r="O157" s="46"/>
      <c r="P157" s="47"/>
      <c r="Q157" s="46"/>
      <c r="R157" s="46"/>
      <c r="S157" s="47"/>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7"/>
      <c r="AV157" s="47"/>
      <c r="AW157" s="47"/>
      <c r="AX157" s="47"/>
      <c r="AY157" s="47"/>
      <c r="AZ157" s="47"/>
      <c r="BA157" s="49">
        <f t="shared" si="9"/>
        <v>1574.82</v>
      </c>
      <c r="BB157" s="48">
        <f t="shared" si="10"/>
        <v>1574.82</v>
      </c>
      <c r="BC157" s="54" t="str">
        <f t="shared" si="11"/>
        <v>INR  One Thousand Five Hundred &amp; Seventy Four  and Paise Eighty Two Only</v>
      </c>
      <c r="IA157" s="20">
        <v>14.05</v>
      </c>
      <c r="IB157" s="20" t="s">
        <v>196</v>
      </c>
      <c r="ID157" s="20">
        <v>6</v>
      </c>
      <c r="IE157" s="21" t="s">
        <v>47</v>
      </c>
      <c r="IF157" s="21"/>
      <c r="IG157" s="21"/>
      <c r="IH157" s="21"/>
      <c r="II157" s="21"/>
    </row>
    <row r="158" spans="1:243" s="20" customFormat="1" ht="63">
      <c r="A158" s="56">
        <v>14.06</v>
      </c>
      <c r="B158" s="61" t="s">
        <v>197</v>
      </c>
      <c r="C158" s="31"/>
      <c r="D158" s="62">
        <v>4</v>
      </c>
      <c r="E158" s="63" t="s">
        <v>47</v>
      </c>
      <c r="F158" s="55">
        <v>777.07</v>
      </c>
      <c r="G158" s="41"/>
      <c r="H158" s="35"/>
      <c r="I158" s="36" t="s">
        <v>33</v>
      </c>
      <c r="J158" s="37">
        <f t="shared" si="8"/>
        <v>1</v>
      </c>
      <c r="K158" s="35" t="s">
        <v>34</v>
      </c>
      <c r="L158" s="35" t="s">
        <v>4</v>
      </c>
      <c r="M158" s="38"/>
      <c r="N158" s="46"/>
      <c r="O158" s="46"/>
      <c r="P158" s="47"/>
      <c r="Q158" s="46"/>
      <c r="R158" s="46"/>
      <c r="S158" s="47"/>
      <c r="T158" s="47"/>
      <c r="U158" s="47"/>
      <c r="V158" s="47"/>
      <c r="W158" s="47"/>
      <c r="X158" s="47"/>
      <c r="Y158" s="47"/>
      <c r="Z158" s="47"/>
      <c r="AA158" s="47"/>
      <c r="AB158" s="47"/>
      <c r="AC158" s="47"/>
      <c r="AD158" s="47"/>
      <c r="AE158" s="47"/>
      <c r="AF158" s="47"/>
      <c r="AG158" s="47"/>
      <c r="AH158" s="47"/>
      <c r="AI158" s="47"/>
      <c r="AJ158" s="47"/>
      <c r="AK158" s="47"/>
      <c r="AL158" s="47"/>
      <c r="AM158" s="47"/>
      <c r="AN158" s="47"/>
      <c r="AO158" s="47"/>
      <c r="AP158" s="47"/>
      <c r="AQ158" s="47"/>
      <c r="AR158" s="47"/>
      <c r="AS158" s="47"/>
      <c r="AT158" s="47"/>
      <c r="AU158" s="47"/>
      <c r="AV158" s="47"/>
      <c r="AW158" s="47"/>
      <c r="AX158" s="47"/>
      <c r="AY158" s="47"/>
      <c r="AZ158" s="47"/>
      <c r="BA158" s="49">
        <f t="shared" si="9"/>
        <v>3108.28</v>
      </c>
      <c r="BB158" s="48">
        <f t="shared" si="10"/>
        <v>3108.28</v>
      </c>
      <c r="BC158" s="54" t="str">
        <f t="shared" si="11"/>
        <v>INR  Three Thousand One Hundred &amp; Eight  and Paise Twenty Eight Only</v>
      </c>
      <c r="IA158" s="20">
        <v>14.06</v>
      </c>
      <c r="IB158" s="20" t="s">
        <v>197</v>
      </c>
      <c r="ID158" s="20">
        <v>4</v>
      </c>
      <c r="IE158" s="21" t="s">
        <v>47</v>
      </c>
      <c r="IF158" s="21"/>
      <c r="IG158" s="21"/>
      <c r="IH158" s="21"/>
      <c r="II158" s="21"/>
    </row>
    <row r="159" spans="1:243" s="20" customFormat="1" ht="47.25">
      <c r="A159" s="56">
        <v>14.07</v>
      </c>
      <c r="B159" s="61" t="s">
        <v>198</v>
      </c>
      <c r="C159" s="31"/>
      <c r="D159" s="74"/>
      <c r="E159" s="74"/>
      <c r="F159" s="74"/>
      <c r="G159" s="74"/>
      <c r="H159" s="74"/>
      <c r="I159" s="74"/>
      <c r="J159" s="74"/>
      <c r="K159" s="74"/>
      <c r="L159" s="74"/>
      <c r="M159" s="74"/>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c r="AR159" s="75"/>
      <c r="AS159" s="75"/>
      <c r="AT159" s="75"/>
      <c r="AU159" s="75"/>
      <c r="AV159" s="75"/>
      <c r="AW159" s="75"/>
      <c r="AX159" s="75"/>
      <c r="AY159" s="75"/>
      <c r="AZ159" s="75"/>
      <c r="BA159" s="75"/>
      <c r="BB159" s="75"/>
      <c r="BC159" s="75"/>
      <c r="IA159" s="20">
        <v>14.07</v>
      </c>
      <c r="IB159" s="20" t="s">
        <v>198</v>
      </c>
      <c r="IE159" s="21"/>
      <c r="IF159" s="21"/>
      <c r="IG159" s="21"/>
      <c r="IH159" s="21"/>
      <c r="II159" s="21"/>
    </row>
    <row r="160" spans="1:243" s="20" customFormat="1" ht="15.75">
      <c r="A160" s="56">
        <v>14.08</v>
      </c>
      <c r="B160" s="61" t="s">
        <v>199</v>
      </c>
      <c r="C160" s="31"/>
      <c r="D160" s="74"/>
      <c r="E160" s="74"/>
      <c r="F160" s="74"/>
      <c r="G160" s="74"/>
      <c r="H160" s="74"/>
      <c r="I160" s="74"/>
      <c r="J160" s="74"/>
      <c r="K160" s="74"/>
      <c r="L160" s="74"/>
      <c r="M160" s="74"/>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5"/>
      <c r="AW160" s="75"/>
      <c r="AX160" s="75"/>
      <c r="AY160" s="75"/>
      <c r="AZ160" s="75"/>
      <c r="BA160" s="75"/>
      <c r="BB160" s="75"/>
      <c r="BC160" s="75"/>
      <c r="IA160" s="20">
        <v>14.08</v>
      </c>
      <c r="IB160" s="20" t="s">
        <v>199</v>
      </c>
      <c r="IE160" s="21"/>
      <c r="IF160" s="21"/>
      <c r="IG160" s="21"/>
      <c r="IH160" s="21"/>
      <c r="II160" s="21"/>
    </row>
    <row r="161" spans="1:243" s="20" customFormat="1" ht="28.5" customHeight="1">
      <c r="A161" s="56">
        <v>14.09</v>
      </c>
      <c r="B161" s="61" t="s">
        <v>200</v>
      </c>
      <c r="C161" s="31"/>
      <c r="D161" s="62">
        <v>1</v>
      </c>
      <c r="E161" s="63" t="s">
        <v>47</v>
      </c>
      <c r="F161" s="55">
        <v>91.49</v>
      </c>
      <c r="G161" s="41"/>
      <c r="H161" s="35"/>
      <c r="I161" s="36" t="s">
        <v>33</v>
      </c>
      <c r="J161" s="37">
        <f t="shared" si="8"/>
        <v>1</v>
      </c>
      <c r="K161" s="35" t="s">
        <v>34</v>
      </c>
      <c r="L161" s="35" t="s">
        <v>4</v>
      </c>
      <c r="M161" s="38"/>
      <c r="N161" s="46"/>
      <c r="O161" s="46"/>
      <c r="P161" s="47"/>
      <c r="Q161" s="46"/>
      <c r="R161" s="46"/>
      <c r="S161" s="47"/>
      <c r="T161" s="47"/>
      <c r="U161" s="47"/>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c r="AR161" s="47"/>
      <c r="AS161" s="47"/>
      <c r="AT161" s="47"/>
      <c r="AU161" s="47"/>
      <c r="AV161" s="47"/>
      <c r="AW161" s="47"/>
      <c r="AX161" s="47"/>
      <c r="AY161" s="47"/>
      <c r="AZ161" s="47"/>
      <c r="BA161" s="49">
        <f t="shared" si="9"/>
        <v>91.49</v>
      </c>
      <c r="BB161" s="48">
        <f t="shared" si="10"/>
        <v>91.49</v>
      </c>
      <c r="BC161" s="54" t="str">
        <f t="shared" si="11"/>
        <v>INR  Ninety One and Paise Forty Nine Only</v>
      </c>
      <c r="IA161" s="20">
        <v>14.09</v>
      </c>
      <c r="IB161" s="20" t="s">
        <v>200</v>
      </c>
      <c r="ID161" s="20">
        <v>1</v>
      </c>
      <c r="IE161" s="21" t="s">
        <v>47</v>
      </c>
      <c r="IF161" s="21"/>
      <c r="IG161" s="21"/>
      <c r="IH161" s="21"/>
      <c r="II161" s="21"/>
    </row>
    <row r="162" spans="1:243" s="20" customFormat="1" ht="94.5">
      <c r="A162" s="56">
        <v>14.1</v>
      </c>
      <c r="B162" s="61" t="s">
        <v>201</v>
      </c>
      <c r="C162" s="31"/>
      <c r="D162" s="62">
        <v>4</v>
      </c>
      <c r="E162" s="63" t="s">
        <v>47</v>
      </c>
      <c r="F162" s="55">
        <v>1237.31</v>
      </c>
      <c r="G162" s="41"/>
      <c r="H162" s="35"/>
      <c r="I162" s="36" t="s">
        <v>33</v>
      </c>
      <c r="J162" s="37">
        <f t="shared" si="8"/>
        <v>1</v>
      </c>
      <c r="K162" s="35" t="s">
        <v>34</v>
      </c>
      <c r="L162" s="35" t="s">
        <v>4</v>
      </c>
      <c r="M162" s="38"/>
      <c r="N162" s="46"/>
      <c r="O162" s="46"/>
      <c r="P162" s="47"/>
      <c r="Q162" s="46"/>
      <c r="R162" s="46"/>
      <c r="S162" s="47"/>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c r="AV162" s="47"/>
      <c r="AW162" s="47"/>
      <c r="AX162" s="47"/>
      <c r="AY162" s="47"/>
      <c r="AZ162" s="47"/>
      <c r="BA162" s="49">
        <f t="shared" si="9"/>
        <v>4949.24</v>
      </c>
      <c r="BB162" s="48">
        <f t="shared" si="10"/>
        <v>4949.24</v>
      </c>
      <c r="BC162" s="54" t="str">
        <f t="shared" si="11"/>
        <v>INR  Four Thousand Nine Hundred &amp; Forty Nine  and Paise Twenty Four Only</v>
      </c>
      <c r="IA162" s="20">
        <v>14.1</v>
      </c>
      <c r="IB162" s="20" t="s">
        <v>201</v>
      </c>
      <c r="ID162" s="20">
        <v>4</v>
      </c>
      <c r="IE162" s="21" t="s">
        <v>47</v>
      </c>
      <c r="IF162" s="21"/>
      <c r="IG162" s="21"/>
      <c r="IH162" s="21"/>
      <c r="II162" s="21"/>
    </row>
    <row r="163" spans="1:243" s="20" customFormat="1" ht="31.5">
      <c r="A163" s="56">
        <v>14.11</v>
      </c>
      <c r="B163" s="61" t="s">
        <v>202</v>
      </c>
      <c r="C163" s="31"/>
      <c r="D163" s="74"/>
      <c r="E163" s="74"/>
      <c r="F163" s="74"/>
      <c r="G163" s="74"/>
      <c r="H163" s="74"/>
      <c r="I163" s="74"/>
      <c r="J163" s="74"/>
      <c r="K163" s="74"/>
      <c r="L163" s="74"/>
      <c r="M163" s="74"/>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c r="AY163" s="75"/>
      <c r="AZ163" s="75"/>
      <c r="BA163" s="75"/>
      <c r="BB163" s="75"/>
      <c r="BC163" s="75"/>
      <c r="IA163" s="20">
        <v>14.11</v>
      </c>
      <c r="IB163" s="20" t="s">
        <v>202</v>
      </c>
      <c r="IE163" s="21"/>
      <c r="IF163" s="21"/>
      <c r="IG163" s="21"/>
      <c r="IH163" s="21"/>
      <c r="II163" s="21"/>
    </row>
    <row r="164" spans="1:243" s="20" customFormat="1" ht="15.75">
      <c r="A164" s="56">
        <v>14.12</v>
      </c>
      <c r="B164" s="61" t="s">
        <v>203</v>
      </c>
      <c r="C164" s="31"/>
      <c r="D164" s="74"/>
      <c r="E164" s="74"/>
      <c r="F164" s="74"/>
      <c r="G164" s="74"/>
      <c r="H164" s="74"/>
      <c r="I164" s="74"/>
      <c r="J164" s="74"/>
      <c r="K164" s="74"/>
      <c r="L164" s="74"/>
      <c r="M164" s="74"/>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c r="AY164" s="75"/>
      <c r="AZ164" s="75"/>
      <c r="BA164" s="75"/>
      <c r="BB164" s="75"/>
      <c r="BC164" s="75"/>
      <c r="IA164" s="20">
        <v>14.12</v>
      </c>
      <c r="IB164" s="20" t="s">
        <v>203</v>
      </c>
      <c r="IE164" s="21"/>
      <c r="IF164" s="21"/>
      <c r="IG164" s="21"/>
      <c r="IH164" s="21"/>
      <c r="II164" s="21"/>
    </row>
    <row r="165" spans="1:243" s="20" customFormat="1" ht="42.75">
      <c r="A165" s="56">
        <v>14.13</v>
      </c>
      <c r="B165" s="61" t="s">
        <v>204</v>
      </c>
      <c r="C165" s="31"/>
      <c r="D165" s="62">
        <v>50</v>
      </c>
      <c r="E165" s="63" t="s">
        <v>44</v>
      </c>
      <c r="F165" s="55">
        <v>944.67</v>
      </c>
      <c r="G165" s="41"/>
      <c r="H165" s="35"/>
      <c r="I165" s="36" t="s">
        <v>33</v>
      </c>
      <c r="J165" s="37">
        <f t="shared" si="8"/>
        <v>1</v>
      </c>
      <c r="K165" s="35" t="s">
        <v>34</v>
      </c>
      <c r="L165" s="35" t="s">
        <v>4</v>
      </c>
      <c r="M165" s="38"/>
      <c r="N165" s="46"/>
      <c r="O165" s="46"/>
      <c r="P165" s="47"/>
      <c r="Q165" s="46"/>
      <c r="R165" s="46"/>
      <c r="S165" s="47"/>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c r="AV165" s="47"/>
      <c r="AW165" s="47"/>
      <c r="AX165" s="47"/>
      <c r="AY165" s="47"/>
      <c r="AZ165" s="47"/>
      <c r="BA165" s="49">
        <f t="shared" si="9"/>
        <v>47233.5</v>
      </c>
      <c r="BB165" s="48">
        <f t="shared" si="10"/>
        <v>47233.5</v>
      </c>
      <c r="BC165" s="54" t="str">
        <f t="shared" si="11"/>
        <v>INR  Forty Seven Thousand Two Hundred &amp; Thirty Three  and Paise Fifty Only</v>
      </c>
      <c r="IA165" s="20">
        <v>14.13</v>
      </c>
      <c r="IB165" s="20" t="s">
        <v>204</v>
      </c>
      <c r="ID165" s="20">
        <v>50</v>
      </c>
      <c r="IE165" s="21" t="s">
        <v>44</v>
      </c>
      <c r="IF165" s="21"/>
      <c r="IG165" s="21"/>
      <c r="IH165" s="21"/>
      <c r="II165" s="21"/>
    </row>
    <row r="166" spans="1:243" s="20" customFormat="1" ht="15.75">
      <c r="A166" s="56">
        <v>14.14</v>
      </c>
      <c r="B166" s="61" t="s">
        <v>205</v>
      </c>
      <c r="C166" s="31"/>
      <c r="D166" s="74"/>
      <c r="E166" s="74"/>
      <c r="F166" s="74"/>
      <c r="G166" s="74"/>
      <c r="H166" s="74"/>
      <c r="I166" s="74"/>
      <c r="J166" s="74"/>
      <c r="K166" s="74"/>
      <c r="L166" s="74"/>
      <c r="M166" s="74"/>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c r="AR166" s="75"/>
      <c r="AS166" s="75"/>
      <c r="AT166" s="75"/>
      <c r="AU166" s="75"/>
      <c r="AV166" s="75"/>
      <c r="AW166" s="75"/>
      <c r="AX166" s="75"/>
      <c r="AY166" s="75"/>
      <c r="AZ166" s="75"/>
      <c r="BA166" s="75"/>
      <c r="BB166" s="75"/>
      <c r="BC166" s="75"/>
      <c r="IA166" s="20">
        <v>14.14</v>
      </c>
      <c r="IB166" s="20" t="s">
        <v>205</v>
      </c>
      <c r="IE166" s="21"/>
      <c r="IF166" s="21"/>
      <c r="IG166" s="21"/>
      <c r="IH166" s="21"/>
      <c r="II166" s="21"/>
    </row>
    <row r="167" spans="1:243" s="20" customFormat="1" ht="42.75">
      <c r="A167" s="56">
        <v>14.15</v>
      </c>
      <c r="B167" s="61" t="s">
        <v>206</v>
      </c>
      <c r="C167" s="31"/>
      <c r="D167" s="62">
        <v>30</v>
      </c>
      <c r="E167" s="63" t="s">
        <v>44</v>
      </c>
      <c r="F167" s="55">
        <v>913.72</v>
      </c>
      <c r="G167" s="41"/>
      <c r="H167" s="35"/>
      <c r="I167" s="36" t="s">
        <v>33</v>
      </c>
      <c r="J167" s="37">
        <f t="shared" si="8"/>
        <v>1</v>
      </c>
      <c r="K167" s="35" t="s">
        <v>34</v>
      </c>
      <c r="L167" s="35" t="s">
        <v>4</v>
      </c>
      <c r="M167" s="38"/>
      <c r="N167" s="46"/>
      <c r="O167" s="46"/>
      <c r="P167" s="47"/>
      <c r="Q167" s="46"/>
      <c r="R167" s="46"/>
      <c r="S167" s="47"/>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c r="BA167" s="49">
        <f t="shared" si="9"/>
        <v>27411.6</v>
      </c>
      <c r="BB167" s="48">
        <f t="shared" si="10"/>
        <v>27411.6</v>
      </c>
      <c r="BC167" s="54" t="str">
        <f t="shared" si="11"/>
        <v>INR  Twenty Seven Thousand Four Hundred &amp; Eleven  and Paise Sixty Only</v>
      </c>
      <c r="IA167" s="20">
        <v>14.15</v>
      </c>
      <c r="IB167" s="20" t="s">
        <v>206</v>
      </c>
      <c r="ID167" s="20">
        <v>30</v>
      </c>
      <c r="IE167" s="21" t="s">
        <v>44</v>
      </c>
      <c r="IF167" s="21"/>
      <c r="IG167" s="21"/>
      <c r="IH167" s="21"/>
      <c r="II167" s="21"/>
    </row>
    <row r="168" spans="1:243" s="20" customFormat="1" ht="63">
      <c r="A168" s="56">
        <v>14.16</v>
      </c>
      <c r="B168" s="61" t="s">
        <v>207</v>
      </c>
      <c r="C168" s="31"/>
      <c r="D168" s="74"/>
      <c r="E168" s="74"/>
      <c r="F168" s="74"/>
      <c r="G168" s="74"/>
      <c r="H168" s="74"/>
      <c r="I168" s="74"/>
      <c r="J168" s="74"/>
      <c r="K168" s="74"/>
      <c r="L168" s="74"/>
      <c r="M168" s="74"/>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c r="AY168" s="75"/>
      <c r="AZ168" s="75"/>
      <c r="BA168" s="75"/>
      <c r="BB168" s="75"/>
      <c r="BC168" s="75"/>
      <c r="IA168" s="20">
        <v>14.16</v>
      </c>
      <c r="IB168" s="20" t="s">
        <v>207</v>
      </c>
      <c r="IE168" s="21"/>
      <c r="IF168" s="21"/>
      <c r="IG168" s="21"/>
      <c r="IH168" s="21"/>
      <c r="II168" s="21"/>
    </row>
    <row r="169" spans="1:243" s="20" customFormat="1" ht="15.75">
      <c r="A169" s="56">
        <v>14.17</v>
      </c>
      <c r="B169" s="61" t="s">
        <v>203</v>
      </c>
      <c r="C169" s="31"/>
      <c r="D169" s="74"/>
      <c r="E169" s="74"/>
      <c r="F169" s="74"/>
      <c r="G169" s="74"/>
      <c r="H169" s="74"/>
      <c r="I169" s="74"/>
      <c r="J169" s="74"/>
      <c r="K169" s="74"/>
      <c r="L169" s="74"/>
      <c r="M169" s="74"/>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75"/>
      <c r="BB169" s="75"/>
      <c r="BC169" s="75"/>
      <c r="IA169" s="20">
        <v>14.17</v>
      </c>
      <c r="IB169" s="20" t="s">
        <v>203</v>
      </c>
      <c r="IE169" s="21"/>
      <c r="IF169" s="21"/>
      <c r="IG169" s="21"/>
      <c r="IH169" s="21"/>
      <c r="II169" s="21"/>
    </row>
    <row r="170" spans="1:243" s="20" customFormat="1" ht="42.75">
      <c r="A170" s="56">
        <v>14.18</v>
      </c>
      <c r="B170" s="61" t="s">
        <v>208</v>
      </c>
      <c r="C170" s="31"/>
      <c r="D170" s="62">
        <v>6</v>
      </c>
      <c r="E170" s="63" t="s">
        <v>47</v>
      </c>
      <c r="F170" s="55">
        <v>523.98</v>
      </c>
      <c r="G170" s="41"/>
      <c r="H170" s="35"/>
      <c r="I170" s="36" t="s">
        <v>33</v>
      </c>
      <c r="J170" s="37">
        <f t="shared" si="8"/>
        <v>1</v>
      </c>
      <c r="K170" s="35" t="s">
        <v>34</v>
      </c>
      <c r="L170" s="35" t="s">
        <v>4</v>
      </c>
      <c r="M170" s="38"/>
      <c r="N170" s="46"/>
      <c r="O170" s="46"/>
      <c r="P170" s="47"/>
      <c r="Q170" s="46"/>
      <c r="R170" s="46"/>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7"/>
      <c r="AZ170" s="47"/>
      <c r="BA170" s="49">
        <f t="shared" si="9"/>
        <v>3143.88</v>
      </c>
      <c r="BB170" s="48">
        <f t="shared" si="10"/>
        <v>3143.88</v>
      </c>
      <c r="BC170" s="54" t="str">
        <f t="shared" si="11"/>
        <v>INR  Three Thousand One Hundred &amp; Forty Three  and Paise Eighty Eight Only</v>
      </c>
      <c r="IA170" s="20">
        <v>14.18</v>
      </c>
      <c r="IB170" s="20" t="s">
        <v>208</v>
      </c>
      <c r="ID170" s="20">
        <v>6</v>
      </c>
      <c r="IE170" s="21" t="s">
        <v>47</v>
      </c>
      <c r="IF170" s="21"/>
      <c r="IG170" s="21"/>
      <c r="IH170" s="21"/>
      <c r="II170" s="21"/>
    </row>
    <row r="171" spans="1:243" s="20" customFormat="1" ht="31.5">
      <c r="A171" s="56">
        <v>14.19</v>
      </c>
      <c r="B171" s="61" t="s">
        <v>209</v>
      </c>
      <c r="C171" s="31"/>
      <c r="D171" s="74"/>
      <c r="E171" s="74"/>
      <c r="F171" s="74"/>
      <c r="G171" s="74"/>
      <c r="H171" s="74"/>
      <c r="I171" s="74"/>
      <c r="J171" s="74"/>
      <c r="K171" s="74"/>
      <c r="L171" s="74"/>
      <c r="M171" s="74"/>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c r="AR171" s="75"/>
      <c r="AS171" s="75"/>
      <c r="AT171" s="75"/>
      <c r="AU171" s="75"/>
      <c r="AV171" s="75"/>
      <c r="AW171" s="75"/>
      <c r="AX171" s="75"/>
      <c r="AY171" s="75"/>
      <c r="AZ171" s="75"/>
      <c r="BA171" s="75"/>
      <c r="BB171" s="75"/>
      <c r="BC171" s="75"/>
      <c r="IA171" s="20">
        <v>14.19</v>
      </c>
      <c r="IB171" s="20" t="s">
        <v>209</v>
      </c>
      <c r="IE171" s="21"/>
      <c r="IF171" s="21"/>
      <c r="IG171" s="21"/>
      <c r="IH171" s="21"/>
      <c r="II171" s="21"/>
    </row>
    <row r="172" spans="1:243" s="20" customFormat="1" ht="15.75">
      <c r="A172" s="56">
        <v>14.2</v>
      </c>
      <c r="B172" s="61" t="s">
        <v>203</v>
      </c>
      <c r="C172" s="31"/>
      <c r="D172" s="74"/>
      <c r="E172" s="74"/>
      <c r="F172" s="74"/>
      <c r="G172" s="74"/>
      <c r="H172" s="74"/>
      <c r="I172" s="74"/>
      <c r="J172" s="74"/>
      <c r="K172" s="74"/>
      <c r="L172" s="74"/>
      <c r="M172" s="74"/>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c r="AR172" s="75"/>
      <c r="AS172" s="75"/>
      <c r="AT172" s="75"/>
      <c r="AU172" s="75"/>
      <c r="AV172" s="75"/>
      <c r="AW172" s="75"/>
      <c r="AX172" s="75"/>
      <c r="AY172" s="75"/>
      <c r="AZ172" s="75"/>
      <c r="BA172" s="75"/>
      <c r="BB172" s="75"/>
      <c r="BC172" s="75"/>
      <c r="IA172" s="20">
        <v>14.2</v>
      </c>
      <c r="IB172" s="20" t="s">
        <v>203</v>
      </c>
      <c r="IE172" s="21"/>
      <c r="IF172" s="21"/>
      <c r="IG172" s="21"/>
      <c r="IH172" s="21"/>
      <c r="II172" s="21"/>
    </row>
    <row r="173" spans="1:243" s="20" customFormat="1" ht="42.75">
      <c r="A173" s="56">
        <v>14.21</v>
      </c>
      <c r="B173" s="61" t="s">
        <v>210</v>
      </c>
      <c r="C173" s="31"/>
      <c r="D173" s="62">
        <v>6</v>
      </c>
      <c r="E173" s="63" t="s">
        <v>47</v>
      </c>
      <c r="F173" s="55">
        <v>385.58</v>
      </c>
      <c r="G173" s="41"/>
      <c r="H173" s="35"/>
      <c r="I173" s="36" t="s">
        <v>33</v>
      </c>
      <c r="J173" s="37">
        <f t="shared" si="8"/>
        <v>1</v>
      </c>
      <c r="K173" s="35" t="s">
        <v>34</v>
      </c>
      <c r="L173" s="35" t="s">
        <v>4</v>
      </c>
      <c r="M173" s="38"/>
      <c r="N173" s="46"/>
      <c r="O173" s="46"/>
      <c r="P173" s="47"/>
      <c r="Q173" s="46"/>
      <c r="R173" s="46"/>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c r="BA173" s="49">
        <f t="shared" si="9"/>
        <v>2313.48</v>
      </c>
      <c r="BB173" s="48">
        <f t="shared" si="10"/>
        <v>2313.48</v>
      </c>
      <c r="BC173" s="54" t="str">
        <f t="shared" si="11"/>
        <v>INR  Two Thousand Three Hundred &amp; Thirteen  and Paise Forty Eight Only</v>
      </c>
      <c r="IA173" s="20">
        <v>14.21</v>
      </c>
      <c r="IB173" s="20" t="s">
        <v>210</v>
      </c>
      <c r="ID173" s="20">
        <v>6</v>
      </c>
      <c r="IE173" s="21" t="s">
        <v>47</v>
      </c>
      <c r="IF173" s="21"/>
      <c r="IG173" s="21"/>
      <c r="IH173" s="21"/>
      <c r="II173" s="21"/>
    </row>
    <row r="174" spans="1:243" s="20" customFormat="1" ht="15.75">
      <c r="A174" s="56">
        <v>14.22</v>
      </c>
      <c r="B174" s="61" t="s">
        <v>211</v>
      </c>
      <c r="C174" s="31"/>
      <c r="D174" s="74"/>
      <c r="E174" s="74"/>
      <c r="F174" s="74"/>
      <c r="G174" s="74"/>
      <c r="H174" s="74"/>
      <c r="I174" s="74"/>
      <c r="J174" s="74"/>
      <c r="K174" s="74"/>
      <c r="L174" s="74"/>
      <c r="M174" s="74"/>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c r="AR174" s="75"/>
      <c r="AS174" s="75"/>
      <c r="AT174" s="75"/>
      <c r="AU174" s="75"/>
      <c r="AV174" s="75"/>
      <c r="AW174" s="75"/>
      <c r="AX174" s="75"/>
      <c r="AY174" s="75"/>
      <c r="AZ174" s="75"/>
      <c r="BA174" s="75"/>
      <c r="BB174" s="75"/>
      <c r="BC174" s="75"/>
      <c r="IA174" s="20">
        <v>14.22</v>
      </c>
      <c r="IB174" s="20" t="s">
        <v>211</v>
      </c>
      <c r="IE174" s="21"/>
      <c r="IF174" s="21"/>
      <c r="IG174" s="21"/>
      <c r="IH174" s="21"/>
      <c r="II174" s="21"/>
    </row>
    <row r="175" spans="1:243" s="20" customFormat="1" ht="15.75">
      <c r="A175" s="56">
        <v>14.23</v>
      </c>
      <c r="B175" s="61" t="s">
        <v>65</v>
      </c>
      <c r="C175" s="31"/>
      <c r="D175" s="74"/>
      <c r="E175" s="74"/>
      <c r="F175" s="74"/>
      <c r="G175" s="74"/>
      <c r="H175" s="74"/>
      <c r="I175" s="74"/>
      <c r="J175" s="74"/>
      <c r="K175" s="74"/>
      <c r="L175" s="74"/>
      <c r="M175" s="74"/>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c r="AR175" s="75"/>
      <c r="AS175" s="75"/>
      <c r="AT175" s="75"/>
      <c r="AU175" s="75"/>
      <c r="AV175" s="75"/>
      <c r="AW175" s="75"/>
      <c r="AX175" s="75"/>
      <c r="AY175" s="75"/>
      <c r="AZ175" s="75"/>
      <c r="BA175" s="75"/>
      <c r="BB175" s="75"/>
      <c r="BC175" s="75"/>
      <c r="IA175" s="20">
        <v>14.23</v>
      </c>
      <c r="IB175" s="20" t="s">
        <v>65</v>
      </c>
      <c r="IE175" s="21"/>
      <c r="IF175" s="21"/>
      <c r="IG175" s="21"/>
      <c r="IH175" s="21"/>
      <c r="II175" s="21"/>
    </row>
    <row r="176" spans="1:243" s="20" customFormat="1" ht="42.75">
      <c r="A176" s="56">
        <v>14.24</v>
      </c>
      <c r="B176" s="61" t="s">
        <v>208</v>
      </c>
      <c r="C176" s="31"/>
      <c r="D176" s="62">
        <v>6</v>
      </c>
      <c r="E176" s="63" t="s">
        <v>47</v>
      </c>
      <c r="F176" s="55">
        <v>385.58</v>
      </c>
      <c r="G176" s="41"/>
      <c r="H176" s="35"/>
      <c r="I176" s="36" t="s">
        <v>33</v>
      </c>
      <c r="J176" s="37">
        <f t="shared" si="8"/>
        <v>1</v>
      </c>
      <c r="K176" s="35" t="s">
        <v>34</v>
      </c>
      <c r="L176" s="35" t="s">
        <v>4</v>
      </c>
      <c r="M176" s="38"/>
      <c r="N176" s="46"/>
      <c r="O176" s="46"/>
      <c r="P176" s="47"/>
      <c r="Q176" s="46"/>
      <c r="R176" s="46"/>
      <c r="S176" s="47"/>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c r="AP176" s="47"/>
      <c r="AQ176" s="47"/>
      <c r="AR176" s="47"/>
      <c r="AS176" s="47"/>
      <c r="AT176" s="47"/>
      <c r="AU176" s="47"/>
      <c r="AV176" s="47"/>
      <c r="AW176" s="47"/>
      <c r="AX176" s="47"/>
      <c r="AY176" s="47"/>
      <c r="AZ176" s="47"/>
      <c r="BA176" s="49">
        <f t="shared" si="9"/>
        <v>2313.48</v>
      </c>
      <c r="BB176" s="48">
        <f t="shared" si="10"/>
        <v>2313.48</v>
      </c>
      <c r="BC176" s="54" t="str">
        <f t="shared" si="11"/>
        <v>INR  Two Thousand Three Hundred &amp; Thirteen  and Paise Forty Eight Only</v>
      </c>
      <c r="IA176" s="20">
        <v>14.24</v>
      </c>
      <c r="IB176" s="20" t="s">
        <v>208</v>
      </c>
      <c r="ID176" s="20">
        <v>6</v>
      </c>
      <c r="IE176" s="21" t="s">
        <v>47</v>
      </c>
      <c r="IF176" s="21"/>
      <c r="IG176" s="21"/>
      <c r="IH176" s="21"/>
      <c r="II176" s="21"/>
    </row>
    <row r="177" spans="1:243" s="20" customFormat="1" ht="15.75">
      <c r="A177" s="56">
        <v>14.25</v>
      </c>
      <c r="B177" s="61" t="s">
        <v>212</v>
      </c>
      <c r="C177" s="31"/>
      <c r="D177" s="74"/>
      <c r="E177" s="74"/>
      <c r="F177" s="74"/>
      <c r="G177" s="74"/>
      <c r="H177" s="74"/>
      <c r="I177" s="74"/>
      <c r="J177" s="74"/>
      <c r="K177" s="74"/>
      <c r="L177" s="74"/>
      <c r="M177" s="74"/>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c r="AQ177" s="75"/>
      <c r="AR177" s="75"/>
      <c r="AS177" s="75"/>
      <c r="AT177" s="75"/>
      <c r="AU177" s="75"/>
      <c r="AV177" s="75"/>
      <c r="AW177" s="75"/>
      <c r="AX177" s="75"/>
      <c r="AY177" s="75"/>
      <c r="AZ177" s="75"/>
      <c r="BA177" s="75"/>
      <c r="BB177" s="75"/>
      <c r="BC177" s="75"/>
      <c r="IA177" s="20">
        <v>14.25</v>
      </c>
      <c r="IB177" s="20" t="s">
        <v>212</v>
      </c>
      <c r="IE177" s="21"/>
      <c r="IF177" s="21"/>
      <c r="IG177" s="21"/>
      <c r="IH177" s="21"/>
      <c r="II177" s="21"/>
    </row>
    <row r="178" spans="1:243" s="20" customFormat="1" ht="42.75">
      <c r="A178" s="56">
        <v>14.26</v>
      </c>
      <c r="B178" s="61" t="s">
        <v>208</v>
      </c>
      <c r="C178" s="31"/>
      <c r="D178" s="62">
        <v>6</v>
      </c>
      <c r="E178" s="63" t="s">
        <v>47</v>
      </c>
      <c r="F178" s="55">
        <v>238.01</v>
      </c>
      <c r="G178" s="41"/>
      <c r="H178" s="35"/>
      <c r="I178" s="36" t="s">
        <v>33</v>
      </c>
      <c r="J178" s="37">
        <f t="shared" si="8"/>
        <v>1</v>
      </c>
      <c r="K178" s="35" t="s">
        <v>34</v>
      </c>
      <c r="L178" s="35" t="s">
        <v>4</v>
      </c>
      <c r="M178" s="38"/>
      <c r="N178" s="46"/>
      <c r="O178" s="46"/>
      <c r="P178" s="47"/>
      <c r="Q178" s="46"/>
      <c r="R178" s="46"/>
      <c r="S178" s="47"/>
      <c r="T178" s="47"/>
      <c r="U178" s="47"/>
      <c r="V178" s="47"/>
      <c r="W178" s="47"/>
      <c r="X178" s="47"/>
      <c r="Y178" s="47"/>
      <c r="Z178" s="47"/>
      <c r="AA178" s="47"/>
      <c r="AB178" s="47"/>
      <c r="AC178" s="47"/>
      <c r="AD178" s="47"/>
      <c r="AE178" s="47"/>
      <c r="AF178" s="47"/>
      <c r="AG178" s="47"/>
      <c r="AH178" s="47"/>
      <c r="AI178" s="47"/>
      <c r="AJ178" s="47"/>
      <c r="AK178" s="47"/>
      <c r="AL178" s="47"/>
      <c r="AM178" s="47"/>
      <c r="AN178" s="47"/>
      <c r="AO178" s="47"/>
      <c r="AP178" s="47"/>
      <c r="AQ178" s="47"/>
      <c r="AR178" s="47"/>
      <c r="AS178" s="47"/>
      <c r="AT178" s="47"/>
      <c r="AU178" s="47"/>
      <c r="AV178" s="47"/>
      <c r="AW178" s="47"/>
      <c r="AX178" s="47"/>
      <c r="AY178" s="47"/>
      <c r="AZ178" s="47"/>
      <c r="BA178" s="49">
        <f t="shared" si="9"/>
        <v>1428.06</v>
      </c>
      <c r="BB178" s="48">
        <f t="shared" si="10"/>
        <v>1428.06</v>
      </c>
      <c r="BC178" s="54" t="str">
        <f t="shared" si="11"/>
        <v>INR  One Thousand Four Hundred &amp; Twenty Eight  and Paise Six Only</v>
      </c>
      <c r="IA178" s="20">
        <v>14.26</v>
      </c>
      <c r="IB178" s="20" t="s">
        <v>208</v>
      </c>
      <c r="ID178" s="20">
        <v>6</v>
      </c>
      <c r="IE178" s="21" t="s">
        <v>47</v>
      </c>
      <c r="IF178" s="21"/>
      <c r="IG178" s="21"/>
      <c r="IH178" s="21"/>
      <c r="II178" s="21"/>
    </row>
    <row r="179" spans="1:243" s="20" customFormat="1" ht="47.25">
      <c r="A179" s="56">
        <v>14.27</v>
      </c>
      <c r="B179" s="61" t="s">
        <v>213</v>
      </c>
      <c r="C179" s="31"/>
      <c r="D179" s="74"/>
      <c r="E179" s="74"/>
      <c r="F179" s="74"/>
      <c r="G179" s="74"/>
      <c r="H179" s="74"/>
      <c r="I179" s="74"/>
      <c r="J179" s="74"/>
      <c r="K179" s="74"/>
      <c r="L179" s="74"/>
      <c r="M179" s="74"/>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c r="AN179" s="75"/>
      <c r="AO179" s="75"/>
      <c r="AP179" s="75"/>
      <c r="AQ179" s="75"/>
      <c r="AR179" s="75"/>
      <c r="AS179" s="75"/>
      <c r="AT179" s="75"/>
      <c r="AU179" s="75"/>
      <c r="AV179" s="75"/>
      <c r="AW179" s="75"/>
      <c r="AX179" s="75"/>
      <c r="AY179" s="75"/>
      <c r="AZ179" s="75"/>
      <c r="BA179" s="75"/>
      <c r="BB179" s="75"/>
      <c r="BC179" s="75"/>
      <c r="IA179" s="20">
        <v>14.27</v>
      </c>
      <c r="IB179" s="20" t="s">
        <v>213</v>
      </c>
      <c r="IE179" s="21"/>
      <c r="IF179" s="21"/>
      <c r="IG179" s="21"/>
      <c r="IH179" s="21"/>
      <c r="II179" s="21"/>
    </row>
    <row r="180" spans="1:243" s="20" customFormat="1" ht="42.75">
      <c r="A180" s="56">
        <v>14.28</v>
      </c>
      <c r="B180" s="61" t="s">
        <v>65</v>
      </c>
      <c r="C180" s="31"/>
      <c r="D180" s="62">
        <v>40</v>
      </c>
      <c r="E180" s="63" t="s">
        <v>47</v>
      </c>
      <c r="F180" s="55">
        <v>481.94</v>
      </c>
      <c r="G180" s="41"/>
      <c r="H180" s="35"/>
      <c r="I180" s="36" t="s">
        <v>33</v>
      </c>
      <c r="J180" s="37">
        <f t="shared" si="8"/>
        <v>1</v>
      </c>
      <c r="K180" s="35" t="s">
        <v>34</v>
      </c>
      <c r="L180" s="35" t="s">
        <v>4</v>
      </c>
      <c r="M180" s="38"/>
      <c r="N180" s="46"/>
      <c r="O180" s="46"/>
      <c r="P180" s="47"/>
      <c r="Q180" s="46"/>
      <c r="R180" s="46"/>
      <c r="S180" s="47"/>
      <c r="T180" s="47"/>
      <c r="U180" s="47"/>
      <c r="V180" s="47"/>
      <c r="W180" s="47"/>
      <c r="X180" s="47"/>
      <c r="Y180" s="47"/>
      <c r="Z180" s="47"/>
      <c r="AA180" s="47"/>
      <c r="AB180" s="47"/>
      <c r="AC180" s="47"/>
      <c r="AD180" s="47"/>
      <c r="AE180" s="47"/>
      <c r="AF180" s="47"/>
      <c r="AG180" s="47"/>
      <c r="AH180" s="47"/>
      <c r="AI180" s="47"/>
      <c r="AJ180" s="47"/>
      <c r="AK180" s="47"/>
      <c r="AL180" s="47"/>
      <c r="AM180" s="47"/>
      <c r="AN180" s="47"/>
      <c r="AO180" s="47"/>
      <c r="AP180" s="47"/>
      <c r="AQ180" s="47"/>
      <c r="AR180" s="47"/>
      <c r="AS180" s="47"/>
      <c r="AT180" s="47"/>
      <c r="AU180" s="47"/>
      <c r="AV180" s="47"/>
      <c r="AW180" s="47"/>
      <c r="AX180" s="47"/>
      <c r="AY180" s="47"/>
      <c r="AZ180" s="47"/>
      <c r="BA180" s="49">
        <f t="shared" si="9"/>
        <v>19277.6</v>
      </c>
      <c r="BB180" s="48">
        <f t="shared" si="10"/>
        <v>19277.6</v>
      </c>
      <c r="BC180" s="54" t="str">
        <f t="shared" si="11"/>
        <v>INR  Nineteen Thousand Two Hundred &amp; Seventy Seven  and Paise Sixty Only</v>
      </c>
      <c r="IA180" s="20">
        <v>14.28</v>
      </c>
      <c r="IB180" s="20" t="s">
        <v>65</v>
      </c>
      <c r="ID180" s="20">
        <v>40</v>
      </c>
      <c r="IE180" s="21" t="s">
        <v>47</v>
      </c>
      <c r="IF180" s="21"/>
      <c r="IG180" s="21"/>
      <c r="IH180" s="21"/>
      <c r="II180" s="21"/>
    </row>
    <row r="181" spans="1:243" s="20" customFormat="1" ht="42.75">
      <c r="A181" s="56">
        <v>14.29</v>
      </c>
      <c r="B181" s="61" t="s">
        <v>212</v>
      </c>
      <c r="C181" s="31"/>
      <c r="D181" s="62">
        <v>25</v>
      </c>
      <c r="E181" s="63" t="s">
        <v>47</v>
      </c>
      <c r="F181" s="55">
        <v>408.94</v>
      </c>
      <c r="G181" s="41"/>
      <c r="H181" s="35"/>
      <c r="I181" s="36" t="s">
        <v>33</v>
      </c>
      <c r="J181" s="37">
        <f t="shared" si="8"/>
        <v>1</v>
      </c>
      <c r="K181" s="35" t="s">
        <v>34</v>
      </c>
      <c r="L181" s="35" t="s">
        <v>4</v>
      </c>
      <c r="M181" s="38"/>
      <c r="N181" s="46"/>
      <c r="O181" s="46"/>
      <c r="P181" s="47"/>
      <c r="Q181" s="46"/>
      <c r="R181" s="46"/>
      <c r="S181" s="47"/>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c r="BA181" s="49">
        <f t="shared" si="9"/>
        <v>10223.5</v>
      </c>
      <c r="BB181" s="48">
        <f t="shared" si="10"/>
        <v>10223.5</v>
      </c>
      <c r="BC181" s="54" t="str">
        <f t="shared" si="11"/>
        <v>INR  Ten Thousand Two Hundred &amp; Twenty Three  and Paise Fifty Only</v>
      </c>
      <c r="IA181" s="20">
        <v>14.29</v>
      </c>
      <c r="IB181" s="20" t="s">
        <v>212</v>
      </c>
      <c r="ID181" s="20">
        <v>25</v>
      </c>
      <c r="IE181" s="21" t="s">
        <v>47</v>
      </c>
      <c r="IF181" s="21"/>
      <c r="IG181" s="21"/>
      <c r="IH181" s="21"/>
      <c r="II181" s="21"/>
    </row>
    <row r="182" spans="1:243" s="20" customFormat="1" ht="94.5">
      <c r="A182" s="56">
        <v>14.3</v>
      </c>
      <c r="B182" s="61" t="s">
        <v>214</v>
      </c>
      <c r="C182" s="31"/>
      <c r="D182" s="74"/>
      <c r="E182" s="74"/>
      <c r="F182" s="74"/>
      <c r="G182" s="74"/>
      <c r="H182" s="74"/>
      <c r="I182" s="74"/>
      <c r="J182" s="74"/>
      <c r="K182" s="74"/>
      <c r="L182" s="74"/>
      <c r="M182" s="74"/>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c r="AQ182" s="75"/>
      <c r="AR182" s="75"/>
      <c r="AS182" s="75"/>
      <c r="AT182" s="75"/>
      <c r="AU182" s="75"/>
      <c r="AV182" s="75"/>
      <c r="AW182" s="75"/>
      <c r="AX182" s="75"/>
      <c r="AY182" s="75"/>
      <c r="AZ182" s="75"/>
      <c r="BA182" s="75"/>
      <c r="BB182" s="75"/>
      <c r="BC182" s="75"/>
      <c r="IA182" s="20">
        <v>14.3</v>
      </c>
      <c r="IB182" s="20" t="s">
        <v>214</v>
      </c>
      <c r="IE182" s="21"/>
      <c r="IF182" s="21"/>
      <c r="IG182" s="21"/>
      <c r="IH182" s="21"/>
      <c r="II182" s="21"/>
    </row>
    <row r="183" spans="1:243" s="20" customFormat="1" ht="15.75">
      <c r="A183" s="56">
        <v>14.31</v>
      </c>
      <c r="B183" s="61" t="s">
        <v>215</v>
      </c>
      <c r="C183" s="31"/>
      <c r="D183" s="74"/>
      <c r="E183" s="74"/>
      <c r="F183" s="74"/>
      <c r="G183" s="74"/>
      <c r="H183" s="74"/>
      <c r="I183" s="74"/>
      <c r="J183" s="74"/>
      <c r="K183" s="74"/>
      <c r="L183" s="74"/>
      <c r="M183" s="74"/>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c r="AR183" s="75"/>
      <c r="AS183" s="75"/>
      <c r="AT183" s="75"/>
      <c r="AU183" s="75"/>
      <c r="AV183" s="75"/>
      <c r="AW183" s="75"/>
      <c r="AX183" s="75"/>
      <c r="AY183" s="75"/>
      <c r="AZ183" s="75"/>
      <c r="BA183" s="75"/>
      <c r="BB183" s="75"/>
      <c r="BC183" s="75"/>
      <c r="IA183" s="20">
        <v>14.31</v>
      </c>
      <c r="IB183" s="20" t="s">
        <v>215</v>
      </c>
      <c r="IE183" s="21"/>
      <c r="IF183" s="21"/>
      <c r="IG183" s="21"/>
      <c r="IH183" s="21"/>
      <c r="II183" s="21"/>
    </row>
    <row r="184" spans="1:243" s="20" customFormat="1" ht="28.5">
      <c r="A184" s="56">
        <v>14.32</v>
      </c>
      <c r="B184" s="61" t="s">
        <v>216</v>
      </c>
      <c r="C184" s="31"/>
      <c r="D184" s="62">
        <v>5</v>
      </c>
      <c r="E184" s="63" t="s">
        <v>47</v>
      </c>
      <c r="F184" s="55">
        <v>1406.49</v>
      </c>
      <c r="G184" s="41"/>
      <c r="H184" s="35"/>
      <c r="I184" s="36" t="s">
        <v>33</v>
      </c>
      <c r="J184" s="37">
        <f t="shared" si="8"/>
        <v>1</v>
      </c>
      <c r="K184" s="35" t="s">
        <v>34</v>
      </c>
      <c r="L184" s="35" t="s">
        <v>4</v>
      </c>
      <c r="M184" s="38"/>
      <c r="N184" s="46"/>
      <c r="O184" s="46"/>
      <c r="P184" s="47"/>
      <c r="Q184" s="46"/>
      <c r="R184" s="46"/>
      <c r="S184" s="47"/>
      <c r="T184" s="47"/>
      <c r="U184" s="47"/>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47"/>
      <c r="AY184" s="47"/>
      <c r="AZ184" s="47"/>
      <c r="BA184" s="49">
        <f t="shared" si="9"/>
        <v>7032.45</v>
      </c>
      <c r="BB184" s="48">
        <f t="shared" si="10"/>
        <v>7032.45</v>
      </c>
      <c r="BC184" s="54" t="str">
        <f t="shared" si="11"/>
        <v>INR  Seven Thousand  &amp;Thirty Two  and Paise Forty Five Only</v>
      </c>
      <c r="IA184" s="20">
        <v>14.32</v>
      </c>
      <c r="IB184" s="20" t="s">
        <v>216</v>
      </c>
      <c r="ID184" s="20">
        <v>5</v>
      </c>
      <c r="IE184" s="21" t="s">
        <v>47</v>
      </c>
      <c r="IF184" s="21"/>
      <c r="IG184" s="21"/>
      <c r="IH184" s="21"/>
      <c r="II184" s="21"/>
    </row>
    <row r="185" spans="1:243" s="20" customFormat="1" ht="15.75">
      <c r="A185" s="56">
        <v>14.33</v>
      </c>
      <c r="B185" s="61" t="s">
        <v>217</v>
      </c>
      <c r="C185" s="31"/>
      <c r="D185" s="74"/>
      <c r="E185" s="74"/>
      <c r="F185" s="74"/>
      <c r="G185" s="74"/>
      <c r="H185" s="74"/>
      <c r="I185" s="74"/>
      <c r="J185" s="74"/>
      <c r="K185" s="74"/>
      <c r="L185" s="74"/>
      <c r="M185" s="74"/>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5"/>
      <c r="AV185" s="75"/>
      <c r="AW185" s="75"/>
      <c r="AX185" s="75"/>
      <c r="AY185" s="75"/>
      <c r="AZ185" s="75"/>
      <c r="BA185" s="75"/>
      <c r="BB185" s="75"/>
      <c r="BC185" s="75"/>
      <c r="IA185" s="20">
        <v>14.33</v>
      </c>
      <c r="IB185" s="20" t="s">
        <v>217</v>
      </c>
      <c r="IE185" s="21"/>
      <c r="IF185" s="21"/>
      <c r="IG185" s="21"/>
      <c r="IH185" s="21"/>
      <c r="II185" s="21"/>
    </row>
    <row r="186" spans="1:243" s="20" customFormat="1" ht="42.75">
      <c r="A186" s="56">
        <v>14.34</v>
      </c>
      <c r="B186" s="61" t="s">
        <v>208</v>
      </c>
      <c r="C186" s="31"/>
      <c r="D186" s="62">
        <v>9</v>
      </c>
      <c r="E186" s="63" t="s">
        <v>47</v>
      </c>
      <c r="F186" s="55">
        <v>1465.15</v>
      </c>
      <c r="G186" s="41"/>
      <c r="H186" s="35"/>
      <c r="I186" s="36" t="s">
        <v>33</v>
      </c>
      <c r="J186" s="37">
        <f t="shared" si="8"/>
        <v>1</v>
      </c>
      <c r="K186" s="35" t="s">
        <v>34</v>
      </c>
      <c r="L186" s="35" t="s">
        <v>4</v>
      </c>
      <c r="M186" s="38"/>
      <c r="N186" s="46"/>
      <c r="O186" s="46"/>
      <c r="P186" s="47"/>
      <c r="Q186" s="46"/>
      <c r="R186" s="46"/>
      <c r="S186" s="47"/>
      <c r="T186" s="47"/>
      <c r="U186" s="47"/>
      <c r="V186" s="47"/>
      <c r="W186" s="47"/>
      <c r="X186" s="47"/>
      <c r="Y186" s="47"/>
      <c r="Z186" s="47"/>
      <c r="AA186" s="47"/>
      <c r="AB186" s="47"/>
      <c r="AC186" s="47"/>
      <c r="AD186" s="47"/>
      <c r="AE186" s="47"/>
      <c r="AF186" s="47"/>
      <c r="AG186" s="47"/>
      <c r="AH186" s="47"/>
      <c r="AI186" s="47"/>
      <c r="AJ186" s="47"/>
      <c r="AK186" s="47"/>
      <c r="AL186" s="47"/>
      <c r="AM186" s="47"/>
      <c r="AN186" s="47"/>
      <c r="AO186" s="47"/>
      <c r="AP186" s="47"/>
      <c r="AQ186" s="47"/>
      <c r="AR186" s="47"/>
      <c r="AS186" s="47"/>
      <c r="AT186" s="47"/>
      <c r="AU186" s="47"/>
      <c r="AV186" s="47"/>
      <c r="AW186" s="47"/>
      <c r="AX186" s="47"/>
      <c r="AY186" s="47"/>
      <c r="AZ186" s="47"/>
      <c r="BA186" s="49">
        <f t="shared" si="9"/>
        <v>13186.35</v>
      </c>
      <c r="BB186" s="48">
        <f t="shared" si="10"/>
        <v>13186.35</v>
      </c>
      <c r="BC186" s="54" t="str">
        <f t="shared" si="11"/>
        <v>INR  Thirteen Thousand One Hundred &amp; Eighty Six  and Paise Thirty Five Only</v>
      </c>
      <c r="IA186" s="20">
        <v>14.34</v>
      </c>
      <c r="IB186" s="20" t="s">
        <v>208</v>
      </c>
      <c r="ID186" s="20">
        <v>9</v>
      </c>
      <c r="IE186" s="21" t="s">
        <v>47</v>
      </c>
      <c r="IF186" s="21"/>
      <c r="IG186" s="21"/>
      <c r="IH186" s="21"/>
      <c r="II186" s="21"/>
    </row>
    <row r="187" spans="1:243" s="20" customFormat="1" ht="15.75">
      <c r="A187" s="56">
        <v>15</v>
      </c>
      <c r="B187" s="61" t="s">
        <v>218</v>
      </c>
      <c r="C187" s="31"/>
      <c r="D187" s="74"/>
      <c r="E187" s="74"/>
      <c r="F187" s="74"/>
      <c r="G187" s="74"/>
      <c r="H187" s="74"/>
      <c r="I187" s="74"/>
      <c r="J187" s="74"/>
      <c r="K187" s="74"/>
      <c r="L187" s="74"/>
      <c r="M187" s="74"/>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c r="AR187" s="75"/>
      <c r="AS187" s="75"/>
      <c r="AT187" s="75"/>
      <c r="AU187" s="75"/>
      <c r="AV187" s="75"/>
      <c r="AW187" s="75"/>
      <c r="AX187" s="75"/>
      <c r="AY187" s="75"/>
      <c r="AZ187" s="75"/>
      <c r="BA187" s="75"/>
      <c r="BB187" s="75"/>
      <c r="BC187" s="75"/>
      <c r="IA187" s="20">
        <v>15</v>
      </c>
      <c r="IB187" s="20" t="s">
        <v>218</v>
      </c>
      <c r="IE187" s="21"/>
      <c r="IF187" s="21"/>
      <c r="IG187" s="21"/>
      <c r="IH187" s="21"/>
      <c r="II187" s="21"/>
    </row>
    <row r="188" spans="1:243" s="20" customFormat="1" ht="78.75">
      <c r="A188" s="56">
        <v>15.01</v>
      </c>
      <c r="B188" s="61" t="s">
        <v>219</v>
      </c>
      <c r="C188" s="31"/>
      <c r="D188" s="74"/>
      <c r="E188" s="74"/>
      <c r="F188" s="74"/>
      <c r="G188" s="74"/>
      <c r="H188" s="74"/>
      <c r="I188" s="74"/>
      <c r="J188" s="74"/>
      <c r="K188" s="74"/>
      <c r="L188" s="74"/>
      <c r="M188" s="74"/>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c r="AR188" s="75"/>
      <c r="AS188" s="75"/>
      <c r="AT188" s="75"/>
      <c r="AU188" s="75"/>
      <c r="AV188" s="75"/>
      <c r="AW188" s="75"/>
      <c r="AX188" s="75"/>
      <c r="AY188" s="75"/>
      <c r="AZ188" s="75"/>
      <c r="BA188" s="75"/>
      <c r="BB188" s="75"/>
      <c r="BC188" s="75"/>
      <c r="IA188" s="20">
        <v>15.01</v>
      </c>
      <c r="IB188" s="20" t="s">
        <v>219</v>
      </c>
      <c r="IE188" s="21"/>
      <c r="IF188" s="21"/>
      <c r="IG188" s="21"/>
      <c r="IH188" s="21"/>
      <c r="II188" s="21"/>
    </row>
    <row r="189" spans="1:243" s="20" customFormat="1" ht="28.5">
      <c r="A189" s="56">
        <v>15.02</v>
      </c>
      <c r="B189" s="61" t="s">
        <v>220</v>
      </c>
      <c r="C189" s="31"/>
      <c r="D189" s="62">
        <v>30</v>
      </c>
      <c r="E189" s="63" t="s">
        <v>44</v>
      </c>
      <c r="F189" s="55">
        <v>266.68</v>
      </c>
      <c r="G189" s="41"/>
      <c r="H189" s="35"/>
      <c r="I189" s="36" t="s">
        <v>33</v>
      </c>
      <c r="J189" s="37">
        <f t="shared" si="8"/>
        <v>1</v>
      </c>
      <c r="K189" s="35" t="s">
        <v>34</v>
      </c>
      <c r="L189" s="35" t="s">
        <v>4</v>
      </c>
      <c r="M189" s="38"/>
      <c r="N189" s="46"/>
      <c r="O189" s="46"/>
      <c r="P189" s="47"/>
      <c r="Q189" s="46"/>
      <c r="R189" s="46"/>
      <c r="S189" s="47"/>
      <c r="T189" s="47"/>
      <c r="U189" s="47"/>
      <c r="V189" s="47"/>
      <c r="W189" s="47"/>
      <c r="X189" s="47"/>
      <c r="Y189" s="47"/>
      <c r="Z189" s="47"/>
      <c r="AA189" s="47"/>
      <c r="AB189" s="47"/>
      <c r="AC189" s="47"/>
      <c r="AD189" s="47"/>
      <c r="AE189" s="47"/>
      <c r="AF189" s="47"/>
      <c r="AG189" s="47"/>
      <c r="AH189" s="47"/>
      <c r="AI189" s="47"/>
      <c r="AJ189" s="47"/>
      <c r="AK189" s="47"/>
      <c r="AL189" s="47"/>
      <c r="AM189" s="47"/>
      <c r="AN189" s="47"/>
      <c r="AO189" s="47"/>
      <c r="AP189" s="47"/>
      <c r="AQ189" s="47"/>
      <c r="AR189" s="47"/>
      <c r="AS189" s="47"/>
      <c r="AT189" s="47"/>
      <c r="AU189" s="47"/>
      <c r="AV189" s="47"/>
      <c r="AW189" s="47"/>
      <c r="AX189" s="47"/>
      <c r="AY189" s="47"/>
      <c r="AZ189" s="47"/>
      <c r="BA189" s="49">
        <f t="shared" si="9"/>
        <v>8000.4</v>
      </c>
      <c r="BB189" s="48">
        <f t="shared" si="10"/>
        <v>8000.4</v>
      </c>
      <c r="BC189" s="54" t="str">
        <f t="shared" si="11"/>
        <v>INR  Eight Thousand    and Paise Forty Only</v>
      </c>
      <c r="IA189" s="20">
        <v>15.02</v>
      </c>
      <c r="IB189" s="20" t="s">
        <v>220</v>
      </c>
      <c r="ID189" s="20">
        <v>30</v>
      </c>
      <c r="IE189" s="21" t="s">
        <v>44</v>
      </c>
      <c r="IF189" s="21"/>
      <c r="IG189" s="21"/>
      <c r="IH189" s="21"/>
      <c r="II189" s="21"/>
    </row>
    <row r="190" spans="1:243" s="20" customFormat="1" ht="42.75">
      <c r="A190" s="56">
        <v>15.03</v>
      </c>
      <c r="B190" s="61" t="s">
        <v>221</v>
      </c>
      <c r="C190" s="31"/>
      <c r="D190" s="62">
        <v>30</v>
      </c>
      <c r="E190" s="63" t="s">
        <v>44</v>
      </c>
      <c r="F190" s="55">
        <v>327.36</v>
      </c>
      <c r="G190" s="41"/>
      <c r="H190" s="35"/>
      <c r="I190" s="36" t="s">
        <v>33</v>
      </c>
      <c r="J190" s="37">
        <f t="shared" si="8"/>
        <v>1</v>
      </c>
      <c r="K190" s="35" t="s">
        <v>34</v>
      </c>
      <c r="L190" s="35" t="s">
        <v>4</v>
      </c>
      <c r="M190" s="38"/>
      <c r="N190" s="46"/>
      <c r="O190" s="46"/>
      <c r="P190" s="47"/>
      <c r="Q190" s="46"/>
      <c r="R190" s="46"/>
      <c r="S190" s="47"/>
      <c r="T190" s="47"/>
      <c r="U190" s="47"/>
      <c r="V190" s="47"/>
      <c r="W190" s="47"/>
      <c r="X190" s="47"/>
      <c r="Y190" s="47"/>
      <c r="Z190" s="47"/>
      <c r="AA190" s="47"/>
      <c r="AB190" s="47"/>
      <c r="AC190" s="47"/>
      <c r="AD190" s="47"/>
      <c r="AE190" s="47"/>
      <c r="AF190" s="47"/>
      <c r="AG190" s="47"/>
      <c r="AH190" s="47"/>
      <c r="AI190" s="47"/>
      <c r="AJ190" s="47"/>
      <c r="AK190" s="47"/>
      <c r="AL190" s="47"/>
      <c r="AM190" s="47"/>
      <c r="AN190" s="47"/>
      <c r="AO190" s="47"/>
      <c r="AP190" s="47"/>
      <c r="AQ190" s="47"/>
      <c r="AR190" s="47"/>
      <c r="AS190" s="47"/>
      <c r="AT190" s="47"/>
      <c r="AU190" s="47"/>
      <c r="AV190" s="47"/>
      <c r="AW190" s="47"/>
      <c r="AX190" s="47"/>
      <c r="AY190" s="47"/>
      <c r="AZ190" s="47"/>
      <c r="BA190" s="49">
        <f t="shared" si="9"/>
        <v>9820.8</v>
      </c>
      <c r="BB190" s="48">
        <f t="shared" si="10"/>
        <v>9820.8</v>
      </c>
      <c r="BC190" s="54" t="str">
        <f t="shared" si="11"/>
        <v>INR  Nine Thousand Eight Hundred &amp; Twenty  and Paise Eighty Only</v>
      </c>
      <c r="IA190" s="20">
        <v>15.03</v>
      </c>
      <c r="IB190" s="20" t="s">
        <v>221</v>
      </c>
      <c r="ID190" s="20">
        <v>30</v>
      </c>
      <c r="IE190" s="21" t="s">
        <v>44</v>
      </c>
      <c r="IF190" s="21"/>
      <c r="IG190" s="21"/>
      <c r="IH190" s="21"/>
      <c r="II190" s="21"/>
    </row>
    <row r="191" spans="1:243" s="20" customFormat="1" ht="110.25">
      <c r="A191" s="56">
        <v>15.04</v>
      </c>
      <c r="B191" s="61" t="s">
        <v>222</v>
      </c>
      <c r="C191" s="31"/>
      <c r="D191" s="74"/>
      <c r="E191" s="74"/>
      <c r="F191" s="74"/>
      <c r="G191" s="74"/>
      <c r="H191" s="74"/>
      <c r="I191" s="74"/>
      <c r="J191" s="74"/>
      <c r="K191" s="74"/>
      <c r="L191" s="74"/>
      <c r="M191" s="74"/>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c r="AQ191" s="75"/>
      <c r="AR191" s="75"/>
      <c r="AS191" s="75"/>
      <c r="AT191" s="75"/>
      <c r="AU191" s="75"/>
      <c r="AV191" s="75"/>
      <c r="AW191" s="75"/>
      <c r="AX191" s="75"/>
      <c r="AY191" s="75"/>
      <c r="AZ191" s="75"/>
      <c r="BA191" s="75"/>
      <c r="BB191" s="75"/>
      <c r="BC191" s="75"/>
      <c r="IA191" s="20">
        <v>15.04</v>
      </c>
      <c r="IB191" s="20" t="s">
        <v>222</v>
      </c>
      <c r="IE191" s="21"/>
      <c r="IF191" s="21"/>
      <c r="IG191" s="21"/>
      <c r="IH191" s="21"/>
      <c r="II191" s="21"/>
    </row>
    <row r="192" spans="1:243" s="20" customFormat="1" ht="42.75">
      <c r="A192" s="56">
        <v>15.05</v>
      </c>
      <c r="B192" s="61" t="s">
        <v>220</v>
      </c>
      <c r="C192" s="31"/>
      <c r="D192" s="62">
        <v>60</v>
      </c>
      <c r="E192" s="63" t="s">
        <v>44</v>
      </c>
      <c r="F192" s="55">
        <v>425.43</v>
      </c>
      <c r="G192" s="41"/>
      <c r="H192" s="35"/>
      <c r="I192" s="36" t="s">
        <v>33</v>
      </c>
      <c r="J192" s="37">
        <f t="shared" si="8"/>
        <v>1</v>
      </c>
      <c r="K192" s="35" t="s">
        <v>34</v>
      </c>
      <c r="L192" s="35" t="s">
        <v>4</v>
      </c>
      <c r="M192" s="38"/>
      <c r="N192" s="46"/>
      <c r="O192" s="46"/>
      <c r="P192" s="47"/>
      <c r="Q192" s="46"/>
      <c r="R192" s="46"/>
      <c r="S192" s="47"/>
      <c r="T192" s="47"/>
      <c r="U192" s="47"/>
      <c r="V192" s="47"/>
      <c r="W192" s="47"/>
      <c r="X192" s="47"/>
      <c r="Y192" s="47"/>
      <c r="Z192" s="47"/>
      <c r="AA192" s="47"/>
      <c r="AB192" s="47"/>
      <c r="AC192" s="47"/>
      <c r="AD192" s="47"/>
      <c r="AE192" s="47"/>
      <c r="AF192" s="47"/>
      <c r="AG192" s="47"/>
      <c r="AH192" s="47"/>
      <c r="AI192" s="47"/>
      <c r="AJ192" s="47"/>
      <c r="AK192" s="47"/>
      <c r="AL192" s="47"/>
      <c r="AM192" s="47"/>
      <c r="AN192" s="47"/>
      <c r="AO192" s="47"/>
      <c r="AP192" s="47"/>
      <c r="AQ192" s="47"/>
      <c r="AR192" s="47"/>
      <c r="AS192" s="47"/>
      <c r="AT192" s="47"/>
      <c r="AU192" s="47"/>
      <c r="AV192" s="47"/>
      <c r="AW192" s="47"/>
      <c r="AX192" s="47"/>
      <c r="AY192" s="47"/>
      <c r="AZ192" s="47"/>
      <c r="BA192" s="49">
        <f t="shared" si="9"/>
        <v>25525.8</v>
      </c>
      <c r="BB192" s="48">
        <f t="shared" si="10"/>
        <v>25525.8</v>
      </c>
      <c r="BC192" s="54" t="str">
        <f t="shared" si="11"/>
        <v>INR  Twenty Five Thousand Five Hundred &amp; Twenty Five  and Paise Eighty Only</v>
      </c>
      <c r="IA192" s="20">
        <v>15.05</v>
      </c>
      <c r="IB192" s="20" t="s">
        <v>220</v>
      </c>
      <c r="ID192" s="20">
        <v>60</v>
      </c>
      <c r="IE192" s="21" t="s">
        <v>44</v>
      </c>
      <c r="IF192" s="21"/>
      <c r="IG192" s="21"/>
      <c r="IH192" s="21"/>
      <c r="II192" s="21"/>
    </row>
    <row r="193" spans="1:243" s="20" customFormat="1" ht="63">
      <c r="A193" s="56">
        <v>15.06</v>
      </c>
      <c r="B193" s="61" t="s">
        <v>223</v>
      </c>
      <c r="C193" s="31"/>
      <c r="D193" s="74"/>
      <c r="E193" s="74"/>
      <c r="F193" s="74"/>
      <c r="G193" s="74"/>
      <c r="H193" s="74"/>
      <c r="I193" s="74"/>
      <c r="J193" s="74"/>
      <c r="K193" s="74"/>
      <c r="L193" s="74"/>
      <c r="M193" s="74"/>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c r="AQ193" s="75"/>
      <c r="AR193" s="75"/>
      <c r="AS193" s="75"/>
      <c r="AT193" s="75"/>
      <c r="AU193" s="75"/>
      <c r="AV193" s="75"/>
      <c r="AW193" s="75"/>
      <c r="AX193" s="75"/>
      <c r="AY193" s="75"/>
      <c r="AZ193" s="75"/>
      <c r="BA193" s="75"/>
      <c r="BB193" s="75"/>
      <c r="BC193" s="75"/>
      <c r="IA193" s="20">
        <v>15.06</v>
      </c>
      <c r="IB193" s="20" t="s">
        <v>223</v>
      </c>
      <c r="IE193" s="21"/>
      <c r="IF193" s="21"/>
      <c r="IG193" s="21"/>
      <c r="IH193" s="21"/>
      <c r="II193" s="21"/>
    </row>
    <row r="194" spans="1:243" s="20" customFormat="1" ht="28.5">
      <c r="A194" s="56">
        <v>15.07</v>
      </c>
      <c r="B194" s="61" t="s">
        <v>221</v>
      </c>
      <c r="C194" s="31"/>
      <c r="D194" s="62">
        <v>30</v>
      </c>
      <c r="E194" s="63" t="s">
        <v>44</v>
      </c>
      <c r="F194" s="55">
        <v>276.5</v>
      </c>
      <c r="G194" s="41"/>
      <c r="H194" s="35"/>
      <c r="I194" s="36" t="s">
        <v>33</v>
      </c>
      <c r="J194" s="37">
        <f t="shared" si="8"/>
        <v>1</v>
      </c>
      <c r="K194" s="35" t="s">
        <v>34</v>
      </c>
      <c r="L194" s="35" t="s">
        <v>4</v>
      </c>
      <c r="M194" s="38"/>
      <c r="N194" s="46"/>
      <c r="O194" s="46"/>
      <c r="P194" s="47"/>
      <c r="Q194" s="46"/>
      <c r="R194" s="46"/>
      <c r="S194" s="47"/>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c r="AX194" s="47"/>
      <c r="AY194" s="47"/>
      <c r="AZ194" s="47"/>
      <c r="BA194" s="49">
        <f t="shared" si="9"/>
        <v>8295</v>
      </c>
      <c r="BB194" s="48">
        <f t="shared" si="10"/>
        <v>8295</v>
      </c>
      <c r="BC194" s="54" t="str">
        <f t="shared" si="11"/>
        <v>INR  Eight Thousand Two Hundred &amp; Ninety Five  Only</v>
      </c>
      <c r="IA194" s="20">
        <v>15.07</v>
      </c>
      <c r="IB194" s="20" t="s">
        <v>221</v>
      </c>
      <c r="ID194" s="20">
        <v>30</v>
      </c>
      <c r="IE194" s="21" t="s">
        <v>44</v>
      </c>
      <c r="IF194" s="21"/>
      <c r="IG194" s="21"/>
      <c r="IH194" s="21"/>
      <c r="II194" s="21"/>
    </row>
    <row r="195" spans="1:243" s="20" customFormat="1" ht="42.75">
      <c r="A195" s="56">
        <v>15.08</v>
      </c>
      <c r="B195" s="61" t="s">
        <v>224</v>
      </c>
      <c r="C195" s="31"/>
      <c r="D195" s="62">
        <v>20</v>
      </c>
      <c r="E195" s="63" t="s">
        <v>44</v>
      </c>
      <c r="F195" s="55">
        <v>366.46</v>
      </c>
      <c r="G195" s="41"/>
      <c r="H195" s="35"/>
      <c r="I195" s="36" t="s">
        <v>33</v>
      </c>
      <c r="J195" s="37">
        <f t="shared" si="8"/>
        <v>1</v>
      </c>
      <c r="K195" s="35" t="s">
        <v>34</v>
      </c>
      <c r="L195" s="35" t="s">
        <v>4</v>
      </c>
      <c r="M195" s="38"/>
      <c r="N195" s="46"/>
      <c r="O195" s="46"/>
      <c r="P195" s="47"/>
      <c r="Q195" s="46"/>
      <c r="R195" s="46"/>
      <c r="S195" s="47"/>
      <c r="T195" s="47"/>
      <c r="U195" s="47"/>
      <c r="V195" s="47"/>
      <c r="W195" s="47"/>
      <c r="X195" s="47"/>
      <c r="Y195" s="47"/>
      <c r="Z195" s="47"/>
      <c r="AA195" s="47"/>
      <c r="AB195" s="47"/>
      <c r="AC195" s="47"/>
      <c r="AD195" s="47"/>
      <c r="AE195" s="47"/>
      <c r="AF195" s="47"/>
      <c r="AG195" s="47"/>
      <c r="AH195" s="47"/>
      <c r="AI195" s="47"/>
      <c r="AJ195" s="47"/>
      <c r="AK195" s="47"/>
      <c r="AL195" s="47"/>
      <c r="AM195" s="47"/>
      <c r="AN195" s="47"/>
      <c r="AO195" s="47"/>
      <c r="AP195" s="47"/>
      <c r="AQ195" s="47"/>
      <c r="AR195" s="47"/>
      <c r="AS195" s="47"/>
      <c r="AT195" s="47"/>
      <c r="AU195" s="47"/>
      <c r="AV195" s="47"/>
      <c r="AW195" s="47"/>
      <c r="AX195" s="47"/>
      <c r="AY195" s="47"/>
      <c r="AZ195" s="47"/>
      <c r="BA195" s="49">
        <f t="shared" si="9"/>
        <v>7329.2</v>
      </c>
      <c r="BB195" s="48">
        <f t="shared" si="10"/>
        <v>7329.2</v>
      </c>
      <c r="BC195" s="54" t="str">
        <f t="shared" si="11"/>
        <v>INR  Seven Thousand Three Hundred &amp; Twenty Nine  and Paise Twenty Only</v>
      </c>
      <c r="IA195" s="20">
        <v>15.08</v>
      </c>
      <c r="IB195" s="20" t="s">
        <v>224</v>
      </c>
      <c r="ID195" s="20">
        <v>20</v>
      </c>
      <c r="IE195" s="21" t="s">
        <v>44</v>
      </c>
      <c r="IF195" s="21"/>
      <c r="IG195" s="21"/>
      <c r="IH195" s="21"/>
      <c r="II195" s="21"/>
    </row>
    <row r="196" spans="1:243" s="20" customFormat="1" ht="28.5">
      <c r="A196" s="56">
        <v>15.09</v>
      </c>
      <c r="B196" s="61" t="s">
        <v>225</v>
      </c>
      <c r="C196" s="31"/>
      <c r="D196" s="62">
        <v>10</v>
      </c>
      <c r="E196" s="63" t="s">
        <v>44</v>
      </c>
      <c r="F196" s="55">
        <v>401.32</v>
      </c>
      <c r="G196" s="41"/>
      <c r="H196" s="35"/>
      <c r="I196" s="36" t="s">
        <v>33</v>
      </c>
      <c r="J196" s="37">
        <f t="shared" si="8"/>
        <v>1</v>
      </c>
      <c r="K196" s="35" t="s">
        <v>34</v>
      </c>
      <c r="L196" s="35" t="s">
        <v>4</v>
      </c>
      <c r="M196" s="38"/>
      <c r="N196" s="46"/>
      <c r="O196" s="46"/>
      <c r="P196" s="47"/>
      <c r="Q196" s="46"/>
      <c r="R196" s="46"/>
      <c r="S196" s="47"/>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9">
        <f t="shared" si="9"/>
        <v>4013.2</v>
      </c>
      <c r="BB196" s="48">
        <f t="shared" si="10"/>
        <v>4013.2</v>
      </c>
      <c r="BC196" s="54" t="str">
        <f t="shared" si="11"/>
        <v>INR  Four Thousand  &amp;Thirteen  and Paise Twenty Only</v>
      </c>
      <c r="IA196" s="20">
        <v>15.09</v>
      </c>
      <c r="IB196" s="20" t="s">
        <v>225</v>
      </c>
      <c r="ID196" s="20">
        <v>10</v>
      </c>
      <c r="IE196" s="21" t="s">
        <v>44</v>
      </c>
      <c r="IF196" s="21"/>
      <c r="IG196" s="21"/>
      <c r="IH196" s="21"/>
      <c r="II196" s="21"/>
    </row>
    <row r="197" spans="1:243" s="20" customFormat="1" ht="78.75">
      <c r="A197" s="56">
        <v>15.1</v>
      </c>
      <c r="B197" s="61" t="s">
        <v>226</v>
      </c>
      <c r="C197" s="31"/>
      <c r="D197" s="74"/>
      <c r="E197" s="74"/>
      <c r="F197" s="74"/>
      <c r="G197" s="74"/>
      <c r="H197" s="74"/>
      <c r="I197" s="74"/>
      <c r="J197" s="74"/>
      <c r="K197" s="74"/>
      <c r="L197" s="74"/>
      <c r="M197" s="74"/>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c r="AN197" s="75"/>
      <c r="AO197" s="75"/>
      <c r="AP197" s="75"/>
      <c r="AQ197" s="75"/>
      <c r="AR197" s="75"/>
      <c r="AS197" s="75"/>
      <c r="AT197" s="75"/>
      <c r="AU197" s="75"/>
      <c r="AV197" s="75"/>
      <c r="AW197" s="75"/>
      <c r="AX197" s="75"/>
      <c r="AY197" s="75"/>
      <c r="AZ197" s="75"/>
      <c r="BA197" s="75"/>
      <c r="BB197" s="75"/>
      <c r="BC197" s="75"/>
      <c r="IA197" s="20">
        <v>15.1</v>
      </c>
      <c r="IB197" s="20" t="s">
        <v>226</v>
      </c>
      <c r="IE197" s="21"/>
      <c r="IF197" s="21"/>
      <c r="IG197" s="21"/>
      <c r="IH197" s="21"/>
      <c r="II197" s="21"/>
    </row>
    <row r="198" spans="1:243" s="20" customFormat="1" ht="28.5">
      <c r="A198" s="56">
        <v>15.11</v>
      </c>
      <c r="B198" s="61" t="s">
        <v>227</v>
      </c>
      <c r="C198" s="31"/>
      <c r="D198" s="62">
        <v>1</v>
      </c>
      <c r="E198" s="63" t="s">
        <v>47</v>
      </c>
      <c r="F198" s="55">
        <v>663.83</v>
      </c>
      <c r="G198" s="41"/>
      <c r="H198" s="35"/>
      <c r="I198" s="36" t="s">
        <v>33</v>
      </c>
      <c r="J198" s="37">
        <f t="shared" si="8"/>
        <v>1</v>
      </c>
      <c r="K198" s="35" t="s">
        <v>34</v>
      </c>
      <c r="L198" s="35" t="s">
        <v>4</v>
      </c>
      <c r="M198" s="38"/>
      <c r="N198" s="46"/>
      <c r="O198" s="46"/>
      <c r="P198" s="47"/>
      <c r="Q198" s="46"/>
      <c r="R198" s="46"/>
      <c r="S198" s="47"/>
      <c r="T198" s="47"/>
      <c r="U198" s="47"/>
      <c r="V198" s="47"/>
      <c r="W198" s="47"/>
      <c r="X198" s="47"/>
      <c r="Y198" s="47"/>
      <c r="Z198" s="47"/>
      <c r="AA198" s="47"/>
      <c r="AB198" s="47"/>
      <c r="AC198" s="47"/>
      <c r="AD198" s="47"/>
      <c r="AE198" s="47"/>
      <c r="AF198" s="47"/>
      <c r="AG198" s="47"/>
      <c r="AH198" s="47"/>
      <c r="AI198" s="47"/>
      <c r="AJ198" s="47"/>
      <c r="AK198" s="47"/>
      <c r="AL198" s="47"/>
      <c r="AM198" s="47"/>
      <c r="AN198" s="47"/>
      <c r="AO198" s="47"/>
      <c r="AP198" s="47"/>
      <c r="AQ198" s="47"/>
      <c r="AR198" s="47"/>
      <c r="AS198" s="47"/>
      <c r="AT198" s="47"/>
      <c r="AU198" s="47"/>
      <c r="AV198" s="47"/>
      <c r="AW198" s="47"/>
      <c r="AX198" s="47"/>
      <c r="AY198" s="47"/>
      <c r="AZ198" s="47"/>
      <c r="BA198" s="49">
        <f t="shared" si="9"/>
        <v>663.83</v>
      </c>
      <c r="BB198" s="48">
        <f t="shared" si="10"/>
        <v>663.83</v>
      </c>
      <c r="BC198" s="54" t="str">
        <f t="shared" si="11"/>
        <v>INR  Six Hundred &amp; Sixty Three  and Paise Eighty Three Only</v>
      </c>
      <c r="IA198" s="20">
        <v>15.11</v>
      </c>
      <c r="IB198" s="20" t="s">
        <v>227</v>
      </c>
      <c r="ID198" s="20">
        <v>1</v>
      </c>
      <c r="IE198" s="21" t="s">
        <v>47</v>
      </c>
      <c r="IF198" s="21"/>
      <c r="IG198" s="21"/>
      <c r="IH198" s="21"/>
      <c r="II198" s="21"/>
    </row>
    <row r="199" spans="1:243" s="20" customFormat="1" ht="47.25">
      <c r="A199" s="56">
        <v>15.12</v>
      </c>
      <c r="B199" s="61" t="s">
        <v>228</v>
      </c>
      <c r="C199" s="31"/>
      <c r="D199" s="74"/>
      <c r="E199" s="74"/>
      <c r="F199" s="74"/>
      <c r="G199" s="74"/>
      <c r="H199" s="74"/>
      <c r="I199" s="74"/>
      <c r="J199" s="74"/>
      <c r="K199" s="74"/>
      <c r="L199" s="74"/>
      <c r="M199" s="74"/>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c r="AN199" s="75"/>
      <c r="AO199" s="75"/>
      <c r="AP199" s="75"/>
      <c r="AQ199" s="75"/>
      <c r="AR199" s="75"/>
      <c r="AS199" s="75"/>
      <c r="AT199" s="75"/>
      <c r="AU199" s="75"/>
      <c r="AV199" s="75"/>
      <c r="AW199" s="75"/>
      <c r="AX199" s="75"/>
      <c r="AY199" s="75"/>
      <c r="AZ199" s="75"/>
      <c r="BA199" s="75"/>
      <c r="BB199" s="75"/>
      <c r="BC199" s="75"/>
      <c r="IA199" s="20">
        <v>15.12</v>
      </c>
      <c r="IB199" s="20" t="s">
        <v>228</v>
      </c>
      <c r="IE199" s="21"/>
      <c r="IF199" s="21"/>
      <c r="IG199" s="21"/>
      <c r="IH199" s="21"/>
      <c r="II199" s="21"/>
    </row>
    <row r="200" spans="1:243" s="20" customFormat="1" ht="30" customHeight="1">
      <c r="A200" s="56">
        <v>15.13</v>
      </c>
      <c r="B200" s="61" t="s">
        <v>229</v>
      </c>
      <c r="C200" s="31"/>
      <c r="D200" s="62">
        <v>1</v>
      </c>
      <c r="E200" s="63" t="s">
        <v>47</v>
      </c>
      <c r="F200" s="55">
        <v>466.77</v>
      </c>
      <c r="G200" s="41"/>
      <c r="H200" s="35"/>
      <c r="I200" s="36" t="s">
        <v>33</v>
      </c>
      <c r="J200" s="37">
        <f t="shared" si="8"/>
        <v>1</v>
      </c>
      <c r="K200" s="35" t="s">
        <v>34</v>
      </c>
      <c r="L200" s="35" t="s">
        <v>4</v>
      </c>
      <c r="M200" s="38"/>
      <c r="N200" s="46"/>
      <c r="O200" s="46"/>
      <c r="P200" s="47"/>
      <c r="Q200" s="46"/>
      <c r="R200" s="46"/>
      <c r="S200" s="47"/>
      <c r="T200" s="47"/>
      <c r="U200" s="47"/>
      <c r="V200" s="47"/>
      <c r="W200" s="47"/>
      <c r="X200" s="47"/>
      <c r="Y200" s="47"/>
      <c r="Z200" s="47"/>
      <c r="AA200" s="47"/>
      <c r="AB200" s="47"/>
      <c r="AC200" s="47"/>
      <c r="AD200" s="47"/>
      <c r="AE200" s="47"/>
      <c r="AF200" s="47"/>
      <c r="AG200" s="47"/>
      <c r="AH200" s="47"/>
      <c r="AI200" s="47"/>
      <c r="AJ200" s="47"/>
      <c r="AK200" s="47"/>
      <c r="AL200" s="47"/>
      <c r="AM200" s="47"/>
      <c r="AN200" s="47"/>
      <c r="AO200" s="47"/>
      <c r="AP200" s="47"/>
      <c r="AQ200" s="47"/>
      <c r="AR200" s="47"/>
      <c r="AS200" s="47"/>
      <c r="AT200" s="47"/>
      <c r="AU200" s="47"/>
      <c r="AV200" s="47"/>
      <c r="AW200" s="47"/>
      <c r="AX200" s="47"/>
      <c r="AY200" s="47"/>
      <c r="AZ200" s="47"/>
      <c r="BA200" s="49">
        <f t="shared" si="9"/>
        <v>466.77</v>
      </c>
      <c r="BB200" s="48">
        <f t="shared" si="10"/>
        <v>466.77</v>
      </c>
      <c r="BC200" s="54" t="str">
        <f t="shared" si="11"/>
        <v>INR  Four Hundred &amp; Sixty Six  and Paise Seventy Seven Only</v>
      </c>
      <c r="IA200" s="20">
        <v>15.13</v>
      </c>
      <c r="IB200" s="20" t="s">
        <v>229</v>
      </c>
      <c r="ID200" s="20">
        <v>1</v>
      </c>
      <c r="IE200" s="21" t="s">
        <v>47</v>
      </c>
      <c r="IF200" s="21"/>
      <c r="IG200" s="21"/>
      <c r="IH200" s="21"/>
      <c r="II200" s="21"/>
    </row>
    <row r="201" spans="1:243" s="20" customFormat="1" ht="28.5">
      <c r="A201" s="56">
        <v>15.14</v>
      </c>
      <c r="B201" s="61" t="s">
        <v>230</v>
      </c>
      <c r="C201" s="31"/>
      <c r="D201" s="62">
        <v>2</v>
      </c>
      <c r="E201" s="63" t="s">
        <v>47</v>
      </c>
      <c r="F201" s="55">
        <v>404.87</v>
      </c>
      <c r="G201" s="41"/>
      <c r="H201" s="35"/>
      <c r="I201" s="36" t="s">
        <v>33</v>
      </c>
      <c r="J201" s="37">
        <f t="shared" si="8"/>
        <v>1</v>
      </c>
      <c r="K201" s="35" t="s">
        <v>34</v>
      </c>
      <c r="L201" s="35" t="s">
        <v>4</v>
      </c>
      <c r="M201" s="38"/>
      <c r="N201" s="46"/>
      <c r="O201" s="46"/>
      <c r="P201" s="47"/>
      <c r="Q201" s="46"/>
      <c r="R201" s="46"/>
      <c r="S201" s="47"/>
      <c r="T201" s="47"/>
      <c r="U201" s="47"/>
      <c r="V201" s="47"/>
      <c r="W201" s="47"/>
      <c r="X201" s="47"/>
      <c r="Y201" s="47"/>
      <c r="Z201" s="47"/>
      <c r="AA201" s="47"/>
      <c r="AB201" s="47"/>
      <c r="AC201" s="47"/>
      <c r="AD201" s="47"/>
      <c r="AE201" s="47"/>
      <c r="AF201" s="47"/>
      <c r="AG201" s="47"/>
      <c r="AH201" s="47"/>
      <c r="AI201" s="47"/>
      <c r="AJ201" s="47"/>
      <c r="AK201" s="47"/>
      <c r="AL201" s="47"/>
      <c r="AM201" s="47"/>
      <c r="AN201" s="47"/>
      <c r="AO201" s="47"/>
      <c r="AP201" s="47"/>
      <c r="AQ201" s="47"/>
      <c r="AR201" s="47"/>
      <c r="AS201" s="47"/>
      <c r="AT201" s="47"/>
      <c r="AU201" s="47"/>
      <c r="AV201" s="47"/>
      <c r="AW201" s="47"/>
      <c r="AX201" s="47"/>
      <c r="AY201" s="47"/>
      <c r="AZ201" s="47"/>
      <c r="BA201" s="49">
        <f t="shared" si="9"/>
        <v>809.74</v>
      </c>
      <c r="BB201" s="48">
        <f t="shared" si="10"/>
        <v>809.74</v>
      </c>
      <c r="BC201" s="54" t="str">
        <f t="shared" si="11"/>
        <v>INR  Eight Hundred &amp; Nine  and Paise Seventy Four Only</v>
      </c>
      <c r="IA201" s="20">
        <v>15.14</v>
      </c>
      <c r="IB201" s="20" t="s">
        <v>230</v>
      </c>
      <c r="ID201" s="20">
        <v>2</v>
      </c>
      <c r="IE201" s="21" t="s">
        <v>47</v>
      </c>
      <c r="IF201" s="21"/>
      <c r="IG201" s="21"/>
      <c r="IH201" s="21"/>
      <c r="II201" s="21"/>
    </row>
    <row r="202" spans="1:243" s="20" customFormat="1" ht="63">
      <c r="A202" s="56">
        <v>15.15</v>
      </c>
      <c r="B202" s="61" t="s">
        <v>231</v>
      </c>
      <c r="C202" s="31"/>
      <c r="D202" s="74"/>
      <c r="E202" s="74"/>
      <c r="F202" s="74"/>
      <c r="G202" s="74"/>
      <c r="H202" s="74"/>
      <c r="I202" s="74"/>
      <c r="J202" s="74"/>
      <c r="K202" s="74"/>
      <c r="L202" s="74"/>
      <c r="M202" s="74"/>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c r="AM202" s="75"/>
      <c r="AN202" s="75"/>
      <c r="AO202" s="75"/>
      <c r="AP202" s="75"/>
      <c r="AQ202" s="75"/>
      <c r="AR202" s="75"/>
      <c r="AS202" s="75"/>
      <c r="AT202" s="75"/>
      <c r="AU202" s="75"/>
      <c r="AV202" s="75"/>
      <c r="AW202" s="75"/>
      <c r="AX202" s="75"/>
      <c r="AY202" s="75"/>
      <c r="AZ202" s="75"/>
      <c r="BA202" s="75"/>
      <c r="BB202" s="75"/>
      <c r="BC202" s="75"/>
      <c r="IA202" s="20">
        <v>15.15</v>
      </c>
      <c r="IB202" s="20" t="s">
        <v>231</v>
      </c>
      <c r="IE202" s="21"/>
      <c r="IF202" s="21"/>
      <c r="IG202" s="21"/>
      <c r="IH202" s="21"/>
      <c r="II202" s="21"/>
    </row>
    <row r="203" spans="1:243" s="20" customFormat="1" ht="28.5">
      <c r="A203" s="56">
        <v>15.16</v>
      </c>
      <c r="B203" s="61" t="s">
        <v>230</v>
      </c>
      <c r="C203" s="31"/>
      <c r="D203" s="62">
        <v>2</v>
      </c>
      <c r="E203" s="63" t="s">
        <v>47</v>
      </c>
      <c r="F203" s="55">
        <v>348.49</v>
      </c>
      <c r="G203" s="41"/>
      <c r="H203" s="35"/>
      <c r="I203" s="36" t="s">
        <v>33</v>
      </c>
      <c r="J203" s="37">
        <f aca="true" t="shared" si="12" ref="J203:J208">IF(I203="Less(-)",-1,1)</f>
        <v>1</v>
      </c>
      <c r="K203" s="35" t="s">
        <v>34</v>
      </c>
      <c r="L203" s="35" t="s">
        <v>4</v>
      </c>
      <c r="M203" s="38"/>
      <c r="N203" s="46"/>
      <c r="O203" s="46"/>
      <c r="P203" s="47"/>
      <c r="Q203" s="46"/>
      <c r="R203" s="46"/>
      <c r="S203" s="47"/>
      <c r="T203" s="47"/>
      <c r="U203" s="47"/>
      <c r="V203" s="47"/>
      <c r="W203" s="47"/>
      <c r="X203" s="47"/>
      <c r="Y203" s="47"/>
      <c r="Z203" s="47"/>
      <c r="AA203" s="47"/>
      <c r="AB203" s="47"/>
      <c r="AC203" s="47"/>
      <c r="AD203" s="47"/>
      <c r="AE203" s="47"/>
      <c r="AF203" s="47"/>
      <c r="AG203" s="47"/>
      <c r="AH203" s="47"/>
      <c r="AI203" s="47"/>
      <c r="AJ203" s="47"/>
      <c r="AK203" s="47"/>
      <c r="AL203" s="47"/>
      <c r="AM203" s="47"/>
      <c r="AN203" s="47"/>
      <c r="AO203" s="47"/>
      <c r="AP203" s="47"/>
      <c r="AQ203" s="47"/>
      <c r="AR203" s="47"/>
      <c r="AS203" s="47"/>
      <c r="AT203" s="47"/>
      <c r="AU203" s="47"/>
      <c r="AV203" s="47"/>
      <c r="AW203" s="47"/>
      <c r="AX203" s="47"/>
      <c r="AY203" s="47"/>
      <c r="AZ203" s="47"/>
      <c r="BA203" s="49">
        <f aca="true" t="shared" si="13" ref="BA203:BA208">total_amount_ba($B$2,$D$2,D203,F203,J203,K203,M203)</f>
        <v>696.98</v>
      </c>
      <c r="BB203" s="48">
        <f aca="true" t="shared" si="14" ref="BB203:BB208">BA203+SUM(N203:AZ203)</f>
        <v>696.98</v>
      </c>
      <c r="BC203" s="54" t="str">
        <f aca="true" t="shared" si="15" ref="BC203:BC208">SpellNumber(L203,BB203)</f>
        <v>INR  Six Hundred &amp; Ninety Six  and Paise Ninety Eight Only</v>
      </c>
      <c r="IA203" s="20">
        <v>15.16</v>
      </c>
      <c r="IB203" s="20" t="s">
        <v>230</v>
      </c>
      <c r="ID203" s="20">
        <v>2</v>
      </c>
      <c r="IE203" s="21" t="s">
        <v>47</v>
      </c>
      <c r="IF203" s="21"/>
      <c r="IG203" s="21"/>
      <c r="IH203" s="21"/>
      <c r="II203" s="21"/>
    </row>
    <row r="204" spans="1:243" s="20" customFormat="1" ht="31.5">
      <c r="A204" s="56">
        <v>15.17</v>
      </c>
      <c r="B204" s="61" t="s">
        <v>232</v>
      </c>
      <c r="C204" s="31"/>
      <c r="D204" s="74"/>
      <c r="E204" s="74"/>
      <c r="F204" s="74"/>
      <c r="G204" s="74"/>
      <c r="H204" s="74"/>
      <c r="I204" s="74"/>
      <c r="J204" s="74"/>
      <c r="K204" s="74"/>
      <c r="L204" s="74"/>
      <c r="M204" s="74"/>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c r="AM204" s="75"/>
      <c r="AN204" s="75"/>
      <c r="AO204" s="75"/>
      <c r="AP204" s="75"/>
      <c r="AQ204" s="75"/>
      <c r="AR204" s="75"/>
      <c r="AS204" s="75"/>
      <c r="AT204" s="75"/>
      <c r="AU204" s="75"/>
      <c r="AV204" s="75"/>
      <c r="AW204" s="75"/>
      <c r="AX204" s="75"/>
      <c r="AY204" s="75"/>
      <c r="AZ204" s="75"/>
      <c r="BA204" s="75"/>
      <c r="BB204" s="75"/>
      <c r="BC204" s="75"/>
      <c r="IA204" s="20">
        <v>15.17</v>
      </c>
      <c r="IB204" s="20" t="s">
        <v>232</v>
      </c>
      <c r="IE204" s="21"/>
      <c r="IF204" s="21"/>
      <c r="IG204" s="21"/>
      <c r="IH204" s="21"/>
      <c r="II204" s="21"/>
    </row>
    <row r="205" spans="1:243" s="20" customFormat="1" ht="15.75">
      <c r="A205" s="56">
        <v>15.18</v>
      </c>
      <c r="B205" s="61" t="s">
        <v>233</v>
      </c>
      <c r="C205" s="31"/>
      <c r="D205" s="74"/>
      <c r="E205" s="74"/>
      <c r="F205" s="74"/>
      <c r="G205" s="74"/>
      <c r="H205" s="74"/>
      <c r="I205" s="74"/>
      <c r="J205" s="74"/>
      <c r="K205" s="74"/>
      <c r="L205" s="74"/>
      <c r="M205" s="74"/>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c r="AN205" s="75"/>
      <c r="AO205" s="75"/>
      <c r="AP205" s="75"/>
      <c r="AQ205" s="75"/>
      <c r="AR205" s="75"/>
      <c r="AS205" s="75"/>
      <c r="AT205" s="75"/>
      <c r="AU205" s="75"/>
      <c r="AV205" s="75"/>
      <c r="AW205" s="75"/>
      <c r="AX205" s="75"/>
      <c r="AY205" s="75"/>
      <c r="AZ205" s="75"/>
      <c r="BA205" s="75"/>
      <c r="BB205" s="75"/>
      <c r="BC205" s="75"/>
      <c r="IA205" s="20">
        <v>15.18</v>
      </c>
      <c r="IB205" s="20" t="s">
        <v>233</v>
      </c>
      <c r="IE205" s="21"/>
      <c r="IF205" s="21"/>
      <c r="IG205" s="21"/>
      <c r="IH205" s="21"/>
      <c r="II205" s="21"/>
    </row>
    <row r="206" spans="1:243" s="20" customFormat="1" ht="30.75" customHeight="1">
      <c r="A206" s="56">
        <v>15.19</v>
      </c>
      <c r="B206" s="61" t="s">
        <v>234</v>
      </c>
      <c r="C206" s="31"/>
      <c r="D206" s="62">
        <v>8</v>
      </c>
      <c r="E206" s="63" t="s">
        <v>47</v>
      </c>
      <c r="F206" s="55">
        <v>74.7</v>
      </c>
      <c r="G206" s="41"/>
      <c r="H206" s="35"/>
      <c r="I206" s="36" t="s">
        <v>33</v>
      </c>
      <c r="J206" s="37">
        <f t="shared" si="12"/>
        <v>1</v>
      </c>
      <c r="K206" s="35" t="s">
        <v>34</v>
      </c>
      <c r="L206" s="35" t="s">
        <v>4</v>
      </c>
      <c r="M206" s="38"/>
      <c r="N206" s="46"/>
      <c r="O206" s="46"/>
      <c r="P206" s="47"/>
      <c r="Q206" s="46"/>
      <c r="R206" s="46"/>
      <c r="S206" s="47"/>
      <c r="T206" s="47"/>
      <c r="U206" s="47"/>
      <c r="V206" s="47"/>
      <c r="W206" s="47"/>
      <c r="X206" s="47"/>
      <c r="Y206" s="47"/>
      <c r="Z206" s="47"/>
      <c r="AA206" s="47"/>
      <c r="AB206" s="47"/>
      <c r="AC206" s="47"/>
      <c r="AD206" s="47"/>
      <c r="AE206" s="47"/>
      <c r="AF206" s="47"/>
      <c r="AG206" s="47"/>
      <c r="AH206" s="47"/>
      <c r="AI206" s="47"/>
      <c r="AJ206" s="47"/>
      <c r="AK206" s="47"/>
      <c r="AL206" s="47"/>
      <c r="AM206" s="47"/>
      <c r="AN206" s="47"/>
      <c r="AO206" s="47"/>
      <c r="AP206" s="47"/>
      <c r="AQ206" s="47"/>
      <c r="AR206" s="47"/>
      <c r="AS206" s="47"/>
      <c r="AT206" s="47"/>
      <c r="AU206" s="47"/>
      <c r="AV206" s="47"/>
      <c r="AW206" s="47"/>
      <c r="AX206" s="47"/>
      <c r="AY206" s="47"/>
      <c r="AZ206" s="47"/>
      <c r="BA206" s="49">
        <f t="shared" si="13"/>
        <v>597.6</v>
      </c>
      <c r="BB206" s="48">
        <f t="shared" si="14"/>
        <v>597.6</v>
      </c>
      <c r="BC206" s="54" t="str">
        <f t="shared" si="15"/>
        <v>INR  Five Hundred &amp; Ninety Seven  and Paise Sixty Only</v>
      </c>
      <c r="IA206" s="20">
        <v>15.19</v>
      </c>
      <c r="IB206" s="20" t="s">
        <v>234</v>
      </c>
      <c r="ID206" s="20">
        <v>8</v>
      </c>
      <c r="IE206" s="21" t="s">
        <v>47</v>
      </c>
      <c r="IF206" s="21"/>
      <c r="IG206" s="21"/>
      <c r="IH206" s="21"/>
      <c r="II206" s="21"/>
    </row>
    <row r="207" spans="1:243" s="20" customFormat="1" ht="283.5">
      <c r="A207" s="56">
        <v>15.2</v>
      </c>
      <c r="B207" s="61" t="s">
        <v>235</v>
      </c>
      <c r="C207" s="31"/>
      <c r="D207" s="74"/>
      <c r="E207" s="74"/>
      <c r="F207" s="74"/>
      <c r="G207" s="74"/>
      <c r="H207" s="74"/>
      <c r="I207" s="74"/>
      <c r="J207" s="74"/>
      <c r="K207" s="74"/>
      <c r="L207" s="74"/>
      <c r="M207" s="74"/>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c r="AN207" s="75"/>
      <c r="AO207" s="75"/>
      <c r="AP207" s="75"/>
      <c r="AQ207" s="75"/>
      <c r="AR207" s="75"/>
      <c r="AS207" s="75"/>
      <c r="AT207" s="75"/>
      <c r="AU207" s="75"/>
      <c r="AV207" s="75"/>
      <c r="AW207" s="75"/>
      <c r="AX207" s="75"/>
      <c r="AY207" s="75"/>
      <c r="AZ207" s="75"/>
      <c r="BA207" s="75"/>
      <c r="BB207" s="75"/>
      <c r="BC207" s="75"/>
      <c r="IA207" s="20">
        <v>15.2</v>
      </c>
      <c r="IB207" s="20" t="s">
        <v>235</v>
      </c>
      <c r="IE207" s="21"/>
      <c r="IF207" s="21"/>
      <c r="IG207" s="21"/>
      <c r="IH207" s="21"/>
      <c r="II207" s="21"/>
    </row>
    <row r="208" spans="1:243" s="20" customFormat="1" ht="47.25">
      <c r="A208" s="56">
        <v>15.21</v>
      </c>
      <c r="B208" s="61" t="s">
        <v>236</v>
      </c>
      <c r="C208" s="31"/>
      <c r="D208" s="62">
        <v>3</v>
      </c>
      <c r="E208" s="63" t="s">
        <v>47</v>
      </c>
      <c r="F208" s="55">
        <v>1501.23</v>
      </c>
      <c r="G208" s="41"/>
      <c r="H208" s="35"/>
      <c r="I208" s="36" t="s">
        <v>33</v>
      </c>
      <c r="J208" s="37">
        <f t="shared" si="12"/>
        <v>1</v>
      </c>
      <c r="K208" s="35" t="s">
        <v>34</v>
      </c>
      <c r="L208" s="35" t="s">
        <v>4</v>
      </c>
      <c r="M208" s="38"/>
      <c r="N208" s="46"/>
      <c r="O208" s="46"/>
      <c r="P208" s="47"/>
      <c r="Q208" s="46"/>
      <c r="R208" s="46"/>
      <c r="S208" s="47"/>
      <c r="T208" s="47"/>
      <c r="U208" s="47"/>
      <c r="V208" s="47"/>
      <c r="W208" s="47"/>
      <c r="X208" s="47"/>
      <c r="Y208" s="47"/>
      <c r="Z208" s="47"/>
      <c r="AA208" s="47"/>
      <c r="AB208" s="47"/>
      <c r="AC208" s="47"/>
      <c r="AD208" s="47"/>
      <c r="AE208" s="47"/>
      <c r="AF208" s="47"/>
      <c r="AG208" s="47"/>
      <c r="AH208" s="47"/>
      <c r="AI208" s="47"/>
      <c r="AJ208" s="47"/>
      <c r="AK208" s="47"/>
      <c r="AL208" s="47"/>
      <c r="AM208" s="47"/>
      <c r="AN208" s="47"/>
      <c r="AO208" s="47"/>
      <c r="AP208" s="47"/>
      <c r="AQ208" s="47"/>
      <c r="AR208" s="47"/>
      <c r="AS208" s="47"/>
      <c r="AT208" s="47"/>
      <c r="AU208" s="47"/>
      <c r="AV208" s="47"/>
      <c r="AW208" s="47"/>
      <c r="AX208" s="47"/>
      <c r="AY208" s="47"/>
      <c r="AZ208" s="47"/>
      <c r="BA208" s="49">
        <f t="shared" si="13"/>
        <v>4503.69</v>
      </c>
      <c r="BB208" s="48">
        <f t="shared" si="14"/>
        <v>4503.69</v>
      </c>
      <c r="BC208" s="54" t="str">
        <f t="shared" si="15"/>
        <v>INR  Four Thousand Five Hundred &amp; Three  and Paise Sixty Nine Only</v>
      </c>
      <c r="IA208" s="20">
        <v>15.21</v>
      </c>
      <c r="IB208" s="20" t="s">
        <v>236</v>
      </c>
      <c r="ID208" s="20">
        <v>3</v>
      </c>
      <c r="IE208" s="21" t="s">
        <v>47</v>
      </c>
      <c r="IF208" s="21"/>
      <c r="IG208" s="21"/>
      <c r="IH208" s="21"/>
      <c r="II208" s="21"/>
    </row>
    <row r="209" spans="1:243" s="20" customFormat="1" ht="47.25">
      <c r="A209" s="56">
        <v>15.22</v>
      </c>
      <c r="B209" s="61" t="s">
        <v>237</v>
      </c>
      <c r="C209" s="31"/>
      <c r="D209" s="74"/>
      <c r="E209" s="74"/>
      <c r="F209" s="74"/>
      <c r="G209" s="74"/>
      <c r="H209" s="74"/>
      <c r="I209" s="74"/>
      <c r="J209" s="74"/>
      <c r="K209" s="74"/>
      <c r="L209" s="74"/>
      <c r="M209" s="74"/>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5"/>
      <c r="AQ209" s="75"/>
      <c r="AR209" s="75"/>
      <c r="AS209" s="75"/>
      <c r="AT209" s="75"/>
      <c r="AU209" s="75"/>
      <c r="AV209" s="75"/>
      <c r="AW209" s="75"/>
      <c r="AX209" s="75"/>
      <c r="AY209" s="75"/>
      <c r="AZ209" s="75"/>
      <c r="BA209" s="75"/>
      <c r="BB209" s="75"/>
      <c r="BC209" s="75"/>
      <c r="IA209" s="20">
        <v>15.22</v>
      </c>
      <c r="IB209" s="20" t="s">
        <v>237</v>
      </c>
      <c r="IE209" s="21"/>
      <c r="IF209" s="21"/>
      <c r="IG209" s="21"/>
      <c r="IH209" s="21"/>
      <c r="II209" s="21"/>
    </row>
    <row r="210" spans="1:243" s="20" customFormat="1" ht="28.5">
      <c r="A210" s="56">
        <v>15.23</v>
      </c>
      <c r="B210" s="61" t="s">
        <v>238</v>
      </c>
      <c r="C210" s="31"/>
      <c r="D210" s="62">
        <v>30</v>
      </c>
      <c r="E210" s="63" t="s">
        <v>44</v>
      </c>
      <c r="F210" s="55">
        <v>10.52</v>
      </c>
      <c r="G210" s="41"/>
      <c r="H210" s="35"/>
      <c r="I210" s="36" t="s">
        <v>33</v>
      </c>
      <c r="J210" s="37">
        <f aca="true" t="shared" si="16" ref="J210:J265">IF(I210="Less(-)",-1,1)</f>
        <v>1</v>
      </c>
      <c r="K210" s="35" t="s">
        <v>34</v>
      </c>
      <c r="L210" s="35" t="s">
        <v>4</v>
      </c>
      <c r="M210" s="38"/>
      <c r="N210" s="46"/>
      <c r="O210" s="46"/>
      <c r="P210" s="47"/>
      <c r="Q210" s="46"/>
      <c r="R210" s="46"/>
      <c r="S210" s="47"/>
      <c r="T210" s="47"/>
      <c r="U210" s="47"/>
      <c r="V210" s="47"/>
      <c r="W210" s="47"/>
      <c r="X210" s="47"/>
      <c r="Y210" s="47"/>
      <c r="Z210" s="47"/>
      <c r="AA210" s="47"/>
      <c r="AB210" s="47"/>
      <c r="AC210" s="47"/>
      <c r="AD210" s="47"/>
      <c r="AE210" s="47"/>
      <c r="AF210" s="47"/>
      <c r="AG210" s="47"/>
      <c r="AH210" s="47"/>
      <c r="AI210" s="47"/>
      <c r="AJ210" s="47"/>
      <c r="AK210" s="47"/>
      <c r="AL210" s="47"/>
      <c r="AM210" s="47"/>
      <c r="AN210" s="47"/>
      <c r="AO210" s="47"/>
      <c r="AP210" s="47"/>
      <c r="AQ210" s="47"/>
      <c r="AR210" s="47"/>
      <c r="AS210" s="47"/>
      <c r="AT210" s="47"/>
      <c r="AU210" s="47"/>
      <c r="AV210" s="47"/>
      <c r="AW210" s="47"/>
      <c r="AX210" s="47"/>
      <c r="AY210" s="47"/>
      <c r="AZ210" s="47"/>
      <c r="BA210" s="49">
        <f aca="true" t="shared" si="17" ref="BA210:BA265">total_amount_ba($B$2,$D$2,D210,F210,J210,K210,M210)</f>
        <v>315.6</v>
      </c>
      <c r="BB210" s="48">
        <f aca="true" t="shared" si="18" ref="BB210:BB265">BA210+SUM(N210:AZ210)</f>
        <v>315.6</v>
      </c>
      <c r="BC210" s="54" t="str">
        <f aca="true" t="shared" si="19" ref="BC210:BC265">SpellNumber(L210,BB210)</f>
        <v>INR  Three Hundred &amp; Fifteen  and Paise Sixty Only</v>
      </c>
      <c r="IA210" s="20">
        <v>15.23</v>
      </c>
      <c r="IB210" s="20" t="s">
        <v>238</v>
      </c>
      <c r="ID210" s="20">
        <v>30</v>
      </c>
      <c r="IE210" s="21" t="s">
        <v>44</v>
      </c>
      <c r="IF210" s="21"/>
      <c r="IG210" s="21"/>
      <c r="IH210" s="21"/>
      <c r="II210" s="21"/>
    </row>
    <row r="211" spans="1:243" s="20" customFormat="1" ht="28.5">
      <c r="A211" s="56">
        <v>15.24</v>
      </c>
      <c r="B211" s="61" t="s">
        <v>239</v>
      </c>
      <c r="C211" s="31"/>
      <c r="D211" s="62">
        <v>20</v>
      </c>
      <c r="E211" s="63" t="s">
        <v>44</v>
      </c>
      <c r="F211" s="55">
        <v>13.37</v>
      </c>
      <c r="G211" s="41"/>
      <c r="H211" s="35"/>
      <c r="I211" s="36" t="s">
        <v>33</v>
      </c>
      <c r="J211" s="37">
        <f t="shared" si="16"/>
        <v>1</v>
      </c>
      <c r="K211" s="35" t="s">
        <v>34</v>
      </c>
      <c r="L211" s="35" t="s">
        <v>4</v>
      </c>
      <c r="M211" s="38"/>
      <c r="N211" s="46"/>
      <c r="O211" s="46"/>
      <c r="P211" s="47"/>
      <c r="Q211" s="46"/>
      <c r="R211" s="46"/>
      <c r="S211" s="47"/>
      <c r="T211" s="47"/>
      <c r="U211" s="47"/>
      <c r="V211" s="47"/>
      <c r="W211" s="47"/>
      <c r="X211" s="47"/>
      <c r="Y211" s="47"/>
      <c r="Z211" s="47"/>
      <c r="AA211" s="47"/>
      <c r="AB211" s="47"/>
      <c r="AC211" s="47"/>
      <c r="AD211" s="47"/>
      <c r="AE211" s="47"/>
      <c r="AF211" s="47"/>
      <c r="AG211" s="47"/>
      <c r="AH211" s="47"/>
      <c r="AI211" s="47"/>
      <c r="AJ211" s="47"/>
      <c r="AK211" s="47"/>
      <c r="AL211" s="47"/>
      <c r="AM211" s="47"/>
      <c r="AN211" s="47"/>
      <c r="AO211" s="47"/>
      <c r="AP211" s="47"/>
      <c r="AQ211" s="47"/>
      <c r="AR211" s="47"/>
      <c r="AS211" s="47"/>
      <c r="AT211" s="47"/>
      <c r="AU211" s="47"/>
      <c r="AV211" s="47"/>
      <c r="AW211" s="47"/>
      <c r="AX211" s="47"/>
      <c r="AY211" s="47"/>
      <c r="AZ211" s="47"/>
      <c r="BA211" s="49">
        <f t="shared" si="17"/>
        <v>267.4</v>
      </c>
      <c r="BB211" s="48">
        <f t="shared" si="18"/>
        <v>267.4</v>
      </c>
      <c r="BC211" s="54" t="str">
        <f t="shared" si="19"/>
        <v>INR  Two Hundred &amp; Sixty Seven  and Paise Forty Only</v>
      </c>
      <c r="IA211" s="20">
        <v>15.24</v>
      </c>
      <c r="IB211" s="20" t="s">
        <v>239</v>
      </c>
      <c r="ID211" s="20">
        <v>20</v>
      </c>
      <c r="IE211" s="21" t="s">
        <v>44</v>
      </c>
      <c r="IF211" s="21"/>
      <c r="IG211" s="21"/>
      <c r="IH211" s="21"/>
      <c r="II211" s="21"/>
    </row>
    <row r="212" spans="1:243" s="20" customFormat="1" ht="28.5">
      <c r="A212" s="56">
        <v>15.25</v>
      </c>
      <c r="B212" s="61" t="s">
        <v>240</v>
      </c>
      <c r="C212" s="31"/>
      <c r="D212" s="62">
        <v>10</v>
      </c>
      <c r="E212" s="63" t="s">
        <v>44</v>
      </c>
      <c r="F212" s="55">
        <v>16.13</v>
      </c>
      <c r="G212" s="41"/>
      <c r="H212" s="35"/>
      <c r="I212" s="36" t="s">
        <v>33</v>
      </c>
      <c r="J212" s="37">
        <f t="shared" si="16"/>
        <v>1</v>
      </c>
      <c r="K212" s="35" t="s">
        <v>34</v>
      </c>
      <c r="L212" s="35" t="s">
        <v>4</v>
      </c>
      <c r="M212" s="38"/>
      <c r="N212" s="46"/>
      <c r="O212" s="46"/>
      <c r="P212" s="47"/>
      <c r="Q212" s="46"/>
      <c r="R212" s="46"/>
      <c r="S212" s="47"/>
      <c r="T212" s="47"/>
      <c r="U212" s="47"/>
      <c r="V212" s="47"/>
      <c r="W212" s="47"/>
      <c r="X212" s="47"/>
      <c r="Y212" s="47"/>
      <c r="Z212" s="47"/>
      <c r="AA212" s="47"/>
      <c r="AB212" s="47"/>
      <c r="AC212" s="47"/>
      <c r="AD212" s="47"/>
      <c r="AE212" s="47"/>
      <c r="AF212" s="47"/>
      <c r="AG212" s="47"/>
      <c r="AH212" s="47"/>
      <c r="AI212" s="47"/>
      <c r="AJ212" s="47"/>
      <c r="AK212" s="47"/>
      <c r="AL212" s="47"/>
      <c r="AM212" s="47"/>
      <c r="AN212" s="47"/>
      <c r="AO212" s="47"/>
      <c r="AP212" s="47"/>
      <c r="AQ212" s="47"/>
      <c r="AR212" s="47"/>
      <c r="AS212" s="47"/>
      <c r="AT212" s="47"/>
      <c r="AU212" s="47"/>
      <c r="AV212" s="47"/>
      <c r="AW212" s="47"/>
      <c r="AX212" s="47"/>
      <c r="AY212" s="47"/>
      <c r="AZ212" s="47"/>
      <c r="BA212" s="49">
        <f t="shared" si="17"/>
        <v>161.3</v>
      </c>
      <c r="BB212" s="48">
        <f t="shared" si="18"/>
        <v>161.3</v>
      </c>
      <c r="BC212" s="54" t="str">
        <f t="shared" si="19"/>
        <v>INR  One Hundred &amp; Sixty One  and Paise Thirty Only</v>
      </c>
      <c r="IA212" s="20">
        <v>15.25</v>
      </c>
      <c r="IB212" s="20" t="s">
        <v>240</v>
      </c>
      <c r="ID212" s="20">
        <v>10</v>
      </c>
      <c r="IE212" s="21" t="s">
        <v>44</v>
      </c>
      <c r="IF212" s="21"/>
      <c r="IG212" s="21"/>
      <c r="IH212" s="21"/>
      <c r="II212" s="21"/>
    </row>
    <row r="213" spans="1:243" s="20" customFormat="1" ht="47.25">
      <c r="A213" s="56">
        <v>15.26</v>
      </c>
      <c r="B213" s="61" t="s">
        <v>241</v>
      </c>
      <c r="C213" s="31"/>
      <c r="D213" s="74"/>
      <c r="E213" s="74"/>
      <c r="F213" s="74"/>
      <c r="G213" s="74"/>
      <c r="H213" s="74"/>
      <c r="I213" s="74"/>
      <c r="J213" s="74"/>
      <c r="K213" s="74"/>
      <c r="L213" s="74"/>
      <c r="M213" s="74"/>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c r="AR213" s="75"/>
      <c r="AS213" s="75"/>
      <c r="AT213" s="75"/>
      <c r="AU213" s="75"/>
      <c r="AV213" s="75"/>
      <c r="AW213" s="75"/>
      <c r="AX213" s="75"/>
      <c r="AY213" s="75"/>
      <c r="AZ213" s="75"/>
      <c r="BA213" s="75"/>
      <c r="BB213" s="75"/>
      <c r="BC213" s="75"/>
      <c r="IA213" s="20">
        <v>15.26</v>
      </c>
      <c r="IB213" s="20" t="s">
        <v>241</v>
      </c>
      <c r="IE213" s="21"/>
      <c r="IF213" s="21"/>
      <c r="IG213" s="21"/>
      <c r="IH213" s="21"/>
      <c r="II213" s="21"/>
    </row>
    <row r="214" spans="1:243" s="20" customFormat="1" ht="28.5">
      <c r="A214" s="56">
        <v>15.27</v>
      </c>
      <c r="B214" s="61" t="s">
        <v>238</v>
      </c>
      <c r="C214" s="31"/>
      <c r="D214" s="62">
        <v>30</v>
      </c>
      <c r="E214" s="63" t="s">
        <v>44</v>
      </c>
      <c r="F214" s="55">
        <v>140.16</v>
      </c>
      <c r="G214" s="41"/>
      <c r="H214" s="35"/>
      <c r="I214" s="36" t="s">
        <v>33</v>
      </c>
      <c r="J214" s="37">
        <f t="shared" si="16"/>
        <v>1</v>
      </c>
      <c r="K214" s="35" t="s">
        <v>34</v>
      </c>
      <c r="L214" s="35" t="s">
        <v>4</v>
      </c>
      <c r="M214" s="38"/>
      <c r="N214" s="46"/>
      <c r="O214" s="46"/>
      <c r="P214" s="47"/>
      <c r="Q214" s="46"/>
      <c r="R214" s="46"/>
      <c r="S214" s="47"/>
      <c r="T214" s="47"/>
      <c r="U214" s="47"/>
      <c r="V214" s="47"/>
      <c r="W214" s="47"/>
      <c r="X214" s="47"/>
      <c r="Y214" s="47"/>
      <c r="Z214" s="47"/>
      <c r="AA214" s="47"/>
      <c r="AB214" s="47"/>
      <c r="AC214" s="47"/>
      <c r="AD214" s="47"/>
      <c r="AE214" s="47"/>
      <c r="AF214" s="47"/>
      <c r="AG214" s="47"/>
      <c r="AH214" s="47"/>
      <c r="AI214" s="47"/>
      <c r="AJ214" s="47"/>
      <c r="AK214" s="47"/>
      <c r="AL214" s="47"/>
      <c r="AM214" s="47"/>
      <c r="AN214" s="47"/>
      <c r="AO214" s="47"/>
      <c r="AP214" s="47"/>
      <c r="AQ214" s="47"/>
      <c r="AR214" s="47"/>
      <c r="AS214" s="47"/>
      <c r="AT214" s="47"/>
      <c r="AU214" s="47"/>
      <c r="AV214" s="47"/>
      <c r="AW214" s="47"/>
      <c r="AX214" s="47"/>
      <c r="AY214" s="47"/>
      <c r="AZ214" s="47"/>
      <c r="BA214" s="49">
        <f t="shared" si="17"/>
        <v>4204.8</v>
      </c>
      <c r="BB214" s="48">
        <f t="shared" si="18"/>
        <v>4204.8</v>
      </c>
      <c r="BC214" s="54" t="str">
        <f t="shared" si="19"/>
        <v>INR  Four Thousand Two Hundred &amp; Four  and Paise Eighty Only</v>
      </c>
      <c r="IA214" s="20">
        <v>15.27</v>
      </c>
      <c r="IB214" s="20" t="s">
        <v>238</v>
      </c>
      <c r="ID214" s="20">
        <v>30</v>
      </c>
      <c r="IE214" s="21" t="s">
        <v>44</v>
      </c>
      <c r="IF214" s="21"/>
      <c r="IG214" s="21"/>
      <c r="IH214" s="21"/>
      <c r="II214" s="21"/>
    </row>
    <row r="215" spans="1:243" s="20" customFormat="1" ht="42.75">
      <c r="A215" s="56">
        <v>15.28</v>
      </c>
      <c r="B215" s="61" t="s">
        <v>239</v>
      </c>
      <c r="C215" s="31"/>
      <c r="D215" s="62">
        <v>20</v>
      </c>
      <c r="E215" s="63" t="s">
        <v>44</v>
      </c>
      <c r="F215" s="55">
        <v>143.88</v>
      </c>
      <c r="G215" s="41"/>
      <c r="H215" s="35"/>
      <c r="I215" s="36" t="s">
        <v>33</v>
      </c>
      <c r="J215" s="37">
        <f t="shared" si="16"/>
        <v>1</v>
      </c>
      <c r="K215" s="35" t="s">
        <v>34</v>
      </c>
      <c r="L215" s="35" t="s">
        <v>4</v>
      </c>
      <c r="M215" s="38"/>
      <c r="N215" s="46"/>
      <c r="O215" s="46"/>
      <c r="P215" s="47"/>
      <c r="Q215" s="46"/>
      <c r="R215" s="46"/>
      <c r="S215" s="47"/>
      <c r="T215" s="47"/>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c r="AR215" s="47"/>
      <c r="AS215" s="47"/>
      <c r="AT215" s="47"/>
      <c r="AU215" s="47"/>
      <c r="AV215" s="47"/>
      <c r="AW215" s="47"/>
      <c r="AX215" s="47"/>
      <c r="AY215" s="47"/>
      <c r="AZ215" s="47"/>
      <c r="BA215" s="49">
        <f t="shared" si="17"/>
        <v>2877.6</v>
      </c>
      <c r="BB215" s="48">
        <f t="shared" si="18"/>
        <v>2877.6</v>
      </c>
      <c r="BC215" s="54" t="str">
        <f t="shared" si="19"/>
        <v>INR  Two Thousand Eight Hundred &amp; Seventy Seven  and Paise Sixty Only</v>
      </c>
      <c r="IA215" s="20">
        <v>15.28</v>
      </c>
      <c r="IB215" s="20" t="s">
        <v>239</v>
      </c>
      <c r="ID215" s="20">
        <v>20</v>
      </c>
      <c r="IE215" s="21" t="s">
        <v>44</v>
      </c>
      <c r="IF215" s="21"/>
      <c r="IG215" s="21"/>
      <c r="IH215" s="21"/>
      <c r="II215" s="21"/>
    </row>
    <row r="216" spans="1:243" s="20" customFormat="1" ht="42.75">
      <c r="A216" s="56">
        <v>15.29</v>
      </c>
      <c r="B216" s="61" t="s">
        <v>240</v>
      </c>
      <c r="C216" s="31"/>
      <c r="D216" s="62">
        <v>10</v>
      </c>
      <c r="E216" s="63" t="s">
        <v>44</v>
      </c>
      <c r="F216" s="55">
        <v>147.61</v>
      </c>
      <c r="G216" s="41"/>
      <c r="H216" s="35"/>
      <c r="I216" s="36" t="s">
        <v>33</v>
      </c>
      <c r="J216" s="37">
        <f t="shared" si="16"/>
        <v>1</v>
      </c>
      <c r="K216" s="35" t="s">
        <v>34</v>
      </c>
      <c r="L216" s="35" t="s">
        <v>4</v>
      </c>
      <c r="M216" s="38"/>
      <c r="N216" s="46"/>
      <c r="O216" s="46"/>
      <c r="P216" s="47"/>
      <c r="Q216" s="46"/>
      <c r="R216" s="46"/>
      <c r="S216" s="47"/>
      <c r="T216" s="47"/>
      <c r="U216" s="47"/>
      <c r="V216" s="47"/>
      <c r="W216" s="47"/>
      <c r="X216" s="47"/>
      <c r="Y216" s="47"/>
      <c r="Z216" s="47"/>
      <c r="AA216" s="47"/>
      <c r="AB216" s="47"/>
      <c r="AC216" s="47"/>
      <c r="AD216" s="47"/>
      <c r="AE216" s="47"/>
      <c r="AF216" s="47"/>
      <c r="AG216" s="47"/>
      <c r="AH216" s="47"/>
      <c r="AI216" s="47"/>
      <c r="AJ216" s="47"/>
      <c r="AK216" s="47"/>
      <c r="AL216" s="47"/>
      <c r="AM216" s="47"/>
      <c r="AN216" s="47"/>
      <c r="AO216" s="47"/>
      <c r="AP216" s="47"/>
      <c r="AQ216" s="47"/>
      <c r="AR216" s="47"/>
      <c r="AS216" s="47"/>
      <c r="AT216" s="47"/>
      <c r="AU216" s="47"/>
      <c r="AV216" s="47"/>
      <c r="AW216" s="47"/>
      <c r="AX216" s="47"/>
      <c r="AY216" s="47"/>
      <c r="AZ216" s="47"/>
      <c r="BA216" s="49">
        <f t="shared" si="17"/>
        <v>1476.1</v>
      </c>
      <c r="BB216" s="48">
        <f t="shared" si="18"/>
        <v>1476.1</v>
      </c>
      <c r="BC216" s="54" t="str">
        <f t="shared" si="19"/>
        <v>INR  One Thousand Four Hundred &amp; Seventy Six  and Paise Ten Only</v>
      </c>
      <c r="IA216" s="20">
        <v>15.29</v>
      </c>
      <c r="IB216" s="20" t="s">
        <v>240</v>
      </c>
      <c r="ID216" s="20">
        <v>10</v>
      </c>
      <c r="IE216" s="21" t="s">
        <v>44</v>
      </c>
      <c r="IF216" s="21"/>
      <c r="IG216" s="21"/>
      <c r="IH216" s="21"/>
      <c r="II216" s="21"/>
    </row>
    <row r="217" spans="1:243" s="20" customFormat="1" ht="63">
      <c r="A217" s="56">
        <v>15.3</v>
      </c>
      <c r="B217" s="61" t="s">
        <v>242</v>
      </c>
      <c r="C217" s="31"/>
      <c r="D217" s="74"/>
      <c r="E217" s="74"/>
      <c r="F217" s="74"/>
      <c r="G217" s="74"/>
      <c r="H217" s="74"/>
      <c r="I217" s="74"/>
      <c r="J217" s="74"/>
      <c r="K217" s="74"/>
      <c r="L217" s="74"/>
      <c r="M217" s="74"/>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IA217" s="20">
        <v>15.3</v>
      </c>
      <c r="IB217" s="20" t="s">
        <v>242</v>
      </c>
      <c r="IE217" s="21"/>
      <c r="IF217" s="21"/>
      <c r="IG217" s="21"/>
      <c r="IH217" s="21"/>
      <c r="II217" s="21"/>
    </row>
    <row r="218" spans="1:243" s="20" customFormat="1" ht="42.75">
      <c r="A218" s="56">
        <v>15.31</v>
      </c>
      <c r="B218" s="61" t="s">
        <v>234</v>
      </c>
      <c r="C218" s="31"/>
      <c r="D218" s="62">
        <v>5</v>
      </c>
      <c r="E218" s="63" t="s">
        <v>47</v>
      </c>
      <c r="F218" s="55">
        <v>229.99</v>
      </c>
      <c r="G218" s="41"/>
      <c r="H218" s="35"/>
      <c r="I218" s="36" t="s">
        <v>33</v>
      </c>
      <c r="J218" s="37">
        <f t="shared" si="16"/>
        <v>1</v>
      </c>
      <c r="K218" s="35" t="s">
        <v>34</v>
      </c>
      <c r="L218" s="35" t="s">
        <v>4</v>
      </c>
      <c r="M218" s="38"/>
      <c r="N218" s="46"/>
      <c r="O218" s="46"/>
      <c r="P218" s="47"/>
      <c r="Q218" s="46"/>
      <c r="R218" s="46"/>
      <c r="S218" s="47"/>
      <c r="T218" s="47"/>
      <c r="U218" s="47"/>
      <c r="V218" s="47"/>
      <c r="W218" s="47"/>
      <c r="X218" s="47"/>
      <c r="Y218" s="47"/>
      <c r="Z218" s="47"/>
      <c r="AA218" s="47"/>
      <c r="AB218" s="47"/>
      <c r="AC218" s="47"/>
      <c r="AD218" s="47"/>
      <c r="AE218" s="47"/>
      <c r="AF218" s="47"/>
      <c r="AG218" s="47"/>
      <c r="AH218" s="47"/>
      <c r="AI218" s="47"/>
      <c r="AJ218" s="47"/>
      <c r="AK218" s="47"/>
      <c r="AL218" s="47"/>
      <c r="AM218" s="47"/>
      <c r="AN218" s="47"/>
      <c r="AO218" s="47"/>
      <c r="AP218" s="47"/>
      <c r="AQ218" s="47"/>
      <c r="AR218" s="47"/>
      <c r="AS218" s="47"/>
      <c r="AT218" s="47"/>
      <c r="AU218" s="47"/>
      <c r="AV218" s="47"/>
      <c r="AW218" s="47"/>
      <c r="AX218" s="47"/>
      <c r="AY218" s="47"/>
      <c r="AZ218" s="47"/>
      <c r="BA218" s="49">
        <f t="shared" si="17"/>
        <v>1149.95</v>
      </c>
      <c r="BB218" s="48">
        <f t="shared" si="18"/>
        <v>1149.95</v>
      </c>
      <c r="BC218" s="54" t="str">
        <f t="shared" si="19"/>
        <v>INR  One Thousand One Hundred &amp; Forty Nine  and Paise Ninety Five Only</v>
      </c>
      <c r="IA218" s="20">
        <v>15.31</v>
      </c>
      <c r="IB218" s="20" t="s">
        <v>234</v>
      </c>
      <c r="ID218" s="20">
        <v>5</v>
      </c>
      <c r="IE218" s="21" t="s">
        <v>47</v>
      </c>
      <c r="IF218" s="21"/>
      <c r="IG218" s="21"/>
      <c r="IH218" s="21"/>
      <c r="II218" s="21"/>
    </row>
    <row r="219" spans="1:243" s="20" customFormat="1" ht="28.5">
      <c r="A219" s="56">
        <v>15.32</v>
      </c>
      <c r="B219" s="61" t="s">
        <v>230</v>
      </c>
      <c r="C219" s="31"/>
      <c r="D219" s="62">
        <v>4</v>
      </c>
      <c r="E219" s="63" t="s">
        <v>47</v>
      </c>
      <c r="F219" s="55">
        <v>253.44</v>
      </c>
      <c r="G219" s="41"/>
      <c r="H219" s="35"/>
      <c r="I219" s="36" t="s">
        <v>33</v>
      </c>
      <c r="J219" s="37">
        <f t="shared" si="16"/>
        <v>1</v>
      </c>
      <c r="K219" s="35" t="s">
        <v>34</v>
      </c>
      <c r="L219" s="35" t="s">
        <v>4</v>
      </c>
      <c r="M219" s="38"/>
      <c r="N219" s="46"/>
      <c r="O219" s="46"/>
      <c r="P219" s="47"/>
      <c r="Q219" s="46"/>
      <c r="R219" s="46"/>
      <c r="S219" s="47"/>
      <c r="T219" s="47"/>
      <c r="U219" s="47"/>
      <c r="V219" s="47"/>
      <c r="W219" s="47"/>
      <c r="X219" s="47"/>
      <c r="Y219" s="47"/>
      <c r="Z219" s="47"/>
      <c r="AA219" s="47"/>
      <c r="AB219" s="47"/>
      <c r="AC219" s="47"/>
      <c r="AD219" s="47"/>
      <c r="AE219" s="47"/>
      <c r="AF219" s="47"/>
      <c r="AG219" s="47"/>
      <c r="AH219" s="47"/>
      <c r="AI219" s="47"/>
      <c r="AJ219" s="47"/>
      <c r="AK219" s="47"/>
      <c r="AL219" s="47"/>
      <c r="AM219" s="47"/>
      <c r="AN219" s="47"/>
      <c r="AO219" s="47"/>
      <c r="AP219" s="47"/>
      <c r="AQ219" s="47"/>
      <c r="AR219" s="47"/>
      <c r="AS219" s="47"/>
      <c r="AT219" s="47"/>
      <c r="AU219" s="47"/>
      <c r="AV219" s="47"/>
      <c r="AW219" s="47"/>
      <c r="AX219" s="47"/>
      <c r="AY219" s="47"/>
      <c r="AZ219" s="47"/>
      <c r="BA219" s="49">
        <f t="shared" si="17"/>
        <v>1013.76</v>
      </c>
      <c r="BB219" s="48">
        <f t="shared" si="18"/>
        <v>1013.76</v>
      </c>
      <c r="BC219" s="54" t="str">
        <f t="shared" si="19"/>
        <v>INR  One Thousand  &amp;Thirteen  and Paise Seventy Six Only</v>
      </c>
      <c r="IA219" s="20">
        <v>15.32</v>
      </c>
      <c r="IB219" s="20" t="s">
        <v>230</v>
      </c>
      <c r="ID219" s="20">
        <v>4</v>
      </c>
      <c r="IE219" s="21" t="s">
        <v>47</v>
      </c>
      <c r="IF219" s="21"/>
      <c r="IG219" s="21"/>
      <c r="IH219" s="21"/>
      <c r="II219" s="21"/>
    </row>
    <row r="220" spans="1:243" s="20" customFormat="1" ht="28.5">
      <c r="A220" s="56">
        <v>15.33</v>
      </c>
      <c r="B220" s="61" t="s">
        <v>229</v>
      </c>
      <c r="C220" s="31"/>
      <c r="D220" s="62">
        <v>2</v>
      </c>
      <c r="E220" s="63" t="s">
        <v>47</v>
      </c>
      <c r="F220" s="55">
        <v>323.85</v>
      </c>
      <c r="G220" s="41"/>
      <c r="H220" s="35"/>
      <c r="I220" s="36" t="s">
        <v>33</v>
      </c>
      <c r="J220" s="37">
        <f t="shared" si="16"/>
        <v>1</v>
      </c>
      <c r="K220" s="35" t="s">
        <v>34</v>
      </c>
      <c r="L220" s="35" t="s">
        <v>4</v>
      </c>
      <c r="M220" s="38"/>
      <c r="N220" s="46"/>
      <c r="O220" s="46"/>
      <c r="P220" s="47"/>
      <c r="Q220" s="46"/>
      <c r="R220" s="46"/>
      <c r="S220" s="47"/>
      <c r="T220" s="47"/>
      <c r="U220" s="47"/>
      <c r="V220" s="47"/>
      <c r="W220" s="47"/>
      <c r="X220" s="47"/>
      <c r="Y220" s="47"/>
      <c r="Z220" s="47"/>
      <c r="AA220" s="47"/>
      <c r="AB220" s="47"/>
      <c r="AC220" s="47"/>
      <c r="AD220" s="47"/>
      <c r="AE220" s="47"/>
      <c r="AF220" s="47"/>
      <c r="AG220" s="47"/>
      <c r="AH220" s="47"/>
      <c r="AI220" s="47"/>
      <c r="AJ220" s="47"/>
      <c r="AK220" s="47"/>
      <c r="AL220" s="47"/>
      <c r="AM220" s="47"/>
      <c r="AN220" s="47"/>
      <c r="AO220" s="47"/>
      <c r="AP220" s="47"/>
      <c r="AQ220" s="47"/>
      <c r="AR220" s="47"/>
      <c r="AS220" s="47"/>
      <c r="AT220" s="47"/>
      <c r="AU220" s="47"/>
      <c r="AV220" s="47"/>
      <c r="AW220" s="47"/>
      <c r="AX220" s="47"/>
      <c r="AY220" s="47"/>
      <c r="AZ220" s="47"/>
      <c r="BA220" s="49">
        <f t="shared" si="17"/>
        <v>647.7</v>
      </c>
      <c r="BB220" s="48">
        <f t="shared" si="18"/>
        <v>647.7</v>
      </c>
      <c r="BC220" s="54" t="str">
        <f t="shared" si="19"/>
        <v>INR  Six Hundred &amp; Forty Seven  and Paise Seventy Only</v>
      </c>
      <c r="IA220" s="20">
        <v>15.33</v>
      </c>
      <c r="IB220" s="20" t="s">
        <v>229</v>
      </c>
      <c r="ID220" s="20">
        <v>2</v>
      </c>
      <c r="IE220" s="21" t="s">
        <v>47</v>
      </c>
      <c r="IF220" s="21"/>
      <c r="IG220" s="21"/>
      <c r="IH220" s="21"/>
      <c r="II220" s="21"/>
    </row>
    <row r="221" spans="1:243" s="20" customFormat="1" ht="126">
      <c r="A221" s="56">
        <v>15.34</v>
      </c>
      <c r="B221" s="61" t="s">
        <v>243</v>
      </c>
      <c r="C221" s="31"/>
      <c r="D221" s="62">
        <v>2250</v>
      </c>
      <c r="E221" s="63" t="s">
        <v>299</v>
      </c>
      <c r="F221" s="55">
        <v>8.51</v>
      </c>
      <c r="G221" s="41"/>
      <c r="H221" s="35"/>
      <c r="I221" s="36" t="s">
        <v>33</v>
      </c>
      <c r="J221" s="37">
        <f t="shared" si="16"/>
        <v>1</v>
      </c>
      <c r="K221" s="35" t="s">
        <v>34</v>
      </c>
      <c r="L221" s="35" t="s">
        <v>4</v>
      </c>
      <c r="M221" s="38"/>
      <c r="N221" s="46"/>
      <c r="O221" s="46"/>
      <c r="P221" s="47"/>
      <c r="Q221" s="46"/>
      <c r="R221" s="46"/>
      <c r="S221" s="47"/>
      <c r="T221" s="47"/>
      <c r="U221" s="47"/>
      <c r="V221" s="47"/>
      <c r="W221" s="47"/>
      <c r="X221" s="47"/>
      <c r="Y221" s="47"/>
      <c r="Z221" s="47"/>
      <c r="AA221" s="47"/>
      <c r="AB221" s="47"/>
      <c r="AC221" s="47"/>
      <c r="AD221" s="47"/>
      <c r="AE221" s="47"/>
      <c r="AF221" s="47"/>
      <c r="AG221" s="47"/>
      <c r="AH221" s="47"/>
      <c r="AI221" s="47"/>
      <c r="AJ221" s="47"/>
      <c r="AK221" s="47"/>
      <c r="AL221" s="47"/>
      <c r="AM221" s="47"/>
      <c r="AN221" s="47"/>
      <c r="AO221" s="47"/>
      <c r="AP221" s="47"/>
      <c r="AQ221" s="47"/>
      <c r="AR221" s="47"/>
      <c r="AS221" s="47"/>
      <c r="AT221" s="47"/>
      <c r="AU221" s="47"/>
      <c r="AV221" s="47"/>
      <c r="AW221" s="47"/>
      <c r="AX221" s="47"/>
      <c r="AY221" s="47"/>
      <c r="AZ221" s="47"/>
      <c r="BA221" s="49">
        <f t="shared" si="17"/>
        <v>19147.5</v>
      </c>
      <c r="BB221" s="48">
        <f t="shared" si="18"/>
        <v>19147.5</v>
      </c>
      <c r="BC221" s="54" t="str">
        <f t="shared" si="19"/>
        <v>INR  Nineteen Thousand One Hundred &amp; Forty Seven  and Paise Fifty Only</v>
      </c>
      <c r="IA221" s="20">
        <v>15.34</v>
      </c>
      <c r="IB221" s="20" t="s">
        <v>243</v>
      </c>
      <c r="ID221" s="20">
        <v>2250</v>
      </c>
      <c r="IE221" s="21" t="s">
        <v>299</v>
      </c>
      <c r="IF221" s="21"/>
      <c r="IG221" s="21"/>
      <c r="IH221" s="21"/>
      <c r="II221" s="21"/>
    </row>
    <row r="222" spans="1:243" s="20" customFormat="1" ht="63">
      <c r="A222" s="56">
        <v>15.35</v>
      </c>
      <c r="B222" s="61" t="s">
        <v>244</v>
      </c>
      <c r="C222" s="31"/>
      <c r="D222" s="74"/>
      <c r="E222" s="74"/>
      <c r="F222" s="74"/>
      <c r="G222" s="74"/>
      <c r="H222" s="74"/>
      <c r="I222" s="74"/>
      <c r="J222" s="74"/>
      <c r="K222" s="74"/>
      <c r="L222" s="74"/>
      <c r="M222" s="74"/>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c r="AP222" s="75"/>
      <c r="AQ222" s="75"/>
      <c r="AR222" s="75"/>
      <c r="AS222" s="75"/>
      <c r="AT222" s="75"/>
      <c r="AU222" s="75"/>
      <c r="AV222" s="75"/>
      <c r="AW222" s="75"/>
      <c r="AX222" s="75"/>
      <c r="AY222" s="75"/>
      <c r="AZ222" s="75"/>
      <c r="BA222" s="75"/>
      <c r="BB222" s="75"/>
      <c r="BC222" s="75"/>
      <c r="IA222" s="20">
        <v>15.35</v>
      </c>
      <c r="IB222" s="20" t="s">
        <v>244</v>
      </c>
      <c r="IE222" s="21"/>
      <c r="IF222" s="21"/>
      <c r="IG222" s="21"/>
      <c r="IH222" s="21"/>
      <c r="II222" s="21"/>
    </row>
    <row r="223" spans="1:243" s="20" customFormat="1" ht="42.75">
      <c r="A223" s="56">
        <v>15.36</v>
      </c>
      <c r="B223" s="61" t="s">
        <v>234</v>
      </c>
      <c r="C223" s="31"/>
      <c r="D223" s="62">
        <v>2</v>
      </c>
      <c r="E223" s="63" t="s">
        <v>47</v>
      </c>
      <c r="F223" s="55">
        <v>621.13</v>
      </c>
      <c r="G223" s="41"/>
      <c r="H223" s="35"/>
      <c r="I223" s="36" t="s">
        <v>33</v>
      </c>
      <c r="J223" s="37">
        <f t="shared" si="16"/>
        <v>1</v>
      </c>
      <c r="K223" s="35" t="s">
        <v>34</v>
      </c>
      <c r="L223" s="35" t="s">
        <v>4</v>
      </c>
      <c r="M223" s="38"/>
      <c r="N223" s="46"/>
      <c r="O223" s="46"/>
      <c r="P223" s="47"/>
      <c r="Q223" s="46"/>
      <c r="R223" s="46"/>
      <c r="S223" s="47"/>
      <c r="T223" s="47"/>
      <c r="U223" s="47"/>
      <c r="V223" s="47"/>
      <c r="W223" s="47"/>
      <c r="X223" s="47"/>
      <c r="Y223" s="47"/>
      <c r="Z223" s="47"/>
      <c r="AA223" s="47"/>
      <c r="AB223" s="47"/>
      <c r="AC223" s="47"/>
      <c r="AD223" s="47"/>
      <c r="AE223" s="47"/>
      <c r="AF223" s="47"/>
      <c r="AG223" s="47"/>
      <c r="AH223" s="47"/>
      <c r="AI223" s="47"/>
      <c r="AJ223" s="47"/>
      <c r="AK223" s="47"/>
      <c r="AL223" s="47"/>
      <c r="AM223" s="47"/>
      <c r="AN223" s="47"/>
      <c r="AO223" s="47"/>
      <c r="AP223" s="47"/>
      <c r="AQ223" s="47"/>
      <c r="AR223" s="47"/>
      <c r="AS223" s="47"/>
      <c r="AT223" s="47"/>
      <c r="AU223" s="47"/>
      <c r="AV223" s="47"/>
      <c r="AW223" s="47"/>
      <c r="AX223" s="47"/>
      <c r="AY223" s="47"/>
      <c r="AZ223" s="47"/>
      <c r="BA223" s="49">
        <f t="shared" si="17"/>
        <v>1242.26</v>
      </c>
      <c r="BB223" s="48">
        <f t="shared" si="18"/>
        <v>1242.26</v>
      </c>
      <c r="BC223" s="54" t="str">
        <f t="shared" si="19"/>
        <v>INR  One Thousand Two Hundred &amp; Forty Two  and Paise Twenty Six Only</v>
      </c>
      <c r="IA223" s="20">
        <v>15.36</v>
      </c>
      <c r="IB223" s="20" t="s">
        <v>234</v>
      </c>
      <c r="ID223" s="20">
        <v>2</v>
      </c>
      <c r="IE223" s="21" t="s">
        <v>47</v>
      </c>
      <c r="IF223" s="21"/>
      <c r="IG223" s="21"/>
      <c r="IH223" s="21"/>
      <c r="II223" s="21"/>
    </row>
    <row r="224" spans="1:243" s="20" customFormat="1" ht="63">
      <c r="A224" s="56">
        <v>15.37</v>
      </c>
      <c r="B224" s="61" t="s">
        <v>245</v>
      </c>
      <c r="C224" s="31"/>
      <c r="D224" s="74"/>
      <c r="E224" s="74"/>
      <c r="F224" s="74"/>
      <c r="G224" s="74"/>
      <c r="H224" s="74"/>
      <c r="I224" s="74"/>
      <c r="J224" s="74"/>
      <c r="K224" s="74"/>
      <c r="L224" s="74"/>
      <c r="M224" s="74"/>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c r="AM224" s="75"/>
      <c r="AN224" s="75"/>
      <c r="AO224" s="75"/>
      <c r="AP224" s="75"/>
      <c r="AQ224" s="75"/>
      <c r="AR224" s="75"/>
      <c r="AS224" s="75"/>
      <c r="AT224" s="75"/>
      <c r="AU224" s="75"/>
      <c r="AV224" s="75"/>
      <c r="AW224" s="75"/>
      <c r="AX224" s="75"/>
      <c r="AY224" s="75"/>
      <c r="AZ224" s="75"/>
      <c r="BA224" s="75"/>
      <c r="BB224" s="75"/>
      <c r="BC224" s="75"/>
      <c r="IA224" s="20">
        <v>15.37</v>
      </c>
      <c r="IB224" s="20" t="s">
        <v>245</v>
      </c>
      <c r="IE224" s="21"/>
      <c r="IF224" s="21"/>
      <c r="IG224" s="21"/>
      <c r="IH224" s="21"/>
      <c r="II224" s="21"/>
    </row>
    <row r="225" spans="1:243" s="20" customFormat="1" ht="42.75">
      <c r="A225" s="56">
        <v>15.38</v>
      </c>
      <c r="B225" s="61" t="s">
        <v>246</v>
      </c>
      <c r="C225" s="31"/>
      <c r="D225" s="62">
        <v>10</v>
      </c>
      <c r="E225" s="63" t="s">
        <v>47</v>
      </c>
      <c r="F225" s="55">
        <v>438.71</v>
      </c>
      <c r="G225" s="41"/>
      <c r="H225" s="35"/>
      <c r="I225" s="36" t="s">
        <v>33</v>
      </c>
      <c r="J225" s="37">
        <f t="shared" si="16"/>
        <v>1</v>
      </c>
      <c r="K225" s="35" t="s">
        <v>34</v>
      </c>
      <c r="L225" s="35" t="s">
        <v>4</v>
      </c>
      <c r="M225" s="38"/>
      <c r="N225" s="46"/>
      <c r="O225" s="46"/>
      <c r="P225" s="47"/>
      <c r="Q225" s="46"/>
      <c r="R225" s="46"/>
      <c r="S225" s="47"/>
      <c r="T225" s="47"/>
      <c r="U225" s="47"/>
      <c r="V225" s="47"/>
      <c r="W225" s="47"/>
      <c r="X225" s="47"/>
      <c r="Y225" s="47"/>
      <c r="Z225" s="47"/>
      <c r="AA225" s="47"/>
      <c r="AB225" s="47"/>
      <c r="AC225" s="47"/>
      <c r="AD225" s="47"/>
      <c r="AE225" s="47"/>
      <c r="AF225" s="47"/>
      <c r="AG225" s="47"/>
      <c r="AH225" s="47"/>
      <c r="AI225" s="47"/>
      <c r="AJ225" s="47"/>
      <c r="AK225" s="47"/>
      <c r="AL225" s="47"/>
      <c r="AM225" s="47"/>
      <c r="AN225" s="47"/>
      <c r="AO225" s="47"/>
      <c r="AP225" s="47"/>
      <c r="AQ225" s="47"/>
      <c r="AR225" s="47"/>
      <c r="AS225" s="47"/>
      <c r="AT225" s="47"/>
      <c r="AU225" s="47"/>
      <c r="AV225" s="47"/>
      <c r="AW225" s="47"/>
      <c r="AX225" s="47"/>
      <c r="AY225" s="47"/>
      <c r="AZ225" s="47"/>
      <c r="BA225" s="49">
        <f t="shared" si="17"/>
        <v>4387.1</v>
      </c>
      <c r="BB225" s="48">
        <f t="shared" si="18"/>
        <v>4387.1</v>
      </c>
      <c r="BC225" s="54" t="str">
        <f t="shared" si="19"/>
        <v>INR  Four Thousand Three Hundred &amp; Eighty Seven  and Paise Ten Only</v>
      </c>
      <c r="IA225" s="20">
        <v>15.38</v>
      </c>
      <c r="IB225" s="20" t="s">
        <v>246</v>
      </c>
      <c r="ID225" s="20">
        <v>10</v>
      </c>
      <c r="IE225" s="21" t="s">
        <v>47</v>
      </c>
      <c r="IF225" s="21"/>
      <c r="IG225" s="21"/>
      <c r="IH225" s="21"/>
      <c r="II225" s="21"/>
    </row>
    <row r="226" spans="1:243" s="20" customFormat="1" ht="63">
      <c r="A226" s="56">
        <v>15.39</v>
      </c>
      <c r="B226" s="61" t="s">
        <v>247</v>
      </c>
      <c r="C226" s="31"/>
      <c r="D226" s="62">
        <v>15</v>
      </c>
      <c r="E226" s="63" t="s">
        <v>47</v>
      </c>
      <c r="F226" s="55">
        <v>54.1</v>
      </c>
      <c r="G226" s="41"/>
      <c r="H226" s="35"/>
      <c r="I226" s="36" t="s">
        <v>33</v>
      </c>
      <c r="J226" s="37">
        <f t="shared" si="16"/>
        <v>1</v>
      </c>
      <c r="K226" s="35" t="s">
        <v>34</v>
      </c>
      <c r="L226" s="35" t="s">
        <v>4</v>
      </c>
      <c r="M226" s="38"/>
      <c r="N226" s="46"/>
      <c r="O226" s="46"/>
      <c r="P226" s="47"/>
      <c r="Q226" s="46"/>
      <c r="R226" s="46"/>
      <c r="S226" s="47"/>
      <c r="T226" s="47"/>
      <c r="U226" s="47"/>
      <c r="V226" s="47"/>
      <c r="W226" s="47"/>
      <c r="X226" s="47"/>
      <c r="Y226" s="47"/>
      <c r="Z226" s="47"/>
      <c r="AA226" s="47"/>
      <c r="AB226" s="47"/>
      <c r="AC226" s="47"/>
      <c r="AD226" s="47"/>
      <c r="AE226" s="47"/>
      <c r="AF226" s="47"/>
      <c r="AG226" s="47"/>
      <c r="AH226" s="47"/>
      <c r="AI226" s="47"/>
      <c r="AJ226" s="47"/>
      <c r="AK226" s="47"/>
      <c r="AL226" s="47"/>
      <c r="AM226" s="47"/>
      <c r="AN226" s="47"/>
      <c r="AO226" s="47"/>
      <c r="AP226" s="47"/>
      <c r="AQ226" s="47"/>
      <c r="AR226" s="47"/>
      <c r="AS226" s="47"/>
      <c r="AT226" s="47"/>
      <c r="AU226" s="47"/>
      <c r="AV226" s="47"/>
      <c r="AW226" s="47"/>
      <c r="AX226" s="47"/>
      <c r="AY226" s="47"/>
      <c r="AZ226" s="47"/>
      <c r="BA226" s="49">
        <f t="shared" si="17"/>
        <v>811.5</v>
      </c>
      <c r="BB226" s="48">
        <f t="shared" si="18"/>
        <v>811.5</v>
      </c>
      <c r="BC226" s="54" t="str">
        <f t="shared" si="19"/>
        <v>INR  Eight Hundred &amp; Eleven  and Paise Fifty Only</v>
      </c>
      <c r="IA226" s="20">
        <v>15.39</v>
      </c>
      <c r="IB226" s="20" t="s">
        <v>247</v>
      </c>
      <c r="ID226" s="20">
        <v>15</v>
      </c>
      <c r="IE226" s="21" t="s">
        <v>47</v>
      </c>
      <c r="IF226" s="21"/>
      <c r="IG226" s="21"/>
      <c r="IH226" s="21"/>
      <c r="II226" s="21"/>
    </row>
    <row r="227" spans="1:243" s="20" customFormat="1" ht="31.5">
      <c r="A227" s="56">
        <v>15.4</v>
      </c>
      <c r="B227" s="61" t="s">
        <v>248</v>
      </c>
      <c r="C227" s="31"/>
      <c r="D227" s="74"/>
      <c r="E227" s="74"/>
      <c r="F227" s="74"/>
      <c r="G227" s="74"/>
      <c r="H227" s="74"/>
      <c r="I227" s="74"/>
      <c r="J227" s="74"/>
      <c r="K227" s="74"/>
      <c r="L227" s="74"/>
      <c r="M227" s="74"/>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5"/>
      <c r="AL227" s="75"/>
      <c r="AM227" s="75"/>
      <c r="AN227" s="75"/>
      <c r="AO227" s="75"/>
      <c r="AP227" s="75"/>
      <c r="AQ227" s="75"/>
      <c r="AR227" s="75"/>
      <c r="AS227" s="75"/>
      <c r="AT227" s="75"/>
      <c r="AU227" s="75"/>
      <c r="AV227" s="75"/>
      <c r="AW227" s="75"/>
      <c r="AX227" s="75"/>
      <c r="AY227" s="75"/>
      <c r="AZ227" s="75"/>
      <c r="BA227" s="75"/>
      <c r="BB227" s="75"/>
      <c r="BC227" s="75"/>
      <c r="IA227" s="20">
        <v>15.4</v>
      </c>
      <c r="IB227" s="20" t="s">
        <v>248</v>
      </c>
      <c r="IE227" s="21"/>
      <c r="IF227" s="21"/>
      <c r="IG227" s="21"/>
      <c r="IH227" s="21"/>
      <c r="II227" s="21"/>
    </row>
    <row r="228" spans="1:243" s="20" customFormat="1" ht="42.75">
      <c r="A228" s="56">
        <v>15.41</v>
      </c>
      <c r="B228" s="61" t="s">
        <v>249</v>
      </c>
      <c r="C228" s="31"/>
      <c r="D228" s="62">
        <v>15</v>
      </c>
      <c r="E228" s="63" t="s">
        <v>47</v>
      </c>
      <c r="F228" s="55">
        <v>317.76</v>
      </c>
      <c r="G228" s="41"/>
      <c r="H228" s="35"/>
      <c r="I228" s="36" t="s">
        <v>33</v>
      </c>
      <c r="J228" s="37">
        <f t="shared" si="16"/>
        <v>1</v>
      </c>
      <c r="K228" s="35" t="s">
        <v>34</v>
      </c>
      <c r="L228" s="35" t="s">
        <v>4</v>
      </c>
      <c r="M228" s="38"/>
      <c r="N228" s="46"/>
      <c r="O228" s="46"/>
      <c r="P228" s="47"/>
      <c r="Q228" s="46"/>
      <c r="R228" s="46"/>
      <c r="S228" s="47"/>
      <c r="T228" s="47"/>
      <c r="U228" s="47"/>
      <c r="V228" s="47"/>
      <c r="W228" s="47"/>
      <c r="X228" s="47"/>
      <c r="Y228" s="47"/>
      <c r="Z228" s="47"/>
      <c r="AA228" s="47"/>
      <c r="AB228" s="47"/>
      <c r="AC228" s="47"/>
      <c r="AD228" s="47"/>
      <c r="AE228" s="47"/>
      <c r="AF228" s="47"/>
      <c r="AG228" s="47"/>
      <c r="AH228" s="47"/>
      <c r="AI228" s="47"/>
      <c r="AJ228" s="47"/>
      <c r="AK228" s="47"/>
      <c r="AL228" s="47"/>
      <c r="AM228" s="47"/>
      <c r="AN228" s="47"/>
      <c r="AO228" s="47"/>
      <c r="AP228" s="47"/>
      <c r="AQ228" s="47"/>
      <c r="AR228" s="47"/>
      <c r="AS228" s="47"/>
      <c r="AT228" s="47"/>
      <c r="AU228" s="47"/>
      <c r="AV228" s="47"/>
      <c r="AW228" s="47"/>
      <c r="AX228" s="47"/>
      <c r="AY228" s="47"/>
      <c r="AZ228" s="47"/>
      <c r="BA228" s="49">
        <f t="shared" si="17"/>
        <v>4766.4</v>
      </c>
      <c r="BB228" s="48">
        <f t="shared" si="18"/>
        <v>4766.4</v>
      </c>
      <c r="BC228" s="54" t="str">
        <f t="shared" si="19"/>
        <v>INR  Four Thousand Seven Hundred &amp; Sixty Six  and Paise Forty Only</v>
      </c>
      <c r="IA228" s="20">
        <v>15.41</v>
      </c>
      <c r="IB228" s="20" t="s">
        <v>249</v>
      </c>
      <c r="ID228" s="20">
        <v>15</v>
      </c>
      <c r="IE228" s="21" t="s">
        <v>47</v>
      </c>
      <c r="IF228" s="21"/>
      <c r="IG228" s="21"/>
      <c r="IH228" s="21"/>
      <c r="II228" s="21"/>
    </row>
    <row r="229" spans="1:243" s="20" customFormat="1" ht="63">
      <c r="A229" s="56">
        <v>15.42</v>
      </c>
      <c r="B229" s="61" t="s">
        <v>250</v>
      </c>
      <c r="C229" s="31"/>
      <c r="D229" s="62">
        <v>30</v>
      </c>
      <c r="E229" s="63" t="s">
        <v>44</v>
      </c>
      <c r="F229" s="55">
        <v>150.64</v>
      </c>
      <c r="G229" s="41"/>
      <c r="H229" s="35"/>
      <c r="I229" s="36" t="s">
        <v>33</v>
      </c>
      <c r="J229" s="37">
        <f t="shared" si="16"/>
        <v>1</v>
      </c>
      <c r="K229" s="35" t="s">
        <v>34</v>
      </c>
      <c r="L229" s="35" t="s">
        <v>4</v>
      </c>
      <c r="M229" s="38"/>
      <c r="N229" s="46"/>
      <c r="O229" s="46"/>
      <c r="P229" s="47"/>
      <c r="Q229" s="46"/>
      <c r="R229" s="46"/>
      <c r="S229" s="47"/>
      <c r="T229" s="47"/>
      <c r="U229" s="47"/>
      <c r="V229" s="47"/>
      <c r="W229" s="47"/>
      <c r="X229" s="47"/>
      <c r="Y229" s="47"/>
      <c r="Z229" s="47"/>
      <c r="AA229" s="47"/>
      <c r="AB229" s="47"/>
      <c r="AC229" s="47"/>
      <c r="AD229" s="47"/>
      <c r="AE229" s="47"/>
      <c r="AF229" s="47"/>
      <c r="AG229" s="47"/>
      <c r="AH229" s="47"/>
      <c r="AI229" s="47"/>
      <c r="AJ229" s="47"/>
      <c r="AK229" s="47"/>
      <c r="AL229" s="47"/>
      <c r="AM229" s="47"/>
      <c r="AN229" s="47"/>
      <c r="AO229" s="47"/>
      <c r="AP229" s="47"/>
      <c r="AQ229" s="47"/>
      <c r="AR229" s="47"/>
      <c r="AS229" s="47"/>
      <c r="AT229" s="47"/>
      <c r="AU229" s="47"/>
      <c r="AV229" s="47"/>
      <c r="AW229" s="47"/>
      <c r="AX229" s="47"/>
      <c r="AY229" s="47"/>
      <c r="AZ229" s="47"/>
      <c r="BA229" s="49">
        <f t="shared" si="17"/>
        <v>4519.2</v>
      </c>
      <c r="BB229" s="48">
        <f t="shared" si="18"/>
        <v>4519.2</v>
      </c>
      <c r="BC229" s="54" t="str">
        <f t="shared" si="19"/>
        <v>INR  Four Thousand Five Hundred &amp; Nineteen  and Paise Twenty Only</v>
      </c>
      <c r="IA229" s="20">
        <v>15.42</v>
      </c>
      <c r="IB229" s="20" t="s">
        <v>250</v>
      </c>
      <c r="ID229" s="20">
        <v>30</v>
      </c>
      <c r="IE229" s="21" t="s">
        <v>44</v>
      </c>
      <c r="IF229" s="21"/>
      <c r="IG229" s="21"/>
      <c r="IH229" s="21"/>
      <c r="II229" s="21"/>
    </row>
    <row r="230" spans="1:243" s="20" customFormat="1" ht="15.75">
      <c r="A230" s="56">
        <v>16</v>
      </c>
      <c r="B230" s="61" t="s">
        <v>251</v>
      </c>
      <c r="C230" s="31"/>
      <c r="D230" s="74"/>
      <c r="E230" s="74"/>
      <c r="F230" s="74"/>
      <c r="G230" s="74"/>
      <c r="H230" s="74"/>
      <c r="I230" s="74"/>
      <c r="J230" s="74"/>
      <c r="K230" s="74"/>
      <c r="L230" s="74"/>
      <c r="M230" s="74"/>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c r="AM230" s="75"/>
      <c r="AN230" s="75"/>
      <c r="AO230" s="75"/>
      <c r="AP230" s="75"/>
      <c r="AQ230" s="75"/>
      <c r="AR230" s="75"/>
      <c r="AS230" s="75"/>
      <c r="AT230" s="75"/>
      <c r="AU230" s="75"/>
      <c r="AV230" s="75"/>
      <c r="AW230" s="75"/>
      <c r="AX230" s="75"/>
      <c r="AY230" s="75"/>
      <c r="AZ230" s="75"/>
      <c r="BA230" s="75"/>
      <c r="BB230" s="75"/>
      <c r="BC230" s="75"/>
      <c r="IA230" s="20">
        <v>16</v>
      </c>
      <c r="IB230" s="20" t="s">
        <v>251</v>
      </c>
      <c r="IE230" s="21"/>
      <c r="IF230" s="21"/>
      <c r="IG230" s="21"/>
      <c r="IH230" s="21"/>
      <c r="II230" s="21"/>
    </row>
    <row r="231" spans="1:243" s="20" customFormat="1" ht="62.25" customHeight="1">
      <c r="A231" s="56">
        <v>16.01</v>
      </c>
      <c r="B231" s="61" t="s">
        <v>252</v>
      </c>
      <c r="C231" s="31"/>
      <c r="D231" s="74"/>
      <c r="E231" s="74"/>
      <c r="F231" s="74"/>
      <c r="G231" s="74"/>
      <c r="H231" s="74"/>
      <c r="I231" s="74"/>
      <c r="J231" s="74"/>
      <c r="K231" s="74"/>
      <c r="L231" s="74"/>
      <c r="M231" s="74"/>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c r="AR231" s="75"/>
      <c r="AS231" s="75"/>
      <c r="AT231" s="75"/>
      <c r="AU231" s="75"/>
      <c r="AV231" s="75"/>
      <c r="AW231" s="75"/>
      <c r="AX231" s="75"/>
      <c r="AY231" s="75"/>
      <c r="AZ231" s="75"/>
      <c r="BA231" s="75"/>
      <c r="BB231" s="75"/>
      <c r="BC231" s="75"/>
      <c r="IA231" s="20">
        <v>16.01</v>
      </c>
      <c r="IB231" s="20" t="s">
        <v>252</v>
      </c>
      <c r="IE231" s="21"/>
      <c r="IF231" s="21"/>
      <c r="IG231" s="21"/>
      <c r="IH231" s="21"/>
      <c r="II231" s="21"/>
    </row>
    <row r="232" spans="1:243" s="20" customFormat="1" ht="42.75">
      <c r="A232" s="56">
        <v>16.02</v>
      </c>
      <c r="B232" s="61" t="s">
        <v>253</v>
      </c>
      <c r="C232" s="31"/>
      <c r="D232" s="62">
        <v>30</v>
      </c>
      <c r="E232" s="63" t="s">
        <v>44</v>
      </c>
      <c r="F232" s="55">
        <v>329.46</v>
      </c>
      <c r="G232" s="41"/>
      <c r="H232" s="35"/>
      <c r="I232" s="36" t="s">
        <v>33</v>
      </c>
      <c r="J232" s="37">
        <f t="shared" si="16"/>
        <v>1</v>
      </c>
      <c r="K232" s="35" t="s">
        <v>34</v>
      </c>
      <c r="L232" s="35" t="s">
        <v>4</v>
      </c>
      <c r="M232" s="38"/>
      <c r="N232" s="46"/>
      <c r="O232" s="46"/>
      <c r="P232" s="47"/>
      <c r="Q232" s="46"/>
      <c r="R232" s="46"/>
      <c r="S232" s="47"/>
      <c r="T232" s="47"/>
      <c r="U232" s="47"/>
      <c r="V232" s="47"/>
      <c r="W232" s="47"/>
      <c r="X232" s="47"/>
      <c r="Y232" s="47"/>
      <c r="Z232" s="47"/>
      <c r="AA232" s="47"/>
      <c r="AB232" s="47"/>
      <c r="AC232" s="47"/>
      <c r="AD232" s="47"/>
      <c r="AE232" s="47"/>
      <c r="AF232" s="47"/>
      <c r="AG232" s="47"/>
      <c r="AH232" s="47"/>
      <c r="AI232" s="47"/>
      <c r="AJ232" s="47"/>
      <c r="AK232" s="47"/>
      <c r="AL232" s="47"/>
      <c r="AM232" s="47"/>
      <c r="AN232" s="47"/>
      <c r="AO232" s="47"/>
      <c r="AP232" s="47"/>
      <c r="AQ232" s="47"/>
      <c r="AR232" s="47"/>
      <c r="AS232" s="47"/>
      <c r="AT232" s="47"/>
      <c r="AU232" s="47"/>
      <c r="AV232" s="47"/>
      <c r="AW232" s="47"/>
      <c r="AX232" s="47"/>
      <c r="AY232" s="47"/>
      <c r="AZ232" s="47"/>
      <c r="BA232" s="49">
        <f t="shared" si="17"/>
        <v>9883.8</v>
      </c>
      <c r="BB232" s="48">
        <f t="shared" si="18"/>
        <v>9883.8</v>
      </c>
      <c r="BC232" s="54" t="str">
        <f t="shared" si="19"/>
        <v>INR  Nine Thousand Eight Hundred &amp; Eighty Three  and Paise Eighty Only</v>
      </c>
      <c r="IA232" s="20">
        <v>16.02</v>
      </c>
      <c r="IB232" s="20" t="s">
        <v>253</v>
      </c>
      <c r="ID232" s="20">
        <v>30</v>
      </c>
      <c r="IE232" s="21" t="s">
        <v>44</v>
      </c>
      <c r="IF232" s="21"/>
      <c r="IG232" s="21"/>
      <c r="IH232" s="21"/>
      <c r="II232" s="21"/>
    </row>
    <row r="233" spans="1:243" s="20" customFormat="1" ht="94.5">
      <c r="A233" s="56">
        <v>16.03</v>
      </c>
      <c r="B233" s="61" t="s">
        <v>254</v>
      </c>
      <c r="C233" s="31"/>
      <c r="D233" s="74"/>
      <c r="E233" s="74"/>
      <c r="F233" s="74"/>
      <c r="G233" s="74"/>
      <c r="H233" s="74"/>
      <c r="I233" s="74"/>
      <c r="J233" s="74"/>
      <c r="K233" s="74"/>
      <c r="L233" s="74"/>
      <c r="M233" s="74"/>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5"/>
      <c r="AL233" s="75"/>
      <c r="AM233" s="75"/>
      <c r="AN233" s="75"/>
      <c r="AO233" s="75"/>
      <c r="AP233" s="75"/>
      <c r="AQ233" s="75"/>
      <c r="AR233" s="75"/>
      <c r="AS233" s="75"/>
      <c r="AT233" s="75"/>
      <c r="AU233" s="75"/>
      <c r="AV233" s="75"/>
      <c r="AW233" s="75"/>
      <c r="AX233" s="75"/>
      <c r="AY233" s="75"/>
      <c r="AZ233" s="75"/>
      <c r="BA233" s="75"/>
      <c r="BB233" s="75"/>
      <c r="BC233" s="75"/>
      <c r="IA233" s="20">
        <v>16.03</v>
      </c>
      <c r="IB233" s="20" t="s">
        <v>254</v>
      </c>
      <c r="IE233" s="21"/>
      <c r="IF233" s="21"/>
      <c r="IG233" s="21"/>
      <c r="IH233" s="21"/>
      <c r="II233" s="21"/>
    </row>
    <row r="234" spans="1:243" s="20" customFormat="1" ht="42.75">
      <c r="A234" s="56">
        <v>16.04</v>
      </c>
      <c r="B234" s="61" t="s">
        <v>255</v>
      </c>
      <c r="C234" s="31"/>
      <c r="D234" s="62">
        <v>30</v>
      </c>
      <c r="E234" s="63" t="s">
        <v>44</v>
      </c>
      <c r="F234" s="55">
        <v>785.18</v>
      </c>
      <c r="G234" s="41"/>
      <c r="H234" s="35"/>
      <c r="I234" s="36" t="s">
        <v>33</v>
      </c>
      <c r="J234" s="37">
        <f t="shared" si="16"/>
        <v>1</v>
      </c>
      <c r="K234" s="35" t="s">
        <v>34</v>
      </c>
      <c r="L234" s="35" t="s">
        <v>4</v>
      </c>
      <c r="M234" s="38"/>
      <c r="N234" s="46"/>
      <c r="O234" s="46"/>
      <c r="P234" s="47"/>
      <c r="Q234" s="46"/>
      <c r="R234" s="46"/>
      <c r="S234" s="47"/>
      <c r="T234" s="47"/>
      <c r="U234" s="47"/>
      <c r="V234" s="47"/>
      <c r="W234" s="47"/>
      <c r="X234" s="47"/>
      <c r="Y234" s="47"/>
      <c r="Z234" s="47"/>
      <c r="AA234" s="47"/>
      <c r="AB234" s="47"/>
      <c r="AC234" s="47"/>
      <c r="AD234" s="47"/>
      <c r="AE234" s="47"/>
      <c r="AF234" s="47"/>
      <c r="AG234" s="47"/>
      <c r="AH234" s="47"/>
      <c r="AI234" s="47"/>
      <c r="AJ234" s="47"/>
      <c r="AK234" s="47"/>
      <c r="AL234" s="47"/>
      <c r="AM234" s="47"/>
      <c r="AN234" s="47"/>
      <c r="AO234" s="47"/>
      <c r="AP234" s="47"/>
      <c r="AQ234" s="47"/>
      <c r="AR234" s="47"/>
      <c r="AS234" s="47"/>
      <c r="AT234" s="47"/>
      <c r="AU234" s="47"/>
      <c r="AV234" s="47"/>
      <c r="AW234" s="47"/>
      <c r="AX234" s="47"/>
      <c r="AY234" s="47"/>
      <c r="AZ234" s="47"/>
      <c r="BA234" s="49">
        <f t="shared" si="17"/>
        <v>23555.4</v>
      </c>
      <c r="BB234" s="48">
        <f t="shared" si="18"/>
        <v>23555.4</v>
      </c>
      <c r="BC234" s="54" t="str">
        <f t="shared" si="19"/>
        <v>INR  Twenty Three Thousand Five Hundred &amp; Fifty Five  and Paise Forty Only</v>
      </c>
      <c r="IA234" s="20">
        <v>16.04</v>
      </c>
      <c r="IB234" s="20" t="s">
        <v>255</v>
      </c>
      <c r="ID234" s="20">
        <v>30</v>
      </c>
      <c r="IE234" s="21" t="s">
        <v>44</v>
      </c>
      <c r="IF234" s="21"/>
      <c r="IG234" s="21"/>
      <c r="IH234" s="21"/>
      <c r="II234" s="21"/>
    </row>
    <row r="235" spans="1:243" s="20" customFormat="1" ht="93.75" customHeight="1">
      <c r="A235" s="56">
        <v>16.05</v>
      </c>
      <c r="B235" s="61" t="s">
        <v>256</v>
      </c>
      <c r="C235" s="31"/>
      <c r="D235" s="74"/>
      <c r="E235" s="74"/>
      <c r="F235" s="74"/>
      <c r="G235" s="74"/>
      <c r="H235" s="74"/>
      <c r="I235" s="74"/>
      <c r="J235" s="74"/>
      <c r="K235" s="74"/>
      <c r="L235" s="74"/>
      <c r="M235" s="74"/>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5"/>
      <c r="AL235" s="75"/>
      <c r="AM235" s="75"/>
      <c r="AN235" s="75"/>
      <c r="AO235" s="75"/>
      <c r="AP235" s="75"/>
      <c r="AQ235" s="75"/>
      <c r="AR235" s="75"/>
      <c r="AS235" s="75"/>
      <c r="AT235" s="75"/>
      <c r="AU235" s="75"/>
      <c r="AV235" s="75"/>
      <c r="AW235" s="75"/>
      <c r="AX235" s="75"/>
      <c r="AY235" s="75"/>
      <c r="AZ235" s="75"/>
      <c r="BA235" s="75"/>
      <c r="BB235" s="75"/>
      <c r="BC235" s="75"/>
      <c r="IA235" s="20">
        <v>16.05</v>
      </c>
      <c r="IB235" s="20" t="s">
        <v>256</v>
      </c>
      <c r="IE235" s="21"/>
      <c r="IF235" s="21"/>
      <c r="IG235" s="21"/>
      <c r="IH235" s="21"/>
      <c r="II235" s="21"/>
    </row>
    <row r="236" spans="1:243" s="20" customFormat="1" ht="15.75">
      <c r="A236" s="56">
        <v>16.06</v>
      </c>
      <c r="B236" s="61" t="s">
        <v>257</v>
      </c>
      <c r="C236" s="31"/>
      <c r="D236" s="74"/>
      <c r="E236" s="74"/>
      <c r="F236" s="74"/>
      <c r="G236" s="74"/>
      <c r="H236" s="74"/>
      <c r="I236" s="74"/>
      <c r="J236" s="74"/>
      <c r="K236" s="74"/>
      <c r="L236" s="74"/>
      <c r="M236" s="74"/>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5"/>
      <c r="AL236" s="75"/>
      <c r="AM236" s="75"/>
      <c r="AN236" s="75"/>
      <c r="AO236" s="75"/>
      <c r="AP236" s="75"/>
      <c r="AQ236" s="75"/>
      <c r="AR236" s="75"/>
      <c r="AS236" s="75"/>
      <c r="AT236" s="75"/>
      <c r="AU236" s="75"/>
      <c r="AV236" s="75"/>
      <c r="AW236" s="75"/>
      <c r="AX236" s="75"/>
      <c r="AY236" s="75"/>
      <c r="AZ236" s="75"/>
      <c r="BA236" s="75"/>
      <c r="BB236" s="75"/>
      <c r="BC236" s="75"/>
      <c r="IA236" s="20">
        <v>16.06</v>
      </c>
      <c r="IB236" s="20" t="s">
        <v>257</v>
      </c>
      <c r="IE236" s="21"/>
      <c r="IF236" s="21"/>
      <c r="IG236" s="21"/>
      <c r="IH236" s="21"/>
      <c r="II236" s="21"/>
    </row>
    <row r="237" spans="1:243" s="20" customFormat="1" ht="47.25">
      <c r="A237" s="56">
        <v>16.07</v>
      </c>
      <c r="B237" s="61" t="s">
        <v>258</v>
      </c>
      <c r="C237" s="31"/>
      <c r="D237" s="62">
        <v>4</v>
      </c>
      <c r="E237" s="63" t="s">
        <v>47</v>
      </c>
      <c r="F237" s="55">
        <v>2151.29</v>
      </c>
      <c r="G237" s="41"/>
      <c r="H237" s="35"/>
      <c r="I237" s="36" t="s">
        <v>33</v>
      </c>
      <c r="J237" s="37">
        <f t="shared" si="16"/>
        <v>1</v>
      </c>
      <c r="K237" s="35" t="s">
        <v>34</v>
      </c>
      <c r="L237" s="35" t="s">
        <v>4</v>
      </c>
      <c r="M237" s="38"/>
      <c r="N237" s="46"/>
      <c r="O237" s="46"/>
      <c r="P237" s="47"/>
      <c r="Q237" s="46"/>
      <c r="R237" s="46"/>
      <c r="S237" s="47"/>
      <c r="T237" s="47"/>
      <c r="U237" s="47"/>
      <c r="V237" s="47"/>
      <c r="W237" s="47"/>
      <c r="X237" s="47"/>
      <c r="Y237" s="47"/>
      <c r="Z237" s="47"/>
      <c r="AA237" s="47"/>
      <c r="AB237" s="47"/>
      <c r="AC237" s="47"/>
      <c r="AD237" s="47"/>
      <c r="AE237" s="47"/>
      <c r="AF237" s="47"/>
      <c r="AG237" s="47"/>
      <c r="AH237" s="47"/>
      <c r="AI237" s="47"/>
      <c r="AJ237" s="47"/>
      <c r="AK237" s="47"/>
      <c r="AL237" s="47"/>
      <c r="AM237" s="47"/>
      <c r="AN237" s="47"/>
      <c r="AO237" s="47"/>
      <c r="AP237" s="47"/>
      <c r="AQ237" s="47"/>
      <c r="AR237" s="47"/>
      <c r="AS237" s="47"/>
      <c r="AT237" s="47"/>
      <c r="AU237" s="47"/>
      <c r="AV237" s="47"/>
      <c r="AW237" s="47"/>
      <c r="AX237" s="47"/>
      <c r="AY237" s="47"/>
      <c r="AZ237" s="47"/>
      <c r="BA237" s="49">
        <f t="shared" si="17"/>
        <v>8605.16</v>
      </c>
      <c r="BB237" s="48">
        <f t="shared" si="18"/>
        <v>8605.16</v>
      </c>
      <c r="BC237" s="54" t="str">
        <f t="shared" si="19"/>
        <v>INR  Eight Thousand Six Hundred &amp; Five  and Paise Sixteen Only</v>
      </c>
      <c r="IA237" s="20">
        <v>16.07</v>
      </c>
      <c r="IB237" s="20" t="s">
        <v>258</v>
      </c>
      <c r="ID237" s="20">
        <v>4</v>
      </c>
      <c r="IE237" s="21" t="s">
        <v>47</v>
      </c>
      <c r="IF237" s="21"/>
      <c r="IG237" s="21"/>
      <c r="IH237" s="21"/>
      <c r="II237" s="21"/>
    </row>
    <row r="238" spans="1:243" s="20" customFormat="1" ht="189">
      <c r="A238" s="56">
        <v>16.08</v>
      </c>
      <c r="B238" s="61" t="s">
        <v>259</v>
      </c>
      <c r="C238" s="31"/>
      <c r="D238" s="74"/>
      <c r="E238" s="74"/>
      <c r="F238" s="74"/>
      <c r="G238" s="74"/>
      <c r="H238" s="74"/>
      <c r="I238" s="74"/>
      <c r="J238" s="74"/>
      <c r="K238" s="74"/>
      <c r="L238" s="74"/>
      <c r="M238" s="74"/>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c r="AM238" s="75"/>
      <c r="AN238" s="75"/>
      <c r="AO238" s="75"/>
      <c r="AP238" s="75"/>
      <c r="AQ238" s="75"/>
      <c r="AR238" s="75"/>
      <c r="AS238" s="75"/>
      <c r="AT238" s="75"/>
      <c r="AU238" s="75"/>
      <c r="AV238" s="75"/>
      <c r="AW238" s="75"/>
      <c r="AX238" s="75"/>
      <c r="AY238" s="75"/>
      <c r="AZ238" s="75"/>
      <c r="BA238" s="75"/>
      <c r="BB238" s="75"/>
      <c r="BC238" s="75"/>
      <c r="IA238" s="20">
        <v>16.08</v>
      </c>
      <c r="IB238" s="20" t="s">
        <v>259</v>
      </c>
      <c r="IE238" s="21"/>
      <c r="IF238" s="21"/>
      <c r="IG238" s="21"/>
      <c r="IH238" s="21"/>
      <c r="II238" s="21"/>
    </row>
    <row r="239" spans="1:243" s="20" customFormat="1" ht="42.75">
      <c r="A239" s="56">
        <v>16.09</v>
      </c>
      <c r="B239" s="61" t="s">
        <v>260</v>
      </c>
      <c r="C239" s="31"/>
      <c r="D239" s="62">
        <v>6</v>
      </c>
      <c r="E239" s="63" t="s">
        <v>47</v>
      </c>
      <c r="F239" s="55">
        <v>599.47</v>
      </c>
      <c r="G239" s="41"/>
      <c r="H239" s="35"/>
      <c r="I239" s="36" t="s">
        <v>33</v>
      </c>
      <c r="J239" s="37">
        <f t="shared" si="16"/>
        <v>1</v>
      </c>
      <c r="K239" s="35" t="s">
        <v>34</v>
      </c>
      <c r="L239" s="35" t="s">
        <v>4</v>
      </c>
      <c r="M239" s="38"/>
      <c r="N239" s="46"/>
      <c r="O239" s="46"/>
      <c r="P239" s="47"/>
      <c r="Q239" s="46"/>
      <c r="R239" s="46"/>
      <c r="S239" s="47"/>
      <c r="T239" s="47"/>
      <c r="U239" s="47"/>
      <c r="V239" s="47"/>
      <c r="W239" s="47"/>
      <c r="X239" s="47"/>
      <c r="Y239" s="47"/>
      <c r="Z239" s="47"/>
      <c r="AA239" s="47"/>
      <c r="AB239" s="47"/>
      <c r="AC239" s="47"/>
      <c r="AD239" s="47"/>
      <c r="AE239" s="47"/>
      <c r="AF239" s="47"/>
      <c r="AG239" s="47"/>
      <c r="AH239" s="47"/>
      <c r="AI239" s="47"/>
      <c r="AJ239" s="47"/>
      <c r="AK239" s="47"/>
      <c r="AL239" s="47"/>
      <c r="AM239" s="47"/>
      <c r="AN239" s="47"/>
      <c r="AO239" s="47"/>
      <c r="AP239" s="47"/>
      <c r="AQ239" s="47"/>
      <c r="AR239" s="47"/>
      <c r="AS239" s="47"/>
      <c r="AT239" s="47"/>
      <c r="AU239" s="47"/>
      <c r="AV239" s="47"/>
      <c r="AW239" s="47"/>
      <c r="AX239" s="47"/>
      <c r="AY239" s="47"/>
      <c r="AZ239" s="47"/>
      <c r="BA239" s="49">
        <f t="shared" si="17"/>
        <v>3596.82</v>
      </c>
      <c r="BB239" s="48">
        <f t="shared" si="18"/>
        <v>3596.82</v>
      </c>
      <c r="BC239" s="54" t="str">
        <f t="shared" si="19"/>
        <v>INR  Three Thousand Five Hundred &amp; Ninety Six  and Paise Eighty Two Only</v>
      </c>
      <c r="IA239" s="20">
        <v>16.09</v>
      </c>
      <c r="IB239" s="20" t="s">
        <v>260</v>
      </c>
      <c r="ID239" s="20">
        <v>6</v>
      </c>
      <c r="IE239" s="21" t="s">
        <v>47</v>
      </c>
      <c r="IF239" s="21"/>
      <c r="IG239" s="21"/>
      <c r="IH239" s="21"/>
      <c r="II239" s="21"/>
    </row>
    <row r="240" spans="1:243" s="20" customFormat="1" ht="15.75">
      <c r="A240" s="56">
        <v>17</v>
      </c>
      <c r="B240" s="61" t="s">
        <v>261</v>
      </c>
      <c r="C240" s="31"/>
      <c r="D240" s="74"/>
      <c r="E240" s="74"/>
      <c r="F240" s="74"/>
      <c r="G240" s="74"/>
      <c r="H240" s="74"/>
      <c r="I240" s="74"/>
      <c r="J240" s="74"/>
      <c r="K240" s="74"/>
      <c r="L240" s="74"/>
      <c r="M240" s="74"/>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c r="AM240" s="75"/>
      <c r="AN240" s="75"/>
      <c r="AO240" s="75"/>
      <c r="AP240" s="75"/>
      <c r="AQ240" s="75"/>
      <c r="AR240" s="75"/>
      <c r="AS240" s="75"/>
      <c r="AT240" s="75"/>
      <c r="AU240" s="75"/>
      <c r="AV240" s="75"/>
      <c r="AW240" s="75"/>
      <c r="AX240" s="75"/>
      <c r="AY240" s="75"/>
      <c r="AZ240" s="75"/>
      <c r="BA240" s="75"/>
      <c r="BB240" s="75"/>
      <c r="BC240" s="75"/>
      <c r="IA240" s="20">
        <v>17</v>
      </c>
      <c r="IB240" s="20" t="s">
        <v>261</v>
      </c>
      <c r="IE240" s="21"/>
      <c r="IF240" s="21"/>
      <c r="IG240" s="21"/>
      <c r="IH240" s="21"/>
      <c r="II240" s="21"/>
    </row>
    <row r="241" spans="1:243" s="20" customFormat="1" ht="362.25">
      <c r="A241" s="56">
        <v>17.01</v>
      </c>
      <c r="B241" s="61" t="s">
        <v>262</v>
      </c>
      <c r="C241" s="31"/>
      <c r="D241" s="74"/>
      <c r="E241" s="74"/>
      <c r="F241" s="74"/>
      <c r="G241" s="74"/>
      <c r="H241" s="74"/>
      <c r="I241" s="74"/>
      <c r="J241" s="74"/>
      <c r="K241" s="74"/>
      <c r="L241" s="74"/>
      <c r="M241" s="74"/>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5"/>
      <c r="AL241" s="75"/>
      <c r="AM241" s="75"/>
      <c r="AN241" s="75"/>
      <c r="AO241" s="75"/>
      <c r="AP241" s="75"/>
      <c r="AQ241" s="75"/>
      <c r="AR241" s="75"/>
      <c r="AS241" s="75"/>
      <c r="AT241" s="75"/>
      <c r="AU241" s="75"/>
      <c r="AV241" s="75"/>
      <c r="AW241" s="75"/>
      <c r="AX241" s="75"/>
      <c r="AY241" s="75"/>
      <c r="AZ241" s="75"/>
      <c r="BA241" s="75"/>
      <c r="BB241" s="75"/>
      <c r="BC241" s="75"/>
      <c r="IA241" s="20">
        <v>17.01</v>
      </c>
      <c r="IB241" s="20" t="s">
        <v>262</v>
      </c>
      <c r="IE241" s="21"/>
      <c r="IF241" s="21"/>
      <c r="IG241" s="21"/>
      <c r="IH241" s="21"/>
      <c r="II241" s="21"/>
    </row>
    <row r="242" spans="1:243" s="20" customFormat="1" ht="15.75">
      <c r="A242" s="56">
        <v>17.02</v>
      </c>
      <c r="B242" s="61" t="s">
        <v>263</v>
      </c>
      <c r="C242" s="31"/>
      <c r="D242" s="74"/>
      <c r="E242" s="74"/>
      <c r="F242" s="74"/>
      <c r="G242" s="74"/>
      <c r="H242" s="74"/>
      <c r="I242" s="74"/>
      <c r="J242" s="74"/>
      <c r="K242" s="74"/>
      <c r="L242" s="74"/>
      <c r="M242" s="74"/>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5"/>
      <c r="AL242" s="75"/>
      <c r="AM242" s="75"/>
      <c r="AN242" s="75"/>
      <c r="AO242" s="75"/>
      <c r="AP242" s="75"/>
      <c r="AQ242" s="75"/>
      <c r="AR242" s="75"/>
      <c r="AS242" s="75"/>
      <c r="AT242" s="75"/>
      <c r="AU242" s="75"/>
      <c r="AV242" s="75"/>
      <c r="AW242" s="75"/>
      <c r="AX242" s="75"/>
      <c r="AY242" s="75"/>
      <c r="AZ242" s="75"/>
      <c r="BA242" s="75"/>
      <c r="BB242" s="75"/>
      <c r="BC242" s="75"/>
      <c r="IA242" s="20">
        <v>17.02</v>
      </c>
      <c r="IB242" s="20" t="s">
        <v>263</v>
      </c>
      <c r="IE242" s="21"/>
      <c r="IF242" s="21"/>
      <c r="IG242" s="21"/>
      <c r="IH242" s="21"/>
      <c r="II242" s="21"/>
    </row>
    <row r="243" spans="1:243" s="20" customFormat="1" ht="47.25">
      <c r="A243" s="56">
        <v>17.03</v>
      </c>
      <c r="B243" s="61" t="s">
        <v>264</v>
      </c>
      <c r="C243" s="31"/>
      <c r="D243" s="62">
        <v>915</v>
      </c>
      <c r="E243" s="63" t="s">
        <v>57</v>
      </c>
      <c r="F243" s="55">
        <v>408.86</v>
      </c>
      <c r="G243" s="41"/>
      <c r="H243" s="35"/>
      <c r="I243" s="36" t="s">
        <v>33</v>
      </c>
      <c r="J243" s="37">
        <f t="shared" si="16"/>
        <v>1</v>
      </c>
      <c r="K243" s="35" t="s">
        <v>34</v>
      </c>
      <c r="L243" s="35" t="s">
        <v>4</v>
      </c>
      <c r="M243" s="38"/>
      <c r="N243" s="46"/>
      <c r="O243" s="46"/>
      <c r="P243" s="47"/>
      <c r="Q243" s="46"/>
      <c r="R243" s="46"/>
      <c r="S243" s="47"/>
      <c r="T243" s="47"/>
      <c r="U243" s="47"/>
      <c r="V243" s="47"/>
      <c r="W243" s="47"/>
      <c r="X243" s="47"/>
      <c r="Y243" s="47"/>
      <c r="Z243" s="47"/>
      <c r="AA243" s="47"/>
      <c r="AB243" s="47"/>
      <c r="AC243" s="47"/>
      <c r="AD243" s="47"/>
      <c r="AE243" s="47"/>
      <c r="AF243" s="47"/>
      <c r="AG243" s="47"/>
      <c r="AH243" s="47"/>
      <c r="AI243" s="47"/>
      <c r="AJ243" s="47"/>
      <c r="AK243" s="47"/>
      <c r="AL243" s="47"/>
      <c r="AM243" s="47"/>
      <c r="AN243" s="47"/>
      <c r="AO243" s="47"/>
      <c r="AP243" s="47"/>
      <c r="AQ243" s="47"/>
      <c r="AR243" s="47"/>
      <c r="AS243" s="47"/>
      <c r="AT243" s="47"/>
      <c r="AU243" s="47"/>
      <c r="AV243" s="47"/>
      <c r="AW243" s="47"/>
      <c r="AX243" s="47"/>
      <c r="AY243" s="47"/>
      <c r="AZ243" s="47"/>
      <c r="BA243" s="49">
        <f t="shared" si="17"/>
        <v>374106.9</v>
      </c>
      <c r="BB243" s="48">
        <f t="shared" si="18"/>
        <v>374106.9</v>
      </c>
      <c r="BC243" s="54" t="str">
        <f t="shared" si="19"/>
        <v>INR  Three Lakh Seventy Four Thousand One Hundred &amp; Six  and Paise Ninety Only</v>
      </c>
      <c r="IA243" s="20">
        <v>17.03</v>
      </c>
      <c r="IB243" s="20" t="s">
        <v>264</v>
      </c>
      <c r="ID243" s="20">
        <v>915</v>
      </c>
      <c r="IE243" s="21" t="s">
        <v>57</v>
      </c>
      <c r="IF243" s="21"/>
      <c r="IG243" s="21"/>
      <c r="IH243" s="21"/>
      <c r="II243" s="21"/>
    </row>
    <row r="244" spans="1:243" s="20" customFormat="1" ht="126">
      <c r="A244" s="56">
        <v>17.04</v>
      </c>
      <c r="B244" s="61" t="s">
        <v>265</v>
      </c>
      <c r="C244" s="31"/>
      <c r="D244" s="74"/>
      <c r="E244" s="74"/>
      <c r="F244" s="74"/>
      <c r="G244" s="74"/>
      <c r="H244" s="74"/>
      <c r="I244" s="74"/>
      <c r="J244" s="74"/>
      <c r="K244" s="74"/>
      <c r="L244" s="74"/>
      <c r="M244" s="74"/>
      <c r="N244" s="75"/>
      <c r="O244" s="75"/>
      <c r="P244" s="75"/>
      <c r="Q244" s="75"/>
      <c r="R244" s="75"/>
      <c r="S244" s="75"/>
      <c r="T244" s="75"/>
      <c r="U244" s="75"/>
      <c r="V244" s="75"/>
      <c r="W244" s="75"/>
      <c r="X244" s="75"/>
      <c r="Y244" s="75"/>
      <c r="Z244" s="75"/>
      <c r="AA244" s="75"/>
      <c r="AB244" s="75"/>
      <c r="AC244" s="75"/>
      <c r="AD244" s="75"/>
      <c r="AE244" s="75"/>
      <c r="AF244" s="75"/>
      <c r="AG244" s="75"/>
      <c r="AH244" s="75"/>
      <c r="AI244" s="75"/>
      <c r="AJ244" s="75"/>
      <c r="AK244" s="75"/>
      <c r="AL244" s="75"/>
      <c r="AM244" s="75"/>
      <c r="AN244" s="75"/>
      <c r="AO244" s="75"/>
      <c r="AP244" s="75"/>
      <c r="AQ244" s="75"/>
      <c r="AR244" s="75"/>
      <c r="AS244" s="75"/>
      <c r="AT244" s="75"/>
      <c r="AU244" s="75"/>
      <c r="AV244" s="75"/>
      <c r="AW244" s="75"/>
      <c r="AX244" s="75"/>
      <c r="AY244" s="75"/>
      <c r="AZ244" s="75"/>
      <c r="BA244" s="75"/>
      <c r="BB244" s="75"/>
      <c r="BC244" s="75"/>
      <c r="IA244" s="20">
        <v>17.04</v>
      </c>
      <c r="IB244" s="20" t="s">
        <v>265</v>
      </c>
      <c r="IE244" s="21"/>
      <c r="IF244" s="21"/>
      <c r="IG244" s="21"/>
      <c r="IH244" s="21"/>
      <c r="II244" s="21"/>
    </row>
    <row r="245" spans="1:243" s="20" customFormat="1" ht="47.25">
      <c r="A245" s="56">
        <v>17.05</v>
      </c>
      <c r="B245" s="61" t="s">
        <v>264</v>
      </c>
      <c r="C245" s="31"/>
      <c r="D245" s="62">
        <v>90</v>
      </c>
      <c r="E245" s="63" t="s">
        <v>57</v>
      </c>
      <c r="F245" s="55">
        <v>495.22</v>
      </c>
      <c r="G245" s="41"/>
      <c r="H245" s="35"/>
      <c r="I245" s="36" t="s">
        <v>33</v>
      </c>
      <c r="J245" s="37">
        <f t="shared" si="16"/>
        <v>1</v>
      </c>
      <c r="K245" s="35" t="s">
        <v>34</v>
      </c>
      <c r="L245" s="35" t="s">
        <v>4</v>
      </c>
      <c r="M245" s="38"/>
      <c r="N245" s="46"/>
      <c r="O245" s="46"/>
      <c r="P245" s="47"/>
      <c r="Q245" s="46"/>
      <c r="R245" s="46"/>
      <c r="S245" s="47"/>
      <c r="T245" s="47"/>
      <c r="U245" s="47"/>
      <c r="V245" s="47"/>
      <c r="W245" s="47"/>
      <c r="X245" s="47"/>
      <c r="Y245" s="47"/>
      <c r="Z245" s="47"/>
      <c r="AA245" s="47"/>
      <c r="AB245" s="47"/>
      <c r="AC245" s="47"/>
      <c r="AD245" s="47"/>
      <c r="AE245" s="47"/>
      <c r="AF245" s="47"/>
      <c r="AG245" s="47"/>
      <c r="AH245" s="47"/>
      <c r="AI245" s="47"/>
      <c r="AJ245" s="47"/>
      <c r="AK245" s="47"/>
      <c r="AL245" s="47"/>
      <c r="AM245" s="47"/>
      <c r="AN245" s="47"/>
      <c r="AO245" s="47"/>
      <c r="AP245" s="47"/>
      <c r="AQ245" s="47"/>
      <c r="AR245" s="47"/>
      <c r="AS245" s="47"/>
      <c r="AT245" s="47"/>
      <c r="AU245" s="47"/>
      <c r="AV245" s="47"/>
      <c r="AW245" s="47"/>
      <c r="AX245" s="47"/>
      <c r="AY245" s="47"/>
      <c r="AZ245" s="47"/>
      <c r="BA245" s="49">
        <f t="shared" si="17"/>
        <v>44569.8</v>
      </c>
      <c r="BB245" s="48">
        <f t="shared" si="18"/>
        <v>44569.8</v>
      </c>
      <c r="BC245" s="54" t="str">
        <f t="shared" si="19"/>
        <v>INR  Forty Four Thousand Five Hundred &amp; Sixty Nine  and Paise Eighty Only</v>
      </c>
      <c r="IA245" s="20">
        <v>17.05</v>
      </c>
      <c r="IB245" s="20" t="s">
        <v>264</v>
      </c>
      <c r="ID245" s="20">
        <v>90</v>
      </c>
      <c r="IE245" s="21" t="s">
        <v>57</v>
      </c>
      <c r="IF245" s="21"/>
      <c r="IG245" s="21"/>
      <c r="IH245" s="21"/>
      <c r="II245" s="21"/>
    </row>
    <row r="246" spans="1:243" s="20" customFormat="1" ht="173.25">
      <c r="A246" s="56">
        <v>17.06</v>
      </c>
      <c r="B246" s="61" t="s">
        <v>266</v>
      </c>
      <c r="C246" s="31"/>
      <c r="D246" s="74"/>
      <c r="E246" s="74"/>
      <c r="F246" s="74"/>
      <c r="G246" s="74"/>
      <c r="H246" s="74"/>
      <c r="I246" s="74"/>
      <c r="J246" s="74"/>
      <c r="K246" s="74"/>
      <c r="L246" s="74"/>
      <c r="M246" s="74"/>
      <c r="N246" s="75"/>
      <c r="O246" s="75"/>
      <c r="P246" s="75"/>
      <c r="Q246" s="75"/>
      <c r="R246" s="75"/>
      <c r="S246" s="75"/>
      <c r="T246" s="75"/>
      <c r="U246" s="75"/>
      <c r="V246" s="75"/>
      <c r="W246" s="75"/>
      <c r="X246" s="75"/>
      <c r="Y246" s="75"/>
      <c r="Z246" s="75"/>
      <c r="AA246" s="75"/>
      <c r="AB246" s="75"/>
      <c r="AC246" s="75"/>
      <c r="AD246" s="75"/>
      <c r="AE246" s="75"/>
      <c r="AF246" s="75"/>
      <c r="AG246" s="75"/>
      <c r="AH246" s="75"/>
      <c r="AI246" s="75"/>
      <c r="AJ246" s="75"/>
      <c r="AK246" s="75"/>
      <c r="AL246" s="75"/>
      <c r="AM246" s="75"/>
      <c r="AN246" s="75"/>
      <c r="AO246" s="75"/>
      <c r="AP246" s="75"/>
      <c r="AQ246" s="75"/>
      <c r="AR246" s="75"/>
      <c r="AS246" s="75"/>
      <c r="AT246" s="75"/>
      <c r="AU246" s="75"/>
      <c r="AV246" s="75"/>
      <c r="AW246" s="75"/>
      <c r="AX246" s="75"/>
      <c r="AY246" s="75"/>
      <c r="AZ246" s="75"/>
      <c r="BA246" s="75"/>
      <c r="BB246" s="75"/>
      <c r="BC246" s="75"/>
      <c r="IA246" s="20">
        <v>17.06</v>
      </c>
      <c r="IB246" s="20" t="s">
        <v>266</v>
      </c>
      <c r="IE246" s="21"/>
      <c r="IF246" s="21"/>
      <c r="IG246" s="21"/>
      <c r="IH246" s="21"/>
      <c r="II246" s="21"/>
    </row>
    <row r="247" spans="1:243" s="20" customFormat="1" ht="63">
      <c r="A247" s="56">
        <v>17.07</v>
      </c>
      <c r="B247" s="61" t="s">
        <v>267</v>
      </c>
      <c r="C247" s="31"/>
      <c r="D247" s="62">
        <v>5</v>
      </c>
      <c r="E247" s="63" t="s">
        <v>43</v>
      </c>
      <c r="F247" s="55">
        <v>846.21</v>
      </c>
      <c r="G247" s="41"/>
      <c r="H247" s="35"/>
      <c r="I247" s="36" t="s">
        <v>33</v>
      </c>
      <c r="J247" s="37">
        <f t="shared" si="16"/>
        <v>1</v>
      </c>
      <c r="K247" s="35" t="s">
        <v>34</v>
      </c>
      <c r="L247" s="35" t="s">
        <v>4</v>
      </c>
      <c r="M247" s="38"/>
      <c r="N247" s="46"/>
      <c r="O247" s="46"/>
      <c r="P247" s="47"/>
      <c r="Q247" s="46"/>
      <c r="R247" s="46"/>
      <c r="S247" s="47"/>
      <c r="T247" s="47"/>
      <c r="U247" s="47"/>
      <c r="V247" s="47"/>
      <c r="W247" s="47"/>
      <c r="X247" s="47"/>
      <c r="Y247" s="47"/>
      <c r="Z247" s="47"/>
      <c r="AA247" s="47"/>
      <c r="AB247" s="47"/>
      <c r="AC247" s="47"/>
      <c r="AD247" s="47"/>
      <c r="AE247" s="47"/>
      <c r="AF247" s="47"/>
      <c r="AG247" s="47"/>
      <c r="AH247" s="47"/>
      <c r="AI247" s="47"/>
      <c r="AJ247" s="47"/>
      <c r="AK247" s="47"/>
      <c r="AL247" s="47"/>
      <c r="AM247" s="47"/>
      <c r="AN247" s="47"/>
      <c r="AO247" s="47"/>
      <c r="AP247" s="47"/>
      <c r="AQ247" s="47"/>
      <c r="AR247" s="47"/>
      <c r="AS247" s="47"/>
      <c r="AT247" s="47"/>
      <c r="AU247" s="47"/>
      <c r="AV247" s="47"/>
      <c r="AW247" s="47"/>
      <c r="AX247" s="47"/>
      <c r="AY247" s="47"/>
      <c r="AZ247" s="47"/>
      <c r="BA247" s="49">
        <f t="shared" si="17"/>
        <v>4231.05</v>
      </c>
      <c r="BB247" s="48">
        <f t="shared" si="18"/>
        <v>4231.05</v>
      </c>
      <c r="BC247" s="54" t="str">
        <f t="shared" si="19"/>
        <v>INR  Four Thousand Two Hundred &amp; Thirty One  and Paise Five Only</v>
      </c>
      <c r="IA247" s="20">
        <v>17.07</v>
      </c>
      <c r="IB247" s="20" t="s">
        <v>267</v>
      </c>
      <c r="ID247" s="20">
        <v>5</v>
      </c>
      <c r="IE247" s="21" t="s">
        <v>43</v>
      </c>
      <c r="IF247" s="21"/>
      <c r="IG247" s="21"/>
      <c r="IH247" s="21"/>
      <c r="II247" s="21"/>
    </row>
    <row r="248" spans="1:243" s="20" customFormat="1" ht="141.75">
      <c r="A248" s="56">
        <v>17.08</v>
      </c>
      <c r="B248" s="61" t="s">
        <v>268</v>
      </c>
      <c r="C248" s="31"/>
      <c r="D248" s="74"/>
      <c r="E248" s="74"/>
      <c r="F248" s="74"/>
      <c r="G248" s="74"/>
      <c r="H248" s="74"/>
      <c r="I248" s="74"/>
      <c r="J248" s="74"/>
      <c r="K248" s="74"/>
      <c r="L248" s="74"/>
      <c r="M248" s="74"/>
      <c r="N248" s="75"/>
      <c r="O248" s="75"/>
      <c r="P248" s="75"/>
      <c r="Q248" s="75"/>
      <c r="R248" s="75"/>
      <c r="S248" s="75"/>
      <c r="T248" s="75"/>
      <c r="U248" s="75"/>
      <c r="V248" s="75"/>
      <c r="W248" s="75"/>
      <c r="X248" s="75"/>
      <c r="Y248" s="75"/>
      <c r="Z248" s="75"/>
      <c r="AA248" s="75"/>
      <c r="AB248" s="75"/>
      <c r="AC248" s="75"/>
      <c r="AD248" s="75"/>
      <c r="AE248" s="75"/>
      <c r="AF248" s="75"/>
      <c r="AG248" s="75"/>
      <c r="AH248" s="75"/>
      <c r="AI248" s="75"/>
      <c r="AJ248" s="75"/>
      <c r="AK248" s="75"/>
      <c r="AL248" s="75"/>
      <c r="AM248" s="75"/>
      <c r="AN248" s="75"/>
      <c r="AO248" s="75"/>
      <c r="AP248" s="75"/>
      <c r="AQ248" s="75"/>
      <c r="AR248" s="75"/>
      <c r="AS248" s="75"/>
      <c r="AT248" s="75"/>
      <c r="AU248" s="75"/>
      <c r="AV248" s="75"/>
      <c r="AW248" s="75"/>
      <c r="AX248" s="75"/>
      <c r="AY248" s="75"/>
      <c r="AZ248" s="75"/>
      <c r="BA248" s="75"/>
      <c r="BB248" s="75"/>
      <c r="BC248" s="75"/>
      <c r="IA248" s="20">
        <v>17.08</v>
      </c>
      <c r="IB248" s="20" t="s">
        <v>268</v>
      </c>
      <c r="IE248" s="21"/>
      <c r="IF248" s="21"/>
      <c r="IG248" s="21"/>
      <c r="IH248" s="21"/>
      <c r="II248" s="21"/>
    </row>
    <row r="249" spans="1:243" s="20" customFormat="1" ht="47.25">
      <c r="A249" s="56">
        <v>17.09</v>
      </c>
      <c r="B249" s="61" t="s">
        <v>269</v>
      </c>
      <c r="C249" s="31"/>
      <c r="D249" s="62">
        <v>1</v>
      </c>
      <c r="E249" s="63" t="s">
        <v>43</v>
      </c>
      <c r="F249" s="55">
        <v>1162.25</v>
      </c>
      <c r="G249" s="41"/>
      <c r="H249" s="35"/>
      <c r="I249" s="36" t="s">
        <v>33</v>
      </c>
      <c r="J249" s="37">
        <f t="shared" si="16"/>
        <v>1</v>
      </c>
      <c r="K249" s="35" t="s">
        <v>34</v>
      </c>
      <c r="L249" s="35" t="s">
        <v>4</v>
      </c>
      <c r="M249" s="38"/>
      <c r="N249" s="46"/>
      <c r="O249" s="46"/>
      <c r="P249" s="47"/>
      <c r="Q249" s="46"/>
      <c r="R249" s="46"/>
      <c r="S249" s="47"/>
      <c r="T249" s="47"/>
      <c r="U249" s="47"/>
      <c r="V249" s="47"/>
      <c r="W249" s="47"/>
      <c r="X249" s="47"/>
      <c r="Y249" s="47"/>
      <c r="Z249" s="47"/>
      <c r="AA249" s="47"/>
      <c r="AB249" s="47"/>
      <c r="AC249" s="47"/>
      <c r="AD249" s="47"/>
      <c r="AE249" s="47"/>
      <c r="AF249" s="47"/>
      <c r="AG249" s="47"/>
      <c r="AH249" s="47"/>
      <c r="AI249" s="47"/>
      <c r="AJ249" s="47"/>
      <c r="AK249" s="47"/>
      <c r="AL249" s="47"/>
      <c r="AM249" s="47"/>
      <c r="AN249" s="47"/>
      <c r="AO249" s="47"/>
      <c r="AP249" s="47"/>
      <c r="AQ249" s="47"/>
      <c r="AR249" s="47"/>
      <c r="AS249" s="47"/>
      <c r="AT249" s="47"/>
      <c r="AU249" s="47"/>
      <c r="AV249" s="47"/>
      <c r="AW249" s="47"/>
      <c r="AX249" s="47"/>
      <c r="AY249" s="47"/>
      <c r="AZ249" s="47"/>
      <c r="BA249" s="49">
        <f t="shared" si="17"/>
        <v>1162.25</v>
      </c>
      <c r="BB249" s="48">
        <f t="shared" si="18"/>
        <v>1162.25</v>
      </c>
      <c r="BC249" s="54" t="str">
        <f t="shared" si="19"/>
        <v>INR  One Thousand One Hundred &amp; Sixty Two  and Paise Twenty Five Only</v>
      </c>
      <c r="IA249" s="20">
        <v>17.09</v>
      </c>
      <c r="IB249" s="20" t="s">
        <v>269</v>
      </c>
      <c r="ID249" s="20">
        <v>1</v>
      </c>
      <c r="IE249" s="21" t="s">
        <v>43</v>
      </c>
      <c r="IF249" s="21"/>
      <c r="IG249" s="21"/>
      <c r="IH249" s="21"/>
      <c r="II249" s="21"/>
    </row>
    <row r="250" spans="1:243" s="20" customFormat="1" ht="236.25">
      <c r="A250" s="56">
        <v>17.1</v>
      </c>
      <c r="B250" s="61" t="s">
        <v>270</v>
      </c>
      <c r="C250" s="31"/>
      <c r="D250" s="74"/>
      <c r="E250" s="74"/>
      <c r="F250" s="74"/>
      <c r="G250" s="74"/>
      <c r="H250" s="74"/>
      <c r="I250" s="74"/>
      <c r="J250" s="74"/>
      <c r="K250" s="74"/>
      <c r="L250" s="74"/>
      <c r="M250" s="74"/>
      <c r="N250" s="75"/>
      <c r="O250" s="75"/>
      <c r="P250" s="75"/>
      <c r="Q250" s="75"/>
      <c r="R250" s="75"/>
      <c r="S250" s="75"/>
      <c r="T250" s="75"/>
      <c r="U250" s="75"/>
      <c r="V250" s="75"/>
      <c r="W250" s="75"/>
      <c r="X250" s="75"/>
      <c r="Y250" s="75"/>
      <c r="Z250" s="75"/>
      <c r="AA250" s="75"/>
      <c r="AB250" s="75"/>
      <c r="AC250" s="75"/>
      <c r="AD250" s="75"/>
      <c r="AE250" s="75"/>
      <c r="AF250" s="75"/>
      <c r="AG250" s="75"/>
      <c r="AH250" s="75"/>
      <c r="AI250" s="75"/>
      <c r="AJ250" s="75"/>
      <c r="AK250" s="75"/>
      <c r="AL250" s="75"/>
      <c r="AM250" s="75"/>
      <c r="AN250" s="75"/>
      <c r="AO250" s="75"/>
      <c r="AP250" s="75"/>
      <c r="AQ250" s="75"/>
      <c r="AR250" s="75"/>
      <c r="AS250" s="75"/>
      <c r="AT250" s="75"/>
      <c r="AU250" s="75"/>
      <c r="AV250" s="75"/>
      <c r="AW250" s="75"/>
      <c r="AX250" s="75"/>
      <c r="AY250" s="75"/>
      <c r="AZ250" s="75"/>
      <c r="BA250" s="75"/>
      <c r="BB250" s="75"/>
      <c r="BC250" s="75"/>
      <c r="IA250" s="20">
        <v>17.1</v>
      </c>
      <c r="IB250" s="20" t="s">
        <v>270</v>
      </c>
      <c r="IE250" s="21"/>
      <c r="IF250" s="21"/>
      <c r="IG250" s="21"/>
      <c r="IH250" s="21"/>
      <c r="II250" s="21"/>
    </row>
    <row r="251" spans="1:243" s="20" customFormat="1" ht="31.5">
      <c r="A251" s="56">
        <v>17.11</v>
      </c>
      <c r="B251" s="61" t="s">
        <v>271</v>
      </c>
      <c r="C251" s="31"/>
      <c r="D251" s="62">
        <v>7</v>
      </c>
      <c r="E251" s="63" t="s">
        <v>47</v>
      </c>
      <c r="F251" s="55">
        <v>2147.17</v>
      </c>
      <c r="G251" s="41"/>
      <c r="H251" s="35"/>
      <c r="I251" s="36" t="s">
        <v>33</v>
      </c>
      <c r="J251" s="37">
        <f t="shared" si="16"/>
        <v>1</v>
      </c>
      <c r="K251" s="35" t="s">
        <v>34</v>
      </c>
      <c r="L251" s="35" t="s">
        <v>4</v>
      </c>
      <c r="M251" s="38"/>
      <c r="N251" s="46"/>
      <c r="O251" s="46"/>
      <c r="P251" s="47"/>
      <c r="Q251" s="46"/>
      <c r="R251" s="46"/>
      <c r="S251" s="47"/>
      <c r="T251" s="47"/>
      <c r="U251" s="47"/>
      <c r="V251" s="47"/>
      <c r="W251" s="47"/>
      <c r="X251" s="47"/>
      <c r="Y251" s="47"/>
      <c r="Z251" s="47"/>
      <c r="AA251" s="47"/>
      <c r="AB251" s="47"/>
      <c r="AC251" s="47"/>
      <c r="AD251" s="47"/>
      <c r="AE251" s="47"/>
      <c r="AF251" s="47"/>
      <c r="AG251" s="47"/>
      <c r="AH251" s="47"/>
      <c r="AI251" s="47"/>
      <c r="AJ251" s="47"/>
      <c r="AK251" s="47"/>
      <c r="AL251" s="47"/>
      <c r="AM251" s="47"/>
      <c r="AN251" s="47"/>
      <c r="AO251" s="47"/>
      <c r="AP251" s="47"/>
      <c r="AQ251" s="47"/>
      <c r="AR251" s="47"/>
      <c r="AS251" s="47"/>
      <c r="AT251" s="47"/>
      <c r="AU251" s="47"/>
      <c r="AV251" s="47"/>
      <c r="AW251" s="47"/>
      <c r="AX251" s="47"/>
      <c r="AY251" s="47"/>
      <c r="AZ251" s="47"/>
      <c r="BA251" s="49">
        <f t="shared" si="17"/>
        <v>15030.19</v>
      </c>
      <c r="BB251" s="48">
        <f t="shared" si="18"/>
        <v>15030.19</v>
      </c>
      <c r="BC251" s="54" t="str">
        <f t="shared" si="19"/>
        <v>INR  Fifteen Thousand  &amp;Thirty  and Paise Nineteen Only</v>
      </c>
      <c r="IA251" s="20">
        <v>17.11</v>
      </c>
      <c r="IB251" s="20" t="s">
        <v>271</v>
      </c>
      <c r="ID251" s="20">
        <v>7</v>
      </c>
      <c r="IE251" s="21" t="s">
        <v>47</v>
      </c>
      <c r="IF251" s="21"/>
      <c r="IG251" s="21"/>
      <c r="IH251" s="21"/>
      <c r="II251" s="21"/>
    </row>
    <row r="252" spans="1:243" s="20" customFormat="1" ht="110.25">
      <c r="A252" s="56">
        <v>17.12</v>
      </c>
      <c r="B252" s="61" t="s">
        <v>272</v>
      </c>
      <c r="C252" s="31"/>
      <c r="D252" s="74"/>
      <c r="E252" s="74"/>
      <c r="F252" s="74"/>
      <c r="G252" s="74"/>
      <c r="H252" s="74"/>
      <c r="I252" s="74"/>
      <c r="J252" s="74"/>
      <c r="K252" s="74"/>
      <c r="L252" s="74"/>
      <c r="M252" s="74"/>
      <c r="N252" s="75"/>
      <c r="O252" s="75"/>
      <c r="P252" s="75"/>
      <c r="Q252" s="75"/>
      <c r="R252" s="75"/>
      <c r="S252" s="75"/>
      <c r="T252" s="75"/>
      <c r="U252" s="75"/>
      <c r="V252" s="75"/>
      <c r="W252" s="75"/>
      <c r="X252" s="75"/>
      <c r="Y252" s="75"/>
      <c r="Z252" s="75"/>
      <c r="AA252" s="75"/>
      <c r="AB252" s="75"/>
      <c r="AC252" s="75"/>
      <c r="AD252" s="75"/>
      <c r="AE252" s="75"/>
      <c r="AF252" s="75"/>
      <c r="AG252" s="75"/>
      <c r="AH252" s="75"/>
      <c r="AI252" s="75"/>
      <c r="AJ252" s="75"/>
      <c r="AK252" s="75"/>
      <c r="AL252" s="75"/>
      <c r="AM252" s="75"/>
      <c r="AN252" s="75"/>
      <c r="AO252" s="75"/>
      <c r="AP252" s="75"/>
      <c r="AQ252" s="75"/>
      <c r="AR252" s="75"/>
      <c r="AS252" s="75"/>
      <c r="AT252" s="75"/>
      <c r="AU252" s="75"/>
      <c r="AV252" s="75"/>
      <c r="AW252" s="75"/>
      <c r="AX252" s="75"/>
      <c r="AY252" s="75"/>
      <c r="AZ252" s="75"/>
      <c r="BA252" s="75"/>
      <c r="BB252" s="75"/>
      <c r="BC252" s="75"/>
      <c r="IA252" s="20">
        <v>17.12</v>
      </c>
      <c r="IB252" s="20" t="s">
        <v>272</v>
      </c>
      <c r="IE252" s="21"/>
      <c r="IF252" s="21"/>
      <c r="IG252" s="21"/>
      <c r="IH252" s="21"/>
      <c r="II252" s="21"/>
    </row>
    <row r="253" spans="1:243" s="20" customFormat="1" ht="28.5">
      <c r="A253" s="56">
        <v>17.13</v>
      </c>
      <c r="B253" s="61" t="s">
        <v>273</v>
      </c>
      <c r="C253" s="31"/>
      <c r="D253" s="62">
        <v>100</v>
      </c>
      <c r="E253" s="63" t="s">
        <v>44</v>
      </c>
      <c r="F253" s="55">
        <v>74.75</v>
      </c>
      <c r="G253" s="41"/>
      <c r="H253" s="35"/>
      <c r="I253" s="36" t="s">
        <v>33</v>
      </c>
      <c r="J253" s="37">
        <f t="shared" si="16"/>
        <v>1</v>
      </c>
      <c r="K253" s="35" t="s">
        <v>34</v>
      </c>
      <c r="L253" s="35" t="s">
        <v>4</v>
      </c>
      <c r="M253" s="38"/>
      <c r="N253" s="46"/>
      <c r="O253" s="46"/>
      <c r="P253" s="47"/>
      <c r="Q253" s="46"/>
      <c r="R253" s="46"/>
      <c r="S253" s="47"/>
      <c r="T253" s="47"/>
      <c r="U253" s="47"/>
      <c r="V253" s="47"/>
      <c r="W253" s="47"/>
      <c r="X253" s="47"/>
      <c r="Y253" s="47"/>
      <c r="Z253" s="47"/>
      <c r="AA253" s="47"/>
      <c r="AB253" s="47"/>
      <c r="AC253" s="47"/>
      <c r="AD253" s="47"/>
      <c r="AE253" s="47"/>
      <c r="AF253" s="47"/>
      <c r="AG253" s="47"/>
      <c r="AH253" s="47"/>
      <c r="AI253" s="47"/>
      <c r="AJ253" s="47"/>
      <c r="AK253" s="47"/>
      <c r="AL253" s="47"/>
      <c r="AM253" s="47"/>
      <c r="AN253" s="47"/>
      <c r="AO253" s="47"/>
      <c r="AP253" s="47"/>
      <c r="AQ253" s="47"/>
      <c r="AR253" s="47"/>
      <c r="AS253" s="47"/>
      <c r="AT253" s="47"/>
      <c r="AU253" s="47"/>
      <c r="AV253" s="47"/>
      <c r="AW253" s="47"/>
      <c r="AX253" s="47"/>
      <c r="AY253" s="47"/>
      <c r="AZ253" s="47"/>
      <c r="BA253" s="49">
        <f t="shared" si="17"/>
        <v>7475</v>
      </c>
      <c r="BB253" s="48">
        <f t="shared" si="18"/>
        <v>7475</v>
      </c>
      <c r="BC253" s="54" t="str">
        <f t="shared" si="19"/>
        <v>INR  Seven Thousand Four Hundred &amp; Seventy Five  Only</v>
      </c>
      <c r="IA253" s="20">
        <v>17.13</v>
      </c>
      <c r="IB253" s="20" t="s">
        <v>273</v>
      </c>
      <c r="ID253" s="20">
        <v>100</v>
      </c>
      <c r="IE253" s="21" t="s">
        <v>44</v>
      </c>
      <c r="IF253" s="21"/>
      <c r="IG253" s="21"/>
      <c r="IH253" s="21"/>
      <c r="II253" s="21"/>
    </row>
    <row r="254" spans="1:243" s="20" customFormat="1" ht="189">
      <c r="A254" s="56">
        <v>17.14</v>
      </c>
      <c r="B254" s="61" t="s">
        <v>274</v>
      </c>
      <c r="C254" s="31"/>
      <c r="D254" s="62">
        <v>167</v>
      </c>
      <c r="E254" s="63" t="s">
        <v>43</v>
      </c>
      <c r="F254" s="55">
        <v>3518.94</v>
      </c>
      <c r="G254" s="41"/>
      <c r="H254" s="35"/>
      <c r="I254" s="36" t="s">
        <v>33</v>
      </c>
      <c r="J254" s="37">
        <f t="shared" si="16"/>
        <v>1</v>
      </c>
      <c r="K254" s="35" t="s">
        <v>34</v>
      </c>
      <c r="L254" s="35" t="s">
        <v>4</v>
      </c>
      <c r="M254" s="38"/>
      <c r="N254" s="46"/>
      <c r="O254" s="46"/>
      <c r="P254" s="47"/>
      <c r="Q254" s="46"/>
      <c r="R254" s="46"/>
      <c r="S254" s="47"/>
      <c r="T254" s="47"/>
      <c r="U254" s="47"/>
      <c r="V254" s="47"/>
      <c r="W254" s="47"/>
      <c r="X254" s="47"/>
      <c r="Y254" s="47"/>
      <c r="Z254" s="47"/>
      <c r="AA254" s="47"/>
      <c r="AB254" s="47"/>
      <c r="AC254" s="47"/>
      <c r="AD254" s="47"/>
      <c r="AE254" s="47"/>
      <c r="AF254" s="47"/>
      <c r="AG254" s="47"/>
      <c r="AH254" s="47"/>
      <c r="AI254" s="47"/>
      <c r="AJ254" s="47"/>
      <c r="AK254" s="47"/>
      <c r="AL254" s="47"/>
      <c r="AM254" s="47"/>
      <c r="AN254" s="47"/>
      <c r="AO254" s="47"/>
      <c r="AP254" s="47"/>
      <c r="AQ254" s="47"/>
      <c r="AR254" s="47"/>
      <c r="AS254" s="47"/>
      <c r="AT254" s="47"/>
      <c r="AU254" s="47"/>
      <c r="AV254" s="47"/>
      <c r="AW254" s="47"/>
      <c r="AX254" s="47"/>
      <c r="AY254" s="47"/>
      <c r="AZ254" s="47"/>
      <c r="BA254" s="49">
        <f t="shared" si="17"/>
        <v>587662.98</v>
      </c>
      <c r="BB254" s="48">
        <f t="shared" si="18"/>
        <v>587662.98</v>
      </c>
      <c r="BC254" s="54" t="str">
        <f t="shared" si="19"/>
        <v>INR  Five Lakh Eighty Seven Thousand Six Hundred &amp; Sixty Two  and Paise Ninety Eight Only</v>
      </c>
      <c r="IA254" s="20">
        <v>17.14</v>
      </c>
      <c r="IB254" s="20" t="s">
        <v>274</v>
      </c>
      <c r="ID254" s="20">
        <v>167</v>
      </c>
      <c r="IE254" s="21" t="s">
        <v>43</v>
      </c>
      <c r="IF254" s="21"/>
      <c r="IG254" s="21"/>
      <c r="IH254" s="21"/>
      <c r="II254" s="21"/>
    </row>
    <row r="255" spans="1:243" s="20" customFormat="1" ht="78.75">
      <c r="A255" s="56">
        <v>17.15</v>
      </c>
      <c r="B255" s="61" t="s">
        <v>275</v>
      </c>
      <c r="C255" s="31"/>
      <c r="D255" s="74"/>
      <c r="E255" s="74"/>
      <c r="F255" s="74"/>
      <c r="G255" s="74"/>
      <c r="H255" s="74"/>
      <c r="I255" s="74"/>
      <c r="J255" s="74"/>
      <c r="K255" s="74"/>
      <c r="L255" s="74"/>
      <c r="M255" s="74"/>
      <c r="N255" s="75"/>
      <c r="O255" s="75"/>
      <c r="P255" s="75"/>
      <c r="Q255" s="75"/>
      <c r="R255" s="75"/>
      <c r="S255" s="75"/>
      <c r="T255" s="75"/>
      <c r="U255" s="75"/>
      <c r="V255" s="75"/>
      <c r="W255" s="75"/>
      <c r="X255" s="75"/>
      <c r="Y255" s="75"/>
      <c r="Z255" s="75"/>
      <c r="AA255" s="75"/>
      <c r="AB255" s="75"/>
      <c r="AC255" s="75"/>
      <c r="AD255" s="75"/>
      <c r="AE255" s="75"/>
      <c r="AF255" s="75"/>
      <c r="AG255" s="75"/>
      <c r="AH255" s="75"/>
      <c r="AI255" s="75"/>
      <c r="AJ255" s="75"/>
      <c r="AK255" s="75"/>
      <c r="AL255" s="75"/>
      <c r="AM255" s="75"/>
      <c r="AN255" s="75"/>
      <c r="AO255" s="75"/>
      <c r="AP255" s="75"/>
      <c r="AQ255" s="75"/>
      <c r="AR255" s="75"/>
      <c r="AS255" s="75"/>
      <c r="AT255" s="75"/>
      <c r="AU255" s="75"/>
      <c r="AV255" s="75"/>
      <c r="AW255" s="75"/>
      <c r="AX255" s="75"/>
      <c r="AY255" s="75"/>
      <c r="AZ255" s="75"/>
      <c r="BA255" s="75"/>
      <c r="BB255" s="75"/>
      <c r="BC255" s="75"/>
      <c r="IA255" s="20">
        <v>17.15</v>
      </c>
      <c r="IB255" s="20" t="s">
        <v>275</v>
      </c>
      <c r="IE255" s="21"/>
      <c r="IF255" s="21"/>
      <c r="IG255" s="21"/>
      <c r="IH255" s="21"/>
      <c r="II255" s="21"/>
    </row>
    <row r="256" spans="1:243" s="20" customFormat="1" ht="33" customHeight="1">
      <c r="A256" s="56">
        <v>17.16</v>
      </c>
      <c r="B256" s="61" t="s">
        <v>276</v>
      </c>
      <c r="C256" s="31"/>
      <c r="D256" s="62">
        <v>14</v>
      </c>
      <c r="E256" s="63" t="s">
        <v>47</v>
      </c>
      <c r="F256" s="55">
        <v>494.08</v>
      </c>
      <c r="G256" s="41"/>
      <c r="H256" s="35"/>
      <c r="I256" s="36" t="s">
        <v>33</v>
      </c>
      <c r="J256" s="37">
        <f t="shared" si="16"/>
        <v>1</v>
      </c>
      <c r="K256" s="35" t="s">
        <v>34</v>
      </c>
      <c r="L256" s="35" t="s">
        <v>4</v>
      </c>
      <c r="M256" s="38"/>
      <c r="N256" s="46"/>
      <c r="O256" s="46"/>
      <c r="P256" s="47"/>
      <c r="Q256" s="46"/>
      <c r="R256" s="46"/>
      <c r="S256" s="47"/>
      <c r="T256" s="47"/>
      <c r="U256" s="47"/>
      <c r="V256" s="47"/>
      <c r="W256" s="47"/>
      <c r="X256" s="47"/>
      <c r="Y256" s="47"/>
      <c r="Z256" s="47"/>
      <c r="AA256" s="47"/>
      <c r="AB256" s="47"/>
      <c r="AC256" s="47"/>
      <c r="AD256" s="47"/>
      <c r="AE256" s="47"/>
      <c r="AF256" s="47"/>
      <c r="AG256" s="47"/>
      <c r="AH256" s="47"/>
      <c r="AI256" s="47"/>
      <c r="AJ256" s="47"/>
      <c r="AK256" s="47"/>
      <c r="AL256" s="47"/>
      <c r="AM256" s="47"/>
      <c r="AN256" s="47"/>
      <c r="AO256" s="47"/>
      <c r="AP256" s="47"/>
      <c r="AQ256" s="47"/>
      <c r="AR256" s="47"/>
      <c r="AS256" s="47"/>
      <c r="AT256" s="47"/>
      <c r="AU256" s="47"/>
      <c r="AV256" s="47"/>
      <c r="AW256" s="47"/>
      <c r="AX256" s="47"/>
      <c r="AY256" s="47"/>
      <c r="AZ256" s="47"/>
      <c r="BA256" s="49">
        <f t="shared" si="17"/>
        <v>6917.12</v>
      </c>
      <c r="BB256" s="48">
        <f t="shared" si="18"/>
        <v>6917.12</v>
      </c>
      <c r="BC256" s="54" t="str">
        <f t="shared" si="19"/>
        <v>INR  Six Thousand Nine Hundred &amp; Seventeen  and Paise Twelve Only</v>
      </c>
      <c r="IA256" s="20">
        <v>17.16</v>
      </c>
      <c r="IB256" s="20" t="s">
        <v>276</v>
      </c>
      <c r="ID256" s="20">
        <v>14</v>
      </c>
      <c r="IE256" s="21" t="s">
        <v>47</v>
      </c>
      <c r="IF256" s="21"/>
      <c r="IG256" s="21"/>
      <c r="IH256" s="21"/>
      <c r="II256" s="21"/>
    </row>
    <row r="257" spans="1:243" s="20" customFormat="1" ht="94.5">
      <c r="A257" s="56">
        <v>17.17</v>
      </c>
      <c r="B257" s="61" t="s">
        <v>277</v>
      </c>
      <c r="C257" s="31"/>
      <c r="D257" s="62">
        <v>7</v>
      </c>
      <c r="E257" s="63" t="s">
        <v>47</v>
      </c>
      <c r="F257" s="55">
        <v>394.17</v>
      </c>
      <c r="G257" s="41"/>
      <c r="H257" s="35"/>
      <c r="I257" s="36" t="s">
        <v>33</v>
      </c>
      <c r="J257" s="37">
        <f t="shared" si="16"/>
        <v>1</v>
      </c>
      <c r="K257" s="35" t="s">
        <v>34</v>
      </c>
      <c r="L257" s="35" t="s">
        <v>4</v>
      </c>
      <c r="M257" s="38"/>
      <c r="N257" s="46"/>
      <c r="O257" s="46"/>
      <c r="P257" s="47"/>
      <c r="Q257" s="46"/>
      <c r="R257" s="46"/>
      <c r="S257" s="47"/>
      <c r="T257" s="47"/>
      <c r="U257" s="47"/>
      <c r="V257" s="47"/>
      <c r="W257" s="47"/>
      <c r="X257" s="47"/>
      <c r="Y257" s="47"/>
      <c r="Z257" s="47"/>
      <c r="AA257" s="47"/>
      <c r="AB257" s="47"/>
      <c r="AC257" s="47"/>
      <c r="AD257" s="47"/>
      <c r="AE257" s="47"/>
      <c r="AF257" s="47"/>
      <c r="AG257" s="47"/>
      <c r="AH257" s="47"/>
      <c r="AI257" s="47"/>
      <c r="AJ257" s="47"/>
      <c r="AK257" s="47"/>
      <c r="AL257" s="47"/>
      <c r="AM257" s="47"/>
      <c r="AN257" s="47"/>
      <c r="AO257" s="47"/>
      <c r="AP257" s="47"/>
      <c r="AQ257" s="47"/>
      <c r="AR257" s="47"/>
      <c r="AS257" s="47"/>
      <c r="AT257" s="47"/>
      <c r="AU257" s="47"/>
      <c r="AV257" s="47"/>
      <c r="AW257" s="47"/>
      <c r="AX257" s="47"/>
      <c r="AY257" s="47"/>
      <c r="AZ257" s="47"/>
      <c r="BA257" s="49">
        <f t="shared" si="17"/>
        <v>2759.19</v>
      </c>
      <c r="BB257" s="48">
        <f t="shared" si="18"/>
        <v>2759.19</v>
      </c>
      <c r="BC257" s="54" t="str">
        <f t="shared" si="19"/>
        <v>INR  Two Thousand Seven Hundred &amp; Fifty Nine  and Paise Nineteen Only</v>
      </c>
      <c r="IA257" s="20">
        <v>17.17</v>
      </c>
      <c r="IB257" s="20" t="s">
        <v>277</v>
      </c>
      <c r="ID257" s="20">
        <v>7</v>
      </c>
      <c r="IE257" s="21" t="s">
        <v>47</v>
      </c>
      <c r="IF257" s="21"/>
      <c r="IG257" s="21"/>
      <c r="IH257" s="21"/>
      <c r="II257" s="21"/>
    </row>
    <row r="258" spans="1:243" s="20" customFormat="1" ht="15.75">
      <c r="A258" s="56">
        <v>18</v>
      </c>
      <c r="B258" s="61" t="s">
        <v>278</v>
      </c>
      <c r="C258" s="31"/>
      <c r="D258" s="74"/>
      <c r="E258" s="74"/>
      <c r="F258" s="74"/>
      <c r="G258" s="74"/>
      <c r="H258" s="74"/>
      <c r="I258" s="74"/>
      <c r="J258" s="74"/>
      <c r="K258" s="74"/>
      <c r="L258" s="74"/>
      <c r="M258" s="74"/>
      <c r="N258" s="75"/>
      <c r="O258" s="75"/>
      <c r="P258" s="75"/>
      <c r="Q258" s="75"/>
      <c r="R258" s="75"/>
      <c r="S258" s="75"/>
      <c r="T258" s="75"/>
      <c r="U258" s="75"/>
      <c r="V258" s="75"/>
      <c r="W258" s="75"/>
      <c r="X258" s="75"/>
      <c r="Y258" s="75"/>
      <c r="Z258" s="75"/>
      <c r="AA258" s="75"/>
      <c r="AB258" s="75"/>
      <c r="AC258" s="75"/>
      <c r="AD258" s="75"/>
      <c r="AE258" s="75"/>
      <c r="AF258" s="75"/>
      <c r="AG258" s="75"/>
      <c r="AH258" s="75"/>
      <c r="AI258" s="75"/>
      <c r="AJ258" s="75"/>
      <c r="AK258" s="75"/>
      <c r="AL258" s="75"/>
      <c r="AM258" s="75"/>
      <c r="AN258" s="75"/>
      <c r="AO258" s="75"/>
      <c r="AP258" s="75"/>
      <c r="AQ258" s="75"/>
      <c r="AR258" s="75"/>
      <c r="AS258" s="75"/>
      <c r="AT258" s="75"/>
      <c r="AU258" s="75"/>
      <c r="AV258" s="75"/>
      <c r="AW258" s="75"/>
      <c r="AX258" s="75"/>
      <c r="AY258" s="75"/>
      <c r="AZ258" s="75"/>
      <c r="BA258" s="75"/>
      <c r="BB258" s="75"/>
      <c r="BC258" s="75"/>
      <c r="IA258" s="20">
        <v>18</v>
      </c>
      <c r="IB258" s="20" t="s">
        <v>278</v>
      </c>
      <c r="IE258" s="21"/>
      <c r="IF258" s="21"/>
      <c r="IG258" s="21"/>
      <c r="IH258" s="21"/>
      <c r="II258" s="21"/>
    </row>
    <row r="259" spans="1:243" s="20" customFormat="1" ht="409.5">
      <c r="A259" s="56">
        <v>18.01</v>
      </c>
      <c r="B259" s="61" t="s">
        <v>279</v>
      </c>
      <c r="C259" s="31"/>
      <c r="D259" s="74"/>
      <c r="E259" s="74"/>
      <c r="F259" s="74"/>
      <c r="G259" s="74"/>
      <c r="H259" s="74"/>
      <c r="I259" s="74"/>
      <c r="J259" s="74"/>
      <c r="K259" s="74"/>
      <c r="L259" s="74"/>
      <c r="M259" s="74"/>
      <c r="N259" s="75"/>
      <c r="O259" s="75"/>
      <c r="P259" s="75"/>
      <c r="Q259" s="75"/>
      <c r="R259" s="75"/>
      <c r="S259" s="75"/>
      <c r="T259" s="75"/>
      <c r="U259" s="75"/>
      <c r="V259" s="75"/>
      <c r="W259" s="75"/>
      <c r="X259" s="75"/>
      <c r="Y259" s="75"/>
      <c r="Z259" s="75"/>
      <c r="AA259" s="75"/>
      <c r="AB259" s="75"/>
      <c r="AC259" s="75"/>
      <c r="AD259" s="75"/>
      <c r="AE259" s="75"/>
      <c r="AF259" s="75"/>
      <c r="AG259" s="75"/>
      <c r="AH259" s="75"/>
      <c r="AI259" s="75"/>
      <c r="AJ259" s="75"/>
      <c r="AK259" s="75"/>
      <c r="AL259" s="75"/>
      <c r="AM259" s="75"/>
      <c r="AN259" s="75"/>
      <c r="AO259" s="75"/>
      <c r="AP259" s="75"/>
      <c r="AQ259" s="75"/>
      <c r="AR259" s="75"/>
      <c r="AS259" s="75"/>
      <c r="AT259" s="75"/>
      <c r="AU259" s="75"/>
      <c r="AV259" s="75"/>
      <c r="AW259" s="75"/>
      <c r="AX259" s="75"/>
      <c r="AY259" s="75"/>
      <c r="AZ259" s="75"/>
      <c r="BA259" s="75"/>
      <c r="BB259" s="75"/>
      <c r="BC259" s="75"/>
      <c r="IA259" s="20">
        <v>18.01</v>
      </c>
      <c r="IB259" s="20" t="s">
        <v>279</v>
      </c>
      <c r="IE259" s="21"/>
      <c r="IF259" s="21"/>
      <c r="IG259" s="21"/>
      <c r="IH259" s="21"/>
      <c r="II259" s="21"/>
    </row>
    <row r="260" spans="1:243" s="20" customFormat="1" ht="47.25">
      <c r="A260" s="56">
        <v>18.02</v>
      </c>
      <c r="B260" s="61" t="s">
        <v>81</v>
      </c>
      <c r="C260" s="31"/>
      <c r="D260" s="62">
        <v>620</v>
      </c>
      <c r="E260" s="63" t="s">
        <v>43</v>
      </c>
      <c r="F260" s="55">
        <v>1335.34</v>
      </c>
      <c r="G260" s="41"/>
      <c r="H260" s="35"/>
      <c r="I260" s="36" t="s">
        <v>33</v>
      </c>
      <c r="J260" s="37">
        <f t="shared" si="16"/>
        <v>1</v>
      </c>
      <c r="K260" s="35" t="s">
        <v>34</v>
      </c>
      <c r="L260" s="35" t="s">
        <v>4</v>
      </c>
      <c r="M260" s="38"/>
      <c r="N260" s="46"/>
      <c r="O260" s="46"/>
      <c r="P260" s="47"/>
      <c r="Q260" s="46"/>
      <c r="R260" s="46"/>
      <c r="S260" s="47"/>
      <c r="T260" s="47"/>
      <c r="U260" s="47"/>
      <c r="V260" s="47"/>
      <c r="W260" s="47"/>
      <c r="X260" s="47"/>
      <c r="Y260" s="47"/>
      <c r="Z260" s="47"/>
      <c r="AA260" s="47"/>
      <c r="AB260" s="47"/>
      <c r="AC260" s="47"/>
      <c r="AD260" s="47"/>
      <c r="AE260" s="47"/>
      <c r="AF260" s="47"/>
      <c r="AG260" s="47"/>
      <c r="AH260" s="47"/>
      <c r="AI260" s="47"/>
      <c r="AJ260" s="47"/>
      <c r="AK260" s="47"/>
      <c r="AL260" s="47"/>
      <c r="AM260" s="47"/>
      <c r="AN260" s="47"/>
      <c r="AO260" s="47"/>
      <c r="AP260" s="47"/>
      <c r="AQ260" s="47"/>
      <c r="AR260" s="47"/>
      <c r="AS260" s="47"/>
      <c r="AT260" s="47"/>
      <c r="AU260" s="47"/>
      <c r="AV260" s="47"/>
      <c r="AW260" s="47"/>
      <c r="AX260" s="47"/>
      <c r="AY260" s="47"/>
      <c r="AZ260" s="47"/>
      <c r="BA260" s="49">
        <f t="shared" si="17"/>
        <v>827910.8</v>
      </c>
      <c r="BB260" s="48">
        <f t="shared" si="18"/>
        <v>827910.8</v>
      </c>
      <c r="BC260" s="54" t="str">
        <f t="shared" si="19"/>
        <v>INR  Eight Lakh Twenty Seven Thousand Nine Hundred &amp; Ten  and Paise Eighty Only</v>
      </c>
      <c r="IA260" s="20">
        <v>18.02</v>
      </c>
      <c r="IB260" s="20" t="s">
        <v>81</v>
      </c>
      <c r="ID260" s="20">
        <v>620</v>
      </c>
      <c r="IE260" s="21" t="s">
        <v>43</v>
      </c>
      <c r="IF260" s="21"/>
      <c r="IG260" s="21"/>
      <c r="IH260" s="21"/>
      <c r="II260" s="21"/>
    </row>
    <row r="261" spans="1:243" s="20" customFormat="1" ht="31.5">
      <c r="A261" s="56">
        <v>19</v>
      </c>
      <c r="B261" s="61" t="s">
        <v>280</v>
      </c>
      <c r="C261" s="31"/>
      <c r="D261" s="74"/>
      <c r="E261" s="74"/>
      <c r="F261" s="74"/>
      <c r="G261" s="74"/>
      <c r="H261" s="74"/>
      <c r="I261" s="74"/>
      <c r="J261" s="74"/>
      <c r="K261" s="74"/>
      <c r="L261" s="74"/>
      <c r="M261" s="74"/>
      <c r="N261" s="75"/>
      <c r="O261" s="75"/>
      <c r="P261" s="75"/>
      <c r="Q261" s="75"/>
      <c r="R261" s="75"/>
      <c r="S261" s="75"/>
      <c r="T261" s="75"/>
      <c r="U261" s="75"/>
      <c r="V261" s="75"/>
      <c r="W261" s="75"/>
      <c r="X261" s="75"/>
      <c r="Y261" s="75"/>
      <c r="Z261" s="75"/>
      <c r="AA261" s="75"/>
      <c r="AB261" s="75"/>
      <c r="AC261" s="75"/>
      <c r="AD261" s="75"/>
      <c r="AE261" s="75"/>
      <c r="AF261" s="75"/>
      <c r="AG261" s="75"/>
      <c r="AH261" s="75"/>
      <c r="AI261" s="75"/>
      <c r="AJ261" s="75"/>
      <c r="AK261" s="75"/>
      <c r="AL261" s="75"/>
      <c r="AM261" s="75"/>
      <c r="AN261" s="75"/>
      <c r="AO261" s="75"/>
      <c r="AP261" s="75"/>
      <c r="AQ261" s="75"/>
      <c r="AR261" s="75"/>
      <c r="AS261" s="75"/>
      <c r="AT261" s="75"/>
      <c r="AU261" s="75"/>
      <c r="AV261" s="75"/>
      <c r="AW261" s="75"/>
      <c r="AX261" s="75"/>
      <c r="AY261" s="75"/>
      <c r="AZ261" s="75"/>
      <c r="BA261" s="75"/>
      <c r="BB261" s="75"/>
      <c r="BC261" s="75"/>
      <c r="IA261" s="20">
        <v>19</v>
      </c>
      <c r="IB261" s="20" t="s">
        <v>280</v>
      </c>
      <c r="IE261" s="21"/>
      <c r="IF261" s="21"/>
      <c r="IG261" s="21"/>
      <c r="IH261" s="21"/>
      <c r="II261" s="21"/>
    </row>
    <row r="262" spans="1:243" s="20" customFormat="1" ht="409.5">
      <c r="A262" s="56">
        <v>19.01</v>
      </c>
      <c r="B262" s="61" t="s">
        <v>281</v>
      </c>
      <c r="C262" s="31"/>
      <c r="D262" s="74"/>
      <c r="E262" s="74"/>
      <c r="F262" s="74"/>
      <c r="G262" s="74"/>
      <c r="H262" s="74"/>
      <c r="I262" s="74"/>
      <c r="J262" s="74"/>
      <c r="K262" s="74"/>
      <c r="L262" s="74"/>
      <c r="M262" s="74"/>
      <c r="N262" s="75"/>
      <c r="O262" s="75"/>
      <c r="P262" s="75"/>
      <c r="Q262" s="75"/>
      <c r="R262" s="75"/>
      <c r="S262" s="75"/>
      <c r="T262" s="75"/>
      <c r="U262" s="75"/>
      <c r="V262" s="75"/>
      <c r="W262" s="75"/>
      <c r="X262" s="75"/>
      <c r="Y262" s="75"/>
      <c r="Z262" s="75"/>
      <c r="AA262" s="75"/>
      <c r="AB262" s="75"/>
      <c r="AC262" s="75"/>
      <c r="AD262" s="75"/>
      <c r="AE262" s="75"/>
      <c r="AF262" s="75"/>
      <c r="AG262" s="75"/>
      <c r="AH262" s="75"/>
      <c r="AI262" s="75"/>
      <c r="AJ262" s="75"/>
      <c r="AK262" s="75"/>
      <c r="AL262" s="75"/>
      <c r="AM262" s="75"/>
      <c r="AN262" s="75"/>
      <c r="AO262" s="75"/>
      <c r="AP262" s="75"/>
      <c r="AQ262" s="75"/>
      <c r="AR262" s="75"/>
      <c r="AS262" s="75"/>
      <c r="AT262" s="75"/>
      <c r="AU262" s="75"/>
      <c r="AV262" s="75"/>
      <c r="AW262" s="75"/>
      <c r="AX262" s="75"/>
      <c r="AY262" s="75"/>
      <c r="AZ262" s="75"/>
      <c r="BA262" s="75"/>
      <c r="BB262" s="75"/>
      <c r="BC262" s="75"/>
      <c r="IA262" s="20">
        <v>19.01</v>
      </c>
      <c r="IB262" s="20" t="s">
        <v>281</v>
      </c>
      <c r="IE262" s="21"/>
      <c r="IF262" s="21"/>
      <c r="IG262" s="21"/>
      <c r="IH262" s="21"/>
      <c r="II262" s="21"/>
    </row>
    <row r="263" spans="1:243" s="20" customFormat="1" ht="47.25">
      <c r="A263" s="56">
        <v>19.02</v>
      </c>
      <c r="B263" s="61" t="s">
        <v>282</v>
      </c>
      <c r="C263" s="31"/>
      <c r="D263" s="62">
        <v>11</v>
      </c>
      <c r="E263" s="63" t="s">
        <v>43</v>
      </c>
      <c r="F263" s="55">
        <v>2410.21</v>
      </c>
      <c r="G263" s="41"/>
      <c r="H263" s="35"/>
      <c r="I263" s="36" t="s">
        <v>33</v>
      </c>
      <c r="J263" s="37">
        <f t="shared" si="16"/>
        <v>1</v>
      </c>
      <c r="K263" s="35" t="s">
        <v>34</v>
      </c>
      <c r="L263" s="35" t="s">
        <v>4</v>
      </c>
      <c r="M263" s="38"/>
      <c r="N263" s="46"/>
      <c r="O263" s="46"/>
      <c r="P263" s="47"/>
      <c r="Q263" s="46"/>
      <c r="R263" s="46"/>
      <c r="S263" s="47"/>
      <c r="T263" s="47"/>
      <c r="U263" s="47"/>
      <c r="V263" s="47"/>
      <c r="W263" s="47"/>
      <c r="X263" s="47"/>
      <c r="Y263" s="47"/>
      <c r="Z263" s="47"/>
      <c r="AA263" s="47"/>
      <c r="AB263" s="47"/>
      <c r="AC263" s="47"/>
      <c r="AD263" s="47"/>
      <c r="AE263" s="47"/>
      <c r="AF263" s="47"/>
      <c r="AG263" s="47"/>
      <c r="AH263" s="47"/>
      <c r="AI263" s="47"/>
      <c r="AJ263" s="47"/>
      <c r="AK263" s="47"/>
      <c r="AL263" s="47"/>
      <c r="AM263" s="47"/>
      <c r="AN263" s="47"/>
      <c r="AO263" s="47"/>
      <c r="AP263" s="47"/>
      <c r="AQ263" s="47"/>
      <c r="AR263" s="47"/>
      <c r="AS263" s="47"/>
      <c r="AT263" s="47"/>
      <c r="AU263" s="47"/>
      <c r="AV263" s="47"/>
      <c r="AW263" s="47"/>
      <c r="AX263" s="47"/>
      <c r="AY263" s="47"/>
      <c r="AZ263" s="47"/>
      <c r="BA263" s="49">
        <f t="shared" si="17"/>
        <v>26512.31</v>
      </c>
      <c r="BB263" s="48">
        <f t="shared" si="18"/>
        <v>26512.31</v>
      </c>
      <c r="BC263" s="54" t="str">
        <f t="shared" si="19"/>
        <v>INR  Twenty Six Thousand Five Hundred &amp; Twelve  and Paise Thirty One Only</v>
      </c>
      <c r="IA263" s="20">
        <v>19.02</v>
      </c>
      <c r="IB263" s="20" t="s">
        <v>282</v>
      </c>
      <c r="ID263" s="20">
        <v>11</v>
      </c>
      <c r="IE263" s="21" t="s">
        <v>43</v>
      </c>
      <c r="IF263" s="21"/>
      <c r="IG263" s="21"/>
      <c r="IH263" s="21"/>
      <c r="II263" s="21"/>
    </row>
    <row r="264" spans="1:243" s="20" customFormat="1" ht="94.5">
      <c r="A264" s="56">
        <v>19.03</v>
      </c>
      <c r="B264" s="61" t="s">
        <v>283</v>
      </c>
      <c r="C264" s="31"/>
      <c r="D264" s="74"/>
      <c r="E264" s="74"/>
      <c r="F264" s="74"/>
      <c r="G264" s="74"/>
      <c r="H264" s="74"/>
      <c r="I264" s="74"/>
      <c r="J264" s="74"/>
      <c r="K264" s="74"/>
      <c r="L264" s="74"/>
      <c r="M264" s="74"/>
      <c r="N264" s="75"/>
      <c r="O264" s="75"/>
      <c r="P264" s="75"/>
      <c r="Q264" s="75"/>
      <c r="R264" s="75"/>
      <c r="S264" s="75"/>
      <c r="T264" s="75"/>
      <c r="U264" s="75"/>
      <c r="V264" s="75"/>
      <c r="W264" s="75"/>
      <c r="X264" s="75"/>
      <c r="Y264" s="75"/>
      <c r="Z264" s="75"/>
      <c r="AA264" s="75"/>
      <c r="AB264" s="75"/>
      <c r="AC264" s="75"/>
      <c r="AD264" s="75"/>
      <c r="AE264" s="75"/>
      <c r="AF264" s="75"/>
      <c r="AG264" s="75"/>
      <c r="AH264" s="75"/>
      <c r="AI264" s="75"/>
      <c r="AJ264" s="75"/>
      <c r="AK264" s="75"/>
      <c r="AL264" s="75"/>
      <c r="AM264" s="75"/>
      <c r="AN264" s="75"/>
      <c r="AO264" s="75"/>
      <c r="AP264" s="75"/>
      <c r="AQ264" s="75"/>
      <c r="AR264" s="75"/>
      <c r="AS264" s="75"/>
      <c r="AT264" s="75"/>
      <c r="AU264" s="75"/>
      <c r="AV264" s="75"/>
      <c r="AW264" s="75"/>
      <c r="AX264" s="75"/>
      <c r="AY264" s="75"/>
      <c r="AZ264" s="75"/>
      <c r="BA264" s="75"/>
      <c r="BB264" s="75"/>
      <c r="BC264" s="75"/>
      <c r="IA264" s="20">
        <v>19.03</v>
      </c>
      <c r="IB264" s="20" t="s">
        <v>283</v>
      </c>
      <c r="IE264" s="21"/>
      <c r="IF264" s="21"/>
      <c r="IG264" s="21"/>
      <c r="IH264" s="21"/>
      <c r="II264" s="21"/>
    </row>
    <row r="265" spans="1:243" s="20" customFormat="1" ht="47.25">
      <c r="A265" s="56">
        <v>19.04</v>
      </c>
      <c r="B265" s="61" t="s">
        <v>82</v>
      </c>
      <c r="C265" s="31"/>
      <c r="D265" s="62">
        <v>10</v>
      </c>
      <c r="E265" s="63" t="s">
        <v>43</v>
      </c>
      <c r="F265" s="55">
        <v>342.35</v>
      </c>
      <c r="G265" s="41"/>
      <c r="H265" s="35"/>
      <c r="I265" s="36" t="s">
        <v>33</v>
      </c>
      <c r="J265" s="37">
        <f t="shared" si="16"/>
        <v>1</v>
      </c>
      <c r="K265" s="35" t="s">
        <v>34</v>
      </c>
      <c r="L265" s="35" t="s">
        <v>4</v>
      </c>
      <c r="M265" s="38"/>
      <c r="N265" s="46"/>
      <c r="O265" s="46"/>
      <c r="P265" s="47"/>
      <c r="Q265" s="46"/>
      <c r="R265" s="46"/>
      <c r="S265" s="47"/>
      <c r="T265" s="47"/>
      <c r="U265" s="47"/>
      <c r="V265" s="47"/>
      <c r="W265" s="47"/>
      <c r="X265" s="47"/>
      <c r="Y265" s="47"/>
      <c r="Z265" s="47"/>
      <c r="AA265" s="47"/>
      <c r="AB265" s="47"/>
      <c r="AC265" s="47"/>
      <c r="AD265" s="47"/>
      <c r="AE265" s="47"/>
      <c r="AF265" s="47"/>
      <c r="AG265" s="47"/>
      <c r="AH265" s="47"/>
      <c r="AI265" s="47"/>
      <c r="AJ265" s="47"/>
      <c r="AK265" s="47"/>
      <c r="AL265" s="47"/>
      <c r="AM265" s="47"/>
      <c r="AN265" s="47"/>
      <c r="AO265" s="47"/>
      <c r="AP265" s="47"/>
      <c r="AQ265" s="47"/>
      <c r="AR265" s="47"/>
      <c r="AS265" s="47"/>
      <c r="AT265" s="47"/>
      <c r="AU265" s="47"/>
      <c r="AV265" s="47"/>
      <c r="AW265" s="47"/>
      <c r="AX265" s="47"/>
      <c r="AY265" s="47"/>
      <c r="AZ265" s="47"/>
      <c r="BA265" s="49">
        <f t="shared" si="17"/>
        <v>3423.5</v>
      </c>
      <c r="BB265" s="48">
        <f t="shared" si="18"/>
        <v>3423.5</v>
      </c>
      <c r="BC265" s="54" t="str">
        <f t="shared" si="19"/>
        <v>INR  Three Thousand Four Hundred &amp; Twenty Three  and Paise Fifty Only</v>
      </c>
      <c r="IA265" s="20">
        <v>19.04</v>
      </c>
      <c r="IB265" s="20" t="s">
        <v>82</v>
      </c>
      <c r="ID265" s="20">
        <v>10</v>
      </c>
      <c r="IE265" s="21" t="s">
        <v>43</v>
      </c>
      <c r="IF265" s="21"/>
      <c r="IG265" s="21"/>
      <c r="IH265" s="21"/>
      <c r="II265" s="21"/>
    </row>
    <row r="266" spans="1:243" s="20" customFormat="1" ht="15.75">
      <c r="A266" s="56">
        <v>20</v>
      </c>
      <c r="B266" s="61" t="s">
        <v>284</v>
      </c>
      <c r="C266" s="31"/>
      <c r="D266" s="74"/>
      <c r="E266" s="74"/>
      <c r="F266" s="74"/>
      <c r="G266" s="74"/>
      <c r="H266" s="74"/>
      <c r="I266" s="74"/>
      <c r="J266" s="74"/>
      <c r="K266" s="74"/>
      <c r="L266" s="74"/>
      <c r="M266" s="74"/>
      <c r="N266" s="75"/>
      <c r="O266" s="75"/>
      <c r="P266" s="75"/>
      <c r="Q266" s="75"/>
      <c r="R266" s="75"/>
      <c r="S266" s="75"/>
      <c r="T266" s="75"/>
      <c r="U266" s="75"/>
      <c r="V266" s="75"/>
      <c r="W266" s="75"/>
      <c r="X266" s="75"/>
      <c r="Y266" s="75"/>
      <c r="Z266" s="75"/>
      <c r="AA266" s="75"/>
      <c r="AB266" s="75"/>
      <c r="AC266" s="75"/>
      <c r="AD266" s="75"/>
      <c r="AE266" s="75"/>
      <c r="AF266" s="75"/>
      <c r="AG266" s="75"/>
      <c r="AH266" s="75"/>
      <c r="AI266" s="75"/>
      <c r="AJ266" s="75"/>
      <c r="AK266" s="75"/>
      <c r="AL266" s="75"/>
      <c r="AM266" s="75"/>
      <c r="AN266" s="75"/>
      <c r="AO266" s="75"/>
      <c r="AP266" s="75"/>
      <c r="AQ266" s="75"/>
      <c r="AR266" s="75"/>
      <c r="AS266" s="75"/>
      <c r="AT266" s="75"/>
      <c r="AU266" s="75"/>
      <c r="AV266" s="75"/>
      <c r="AW266" s="75"/>
      <c r="AX266" s="75"/>
      <c r="AY266" s="75"/>
      <c r="AZ266" s="75"/>
      <c r="BA266" s="75"/>
      <c r="BB266" s="75"/>
      <c r="BC266" s="75"/>
      <c r="IA266" s="20">
        <v>20</v>
      </c>
      <c r="IB266" s="20" t="s">
        <v>284</v>
      </c>
      <c r="IE266" s="21"/>
      <c r="IF266" s="21"/>
      <c r="IG266" s="21"/>
      <c r="IH266" s="21"/>
      <c r="II266" s="21"/>
    </row>
    <row r="267" spans="1:243" s="20" customFormat="1" ht="126" customHeight="1">
      <c r="A267" s="56">
        <v>20.01</v>
      </c>
      <c r="B267" s="61" t="s">
        <v>285</v>
      </c>
      <c r="C267" s="31"/>
      <c r="D267" s="62">
        <v>19</v>
      </c>
      <c r="E267" s="63" t="s">
        <v>300</v>
      </c>
      <c r="F267" s="55">
        <v>4985.93</v>
      </c>
      <c r="G267" s="41"/>
      <c r="H267" s="35"/>
      <c r="I267" s="36" t="s">
        <v>33</v>
      </c>
      <c r="J267" s="37">
        <f aca="true" t="shared" si="20" ref="J267:J275">IF(I267="Less(-)",-1,1)</f>
        <v>1</v>
      </c>
      <c r="K267" s="35" t="s">
        <v>34</v>
      </c>
      <c r="L267" s="35" t="s">
        <v>4</v>
      </c>
      <c r="M267" s="38"/>
      <c r="N267" s="46"/>
      <c r="O267" s="46"/>
      <c r="P267" s="47"/>
      <c r="Q267" s="46"/>
      <c r="R267" s="46"/>
      <c r="S267" s="47"/>
      <c r="T267" s="47"/>
      <c r="U267" s="47"/>
      <c r="V267" s="47"/>
      <c r="W267" s="47"/>
      <c r="X267" s="47"/>
      <c r="Y267" s="47"/>
      <c r="Z267" s="47"/>
      <c r="AA267" s="47"/>
      <c r="AB267" s="47"/>
      <c r="AC267" s="47"/>
      <c r="AD267" s="47"/>
      <c r="AE267" s="47"/>
      <c r="AF267" s="47"/>
      <c r="AG267" s="47"/>
      <c r="AH267" s="47"/>
      <c r="AI267" s="47"/>
      <c r="AJ267" s="47"/>
      <c r="AK267" s="47"/>
      <c r="AL267" s="47"/>
      <c r="AM267" s="47"/>
      <c r="AN267" s="47"/>
      <c r="AO267" s="47"/>
      <c r="AP267" s="47"/>
      <c r="AQ267" s="47"/>
      <c r="AR267" s="47"/>
      <c r="AS267" s="47"/>
      <c r="AT267" s="47"/>
      <c r="AU267" s="47"/>
      <c r="AV267" s="47"/>
      <c r="AW267" s="47"/>
      <c r="AX267" s="47"/>
      <c r="AY267" s="47"/>
      <c r="AZ267" s="47"/>
      <c r="BA267" s="49">
        <f aca="true" t="shared" si="21" ref="BA267:BA275">total_amount_ba($B$2,$D$2,D267,F267,J267,K267,M267)</f>
        <v>94732.67</v>
      </c>
      <c r="BB267" s="48">
        <f aca="true" t="shared" si="22" ref="BB267:BB275">BA267+SUM(N267:AZ267)</f>
        <v>94732.67</v>
      </c>
      <c r="BC267" s="54" t="str">
        <f aca="true" t="shared" si="23" ref="BC267:BC275">SpellNumber(L267,BB267)</f>
        <v>INR  Ninety Four Thousand Seven Hundred &amp; Thirty Two  and Paise Sixty Seven Only</v>
      </c>
      <c r="IA267" s="20">
        <v>20.01</v>
      </c>
      <c r="IB267" s="65" t="s">
        <v>285</v>
      </c>
      <c r="ID267" s="20">
        <v>19</v>
      </c>
      <c r="IE267" s="21" t="s">
        <v>300</v>
      </c>
      <c r="IF267" s="21"/>
      <c r="IG267" s="21"/>
      <c r="IH267" s="21"/>
      <c r="II267" s="21"/>
    </row>
    <row r="268" spans="1:243" s="20" customFormat="1" ht="31.5" customHeight="1">
      <c r="A268" s="56">
        <v>20.02</v>
      </c>
      <c r="B268" s="61" t="s">
        <v>286</v>
      </c>
      <c r="C268" s="31"/>
      <c r="D268" s="62">
        <v>15</v>
      </c>
      <c r="E268" s="63" t="s">
        <v>296</v>
      </c>
      <c r="F268" s="55">
        <v>51.62</v>
      </c>
      <c r="G268" s="41"/>
      <c r="H268" s="35"/>
      <c r="I268" s="36" t="s">
        <v>33</v>
      </c>
      <c r="J268" s="37">
        <f t="shared" si="20"/>
        <v>1</v>
      </c>
      <c r="K268" s="35" t="s">
        <v>34</v>
      </c>
      <c r="L268" s="35" t="s">
        <v>4</v>
      </c>
      <c r="M268" s="38"/>
      <c r="N268" s="46"/>
      <c r="O268" s="46"/>
      <c r="P268" s="47"/>
      <c r="Q268" s="46"/>
      <c r="R268" s="46"/>
      <c r="S268" s="47"/>
      <c r="T268" s="47"/>
      <c r="U268" s="47"/>
      <c r="V268" s="47"/>
      <c r="W268" s="47"/>
      <c r="X268" s="47"/>
      <c r="Y268" s="47"/>
      <c r="Z268" s="47"/>
      <c r="AA268" s="47"/>
      <c r="AB268" s="47"/>
      <c r="AC268" s="47"/>
      <c r="AD268" s="47"/>
      <c r="AE268" s="47"/>
      <c r="AF268" s="47"/>
      <c r="AG268" s="47"/>
      <c r="AH268" s="47"/>
      <c r="AI268" s="47"/>
      <c r="AJ268" s="47"/>
      <c r="AK268" s="47"/>
      <c r="AL268" s="47"/>
      <c r="AM268" s="47"/>
      <c r="AN268" s="47"/>
      <c r="AO268" s="47"/>
      <c r="AP268" s="47"/>
      <c r="AQ268" s="47"/>
      <c r="AR268" s="47"/>
      <c r="AS268" s="47"/>
      <c r="AT268" s="47"/>
      <c r="AU268" s="47"/>
      <c r="AV268" s="47"/>
      <c r="AW268" s="47"/>
      <c r="AX268" s="47"/>
      <c r="AY268" s="47"/>
      <c r="AZ268" s="47"/>
      <c r="BA268" s="49">
        <f t="shared" si="21"/>
        <v>774.3</v>
      </c>
      <c r="BB268" s="48">
        <f t="shared" si="22"/>
        <v>774.3</v>
      </c>
      <c r="BC268" s="50" t="str">
        <f t="shared" si="23"/>
        <v>INR  Seven Hundred &amp; Seventy Four  and Paise Thirty Only</v>
      </c>
      <c r="IA268" s="20">
        <v>20.02</v>
      </c>
      <c r="IB268" s="20" t="s">
        <v>286</v>
      </c>
      <c r="ID268" s="20">
        <v>15</v>
      </c>
      <c r="IE268" s="21" t="s">
        <v>296</v>
      </c>
      <c r="IF268" s="21"/>
      <c r="IG268" s="21"/>
      <c r="IH268" s="21"/>
      <c r="II268" s="21"/>
    </row>
    <row r="269" spans="1:243" s="20" customFormat="1" ht="31.5">
      <c r="A269" s="56">
        <v>20.03</v>
      </c>
      <c r="B269" s="61" t="s">
        <v>287</v>
      </c>
      <c r="C269" s="31"/>
      <c r="D269" s="62">
        <v>20</v>
      </c>
      <c r="E269" s="63" t="s">
        <v>296</v>
      </c>
      <c r="F269" s="55">
        <v>29.33</v>
      </c>
      <c r="G269" s="41"/>
      <c r="H269" s="35"/>
      <c r="I269" s="36" t="s">
        <v>33</v>
      </c>
      <c r="J269" s="37">
        <f t="shared" si="20"/>
        <v>1</v>
      </c>
      <c r="K269" s="35" t="s">
        <v>34</v>
      </c>
      <c r="L269" s="35" t="s">
        <v>4</v>
      </c>
      <c r="M269" s="38"/>
      <c r="N269" s="46"/>
      <c r="O269" s="46"/>
      <c r="P269" s="47"/>
      <c r="Q269" s="46"/>
      <c r="R269" s="46"/>
      <c r="S269" s="47"/>
      <c r="T269" s="47"/>
      <c r="U269" s="47"/>
      <c r="V269" s="47"/>
      <c r="W269" s="47"/>
      <c r="X269" s="47"/>
      <c r="Y269" s="47"/>
      <c r="Z269" s="47"/>
      <c r="AA269" s="47"/>
      <c r="AB269" s="47"/>
      <c r="AC269" s="47"/>
      <c r="AD269" s="47"/>
      <c r="AE269" s="47"/>
      <c r="AF269" s="47"/>
      <c r="AG269" s="47"/>
      <c r="AH269" s="47"/>
      <c r="AI269" s="47"/>
      <c r="AJ269" s="47"/>
      <c r="AK269" s="47"/>
      <c r="AL269" s="47"/>
      <c r="AM269" s="47"/>
      <c r="AN269" s="47"/>
      <c r="AO269" s="47"/>
      <c r="AP269" s="47"/>
      <c r="AQ269" s="47"/>
      <c r="AR269" s="47"/>
      <c r="AS269" s="47"/>
      <c r="AT269" s="47"/>
      <c r="AU269" s="47"/>
      <c r="AV269" s="47"/>
      <c r="AW269" s="47"/>
      <c r="AX269" s="47"/>
      <c r="AY269" s="47"/>
      <c r="AZ269" s="47"/>
      <c r="BA269" s="49">
        <f t="shared" si="21"/>
        <v>586.6</v>
      </c>
      <c r="BB269" s="48">
        <f t="shared" si="22"/>
        <v>586.6</v>
      </c>
      <c r="BC269" s="54" t="str">
        <f t="shared" si="23"/>
        <v>INR  Five Hundred &amp; Eighty Six  and Paise Sixty Only</v>
      </c>
      <c r="IA269" s="20">
        <v>20.03</v>
      </c>
      <c r="IB269" s="20" t="s">
        <v>287</v>
      </c>
      <c r="ID269" s="20">
        <v>20</v>
      </c>
      <c r="IE269" s="21" t="s">
        <v>296</v>
      </c>
      <c r="IF269" s="21"/>
      <c r="IG269" s="21"/>
      <c r="IH269" s="21"/>
      <c r="II269" s="21"/>
    </row>
    <row r="270" spans="1:243" s="20" customFormat="1" ht="125.25" customHeight="1">
      <c r="A270" s="56">
        <v>20.04</v>
      </c>
      <c r="B270" s="61" t="s">
        <v>288</v>
      </c>
      <c r="C270" s="31"/>
      <c r="D270" s="62">
        <v>2.1</v>
      </c>
      <c r="E270" s="63" t="s">
        <v>297</v>
      </c>
      <c r="F270" s="55">
        <v>1954.84</v>
      </c>
      <c r="G270" s="41"/>
      <c r="H270" s="35"/>
      <c r="I270" s="36" t="s">
        <v>33</v>
      </c>
      <c r="J270" s="37">
        <f t="shared" si="20"/>
        <v>1</v>
      </c>
      <c r="K270" s="35" t="s">
        <v>34</v>
      </c>
      <c r="L270" s="35" t="s">
        <v>4</v>
      </c>
      <c r="M270" s="38"/>
      <c r="N270" s="46"/>
      <c r="O270" s="46"/>
      <c r="P270" s="47"/>
      <c r="Q270" s="46"/>
      <c r="R270" s="46"/>
      <c r="S270" s="47"/>
      <c r="T270" s="47"/>
      <c r="U270" s="47"/>
      <c r="V270" s="47"/>
      <c r="W270" s="47"/>
      <c r="X270" s="47"/>
      <c r="Y270" s="47"/>
      <c r="Z270" s="47"/>
      <c r="AA270" s="47"/>
      <c r="AB270" s="47"/>
      <c r="AC270" s="47"/>
      <c r="AD270" s="47"/>
      <c r="AE270" s="47"/>
      <c r="AF270" s="47"/>
      <c r="AG270" s="47"/>
      <c r="AH270" s="47"/>
      <c r="AI270" s="47"/>
      <c r="AJ270" s="47"/>
      <c r="AK270" s="47"/>
      <c r="AL270" s="47"/>
      <c r="AM270" s="47"/>
      <c r="AN270" s="47"/>
      <c r="AO270" s="47"/>
      <c r="AP270" s="47"/>
      <c r="AQ270" s="47"/>
      <c r="AR270" s="47"/>
      <c r="AS270" s="47"/>
      <c r="AT270" s="47"/>
      <c r="AU270" s="47"/>
      <c r="AV270" s="47"/>
      <c r="AW270" s="47"/>
      <c r="AX270" s="47"/>
      <c r="AY270" s="47"/>
      <c r="AZ270" s="47"/>
      <c r="BA270" s="49">
        <f t="shared" si="21"/>
        <v>4105.16</v>
      </c>
      <c r="BB270" s="48">
        <f t="shared" si="22"/>
        <v>4105.16</v>
      </c>
      <c r="BC270" s="54" t="str">
        <f t="shared" si="23"/>
        <v>INR  Four Thousand One Hundred &amp; Five  and Paise Sixteen Only</v>
      </c>
      <c r="IA270" s="20">
        <v>20.04</v>
      </c>
      <c r="IB270" s="65" t="s">
        <v>288</v>
      </c>
      <c r="ID270" s="20">
        <v>2.1</v>
      </c>
      <c r="IE270" s="21" t="s">
        <v>297</v>
      </c>
      <c r="IF270" s="21"/>
      <c r="IG270" s="21"/>
      <c r="IH270" s="21"/>
      <c r="II270" s="21"/>
    </row>
    <row r="271" spans="1:243" s="20" customFormat="1" ht="78.75">
      <c r="A271" s="56">
        <v>20.05</v>
      </c>
      <c r="B271" s="61" t="s">
        <v>289</v>
      </c>
      <c r="C271" s="31"/>
      <c r="D271" s="62">
        <v>4</v>
      </c>
      <c r="E271" s="63" t="s">
        <v>296</v>
      </c>
      <c r="F271" s="55">
        <v>4461.35</v>
      </c>
      <c r="G271" s="41"/>
      <c r="H271" s="35"/>
      <c r="I271" s="36" t="s">
        <v>33</v>
      </c>
      <c r="J271" s="37">
        <f t="shared" si="20"/>
        <v>1</v>
      </c>
      <c r="K271" s="35" t="s">
        <v>34</v>
      </c>
      <c r="L271" s="35" t="s">
        <v>4</v>
      </c>
      <c r="M271" s="38"/>
      <c r="N271" s="46"/>
      <c r="O271" s="46"/>
      <c r="P271" s="47"/>
      <c r="Q271" s="46"/>
      <c r="R271" s="46"/>
      <c r="S271" s="47"/>
      <c r="T271" s="47"/>
      <c r="U271" s="47"/>
      <c r="V271" s="47"/>
      <c r="W271" s="47"/>
      <c r="X271" s="47"/>
      <c r="Y271" s="47"/>
      <c r="Z271" s="47"/>
      <c r="AA271" s="47"/>
      <c r="AB271" s="47"/>
      <c r="AC271" s="47"/>
      <c r="AD271" s="47"/>
      <c r="AE271" s="47"/>
      <c r="AF271" s="47"/>
      <c r="AG271" s="47"/>
      <c r="AH271" s="47"/>
      <c r="AI271" s="47"/>
      <c r="AJ271" s="47"/>
      <c r="AK271" s="47"/>
      <c r="AL271" s="47"/>
      <c r="AM271" s="47"/>
      <c r="AN271" s="47"/>
      <c r="AO271" s="47"/>
      <c r="AP271" s="47"/>
      <c r="AQ271" s="47"/>
      <c r="AR271" s="47"/>
      <c r="AS271" s="47"/>
      <c r="AT271" s="47"/>
      <c r="AU271" s="47"/>
      <c r="AV271" s="47"/>
      <c r="AW271" s="47"/>
      <c r="AX271" s="47"/>
      <c r="AY271" s="47"/>
      <c r="AZ271" s="47"/>
      <c r="BA271" s="49">
        <f t="shared" si="21"/>
        <v>17845.4</v>
      </c>
      <c r="BB271" s="48">
        <f t="shared" si="22"/>
        <v>17845.4</v>
      </c>
      <c r="BC271" s="54" t="str">
        <f t="shared" si="23"/>
        <v>INR  Seventeen Thousand Eight Hundred &amp; Forty Five  and Paise Forty Only</v>
      </c>
      <c r="IA271" s="20">
        <v>20.05</v>
      </c>
      <c r="IB271" s="20" t="s">
        <v>289</v>
      </c>
      <c r="ID271" s="20">
        <v>4</v>
      </c>
      <c r="IE271" s="21" t="s">
        <v>296</v>
      </c>
      <c r="IF271" s="21"/>
      <c r="IG271" s="21"/>
      <c r="IH271" s="21"/>
      <c r="II271" s="21"/>
    </row>
    <row r="272" spans="1:243" s="20" customFormat="1" ht="65.25" customHeight="1">
      <c r="A272" s="56">
        <v>20.06</v>
      </c>
      <c r="B272" s="61" t="s">
        <v>290</v>
      </c>
      <c r="C272" s="31"/>
      <c r="D272" s="62">
        <v>6</v>
      </c>
      <c r="E272" s="63" t="s">
        <v>296</v>
      </c>
      <c r="F272" s="55">
        <v>1730.35</v>
      </c>
      <c r="G272" s="41"/>
      <c r="H272" s="35"/>
      <c r="I272" s="36" t="s">
        <v>33</v>
      </c>
      <c r="J272" s="37">
        <f t="shared" si="20"/>
        <v>1</v>
      </c>
      <c r="K272" s="35" t="s">
        <v>34</v>
      </c>
      <c r="L272" s="35" t="s">
        <v>4</v>
      </c>
      <c r="M272" s="38"/>
      <c r="N272" s="46"/>
      <c r="O272" s="46"/>
      <c r="P272" s="47"/>
      <c r="Q272" s="46"/>
      <c r="R272" s="46"/>
      <c r="S272" s="47"/>
      <c r="T272" s="47"/>
      <c r="U272" s="47"/>
      <c r="V272" s="47"/>
      <c r="W272" s="47"/>
      <c r="X272" s="47"/>
      <c r="Y272" s="47"/>
      <c r="Z272" s="47"/>
      <c r="AA272" s="47"/>
      <c r="AB272" s="47"/>
      <c r="AC272" s="47"/>
      <c r="AD272" s="47"/>
      <c r="AE272" s="47"/>
      <c r="AF272" s="47"/>
      <c r="AG272" s="47"/>
      <c r="AH272" s="47"/>
      <c r="AI272" s="47"/>
      <c r="AJ272" s="47"/>
      <c r="AK272" s="47"/>
      <c r="AL272" s="47"/>
      <c r="AM272" s="47"/>
      <c r="AN272" s="47"/>
      <c r="AO272" s="47"/>
      <c r="AP272" s="47"/>
      <c r="AQ272" s="47"/>
      <c r="AR272" s="47"/>
      <c r="AS272" s="47"/>
      <c r="AT272" s="47"/>
      <c r="AU272" s="47"/>
      <c r="AV272" s="47"/>
      <c r="AW272" s="47"/>
      <c r="AX272" s="47"/>
      <c r="AY272" s="47"/>
      <c r="AZ272" s="47"/>
      <c r="BA272" s="49">
        <f t="shared" si="21"/>
        <v>10382.1</v>
      </c>
      <c r="BB272" s="48">
        <f t="shared" si="22"/>
        <v>10382.1</v>
      </c>
      <c r="BC272" s="54" t="str">
        <f t="shared" si="23"/>
        <v>INR  Ten Thousand Three Hundred &amp; Eighty Two  and Paise Ten Only</v>
      </c>
      <c r="IA272" s="20">
        <v>20.06</v>
      </c>
      <c r="IB272" s="65" t="s">
        <v>290</v>
      </c>
      <c r="ID272" s="20">
        <v>6</v>
      </c>
      <c r="IE272" s="21" t="s">
        <v>296</v>
      </c>
      <c r="IF272" s="21"/>
      <c r="IG272" s="21"/>
      <c r="IH272" s="21"/>
      <c r="II272" s="21"/>
    </row>
    <row r="273" spans="1:243" s="20" customFormat="1" ht="63">
      <c r="A273" s="56">
        <v>20.07</v>
      </c>
      <c r="B273" s="61" t="s">
        <v>291</v>
      </c>
      <c r="C273" s="31"/>
      <c r="D273" s="62">
        <v>6</v>
      </c>
      <c r="E273" s="63" t="s">
        <v>296</v>
      </c>
      <c r="F273" s="55">
        <v>1284.56</v>
      </c>
      <c r="G273" s="41"/>
      <c r="H273" s="35"/>
      <c r="I273" s="36" t="s">
        <v>33</v>
      </c>
      <c r="J273" s="37">
        <f t="shared" si="20"/>
        <v>1</v>
      </c>
      <c r="K273" s="35" t="s">
        <v>34</v>
      </c>
      <c r="L273" s="35" t="s">
        <v>4</v>
      </c>
      <c r="M273" s="38"/>
      <c r="N273" s="46"/>
      <c r="O273" s="46"/>
      <c r="P273" s="47"/>
      <c r="Q273" s="46"/>
      <c r="R273" s="46"/>
      <c r="S273" s="47"/>
      <c r="T273" s="47"/>
      <c r="U273" s="47"/>
      <c r="V273" s="47"/>
      <c r="W273" s="47"/>
      <c r="X273" s="47"/>
      <c r="Y273" s="47"/>
      <c r="Z273" s="47"/>
      <c r="AA273" s="47"/>
      <c r="AB273" s="47"/>
      <c r="AC273" s="47"/>
      <c r="AD273" s="47"/>
      <c r="AE273" s="47"/>
      <c r="AF273" s="47"/>
      <c r="AG273" s="47"/>
      <c r="AH273" s="47"/>
      <c r="AI273" s="47"/>
      <c r="AJ273" s="47"/>
      <c r="AK273" s="47"/>
      <c r="AL273" s="47"/>
      <c r="AM273" s="47"/>
      <c r="AN273" s="47"/>
      <c r="AO273" s="47"/>
      <c r="AP273" s="47"/>
      <c r="AQ273" s="47"/>
      <c r="AR273" s="47"/>
      <c r="AS273" s="47"/>
      <c r="AT273" s="47"/>
      <c r="AU273" s="47"/>
      <c r="AV273" s="47"/>
      <c r="AW273" s="47"/>
      <c r="AX273" s="47"/>
      <c r="AY273" s="47"/>
      <c r="AZ273" s="47"/>
      <c r="BA273" s="49">
        <f t="shared" si="21"/>
        <v>7707.36</v>
      </c>
      <c r="BB273" s="48">
        <f t="shared" si="22"/>
        <v>7707.36</v>
      </c>
      <c r="BC273" s="54" t="str">
        <f t="shared" si="23"/>
        <v>INR  Seven Thousand Seven Hundred &amp; Seven  and Paise Thirty Six Only</v>
      </c>
      <c r="IA273" s="20">
        <v>20.07</v>
      </c>
      <c r="IB273" s="20" t="s">
        <v>291</v>
      </c>
      <c r="ID273" s="20">
        <v>6</v>
      </c>
      <c r="IE273" s="21" t="s">
        <v>296</v>
      </c>
      <c r="IF273" s="21"/>
      <c r="IG273" s="21"/>
      <c r="IH273" s="21"/>
      <c r="II273" s="21"/>
    </row>
    <row r="274" spans="1:243" s="20" customFormat="1" ht="48" customHeight="1">
      <c r="A274" s="56">
        <v>20.08</v>
      </c>
      <c r="B274" s="61" t="s">
        <v>292</v>
      </c>
      <c r="C274" s="31"/>
      <c r="D274" s="62">
        <v>6</v>
      </c>
      <c r="E274" s="63" t="s">
        <v>296</v>
      </c>
      <c r="F274" s="55">
        <v>1284.56</v>
      </c>
      <c r="G274" s="41"/>
      <c r="H274" s="35"/>
      <c r="I274" s="36" t="s">
        <v>33</v>
      </c>
      <c r="J274" s="37">
        <f t="shared" si="20"/>
        <v>1</v>
      </c>
      <c r="K274" s="35" t="s">
        <v>34</v>
      </c>
      <c r="L274" s="35" t="s">
        <v>4</v>
      </c>
      <c r="M274" s="38"/>
      <c r="N274" s="46"/>
      <c r="O274" s="46"/>
      <c r="P274" s="47"/>
      <c r="Q274" s="46"/>
      <c r="R274" s="46"/>
      <c r="S274" s="47"/>
      <c r="T274" s="47"/>
      <c r="U274" s="47"/>
      <c r="V274" s="47"/>
      <c r="W274" s="47"/>
      <c r="X274" s="47"/>
      <c r="Y274" s="47"/>
      <c r="Z274" s="47"/>
      <c r="AA274" s="47"/>
      <c r="AB274" s="47"/>
      <c r="AC274" s="47"/>
      <c r="AD274" s="47"/>
      <c r="AE274" s="47"/>
      <c r="AF274" s="47"/>
      <c r="AG274" s="47"/>
      <c r="AH274" s="47"/>
      <c r="AI274" s="47"/>
      <c r="AJ274" s="47"/>
      <c r="AK274" s="47"/>
      <c r="AL274" s="47"/>
      <c r="AM274" s="47"/>
      <c r="AN274" s="47"/>
      <c r="AO274" s="47"/>
      <c r="AP274" s="47"/>
      <c r="AQ274" s="47"/>
      <c r="AR274" s="47"/>
      <c r="AS274" s="47"/>
      <c r="AT274" s="47"/>
      <c r="AU274" s="47"/>
      <c r="AV274" s="47"/>
      <c r="AW274" s="47"/>
      <c r="AX274" s="47"/>
      <c r="AY274" s="47"/>
      <c r="AZ274" s="47"/>
      <c r="BA274" s="49">
        <f t="shared" si="21"/>
        <v>7707.36</v>
      </c>
      <c r="BB274" s="48">
        <f t="shared" si="22"/>
        <v>7707.36</v>
      </c>
      <c r="BC274" s="54" t="str">
        <f t="shared" si="23"/>
        <v>INR  Seven Thousand Seven Hundred &amp; Seven  and Paise Thirty Six Only</v>
      </c>
      <c r="IA274" s="20">
        <v>20.08</v>
      </c>
      <c r="IB274" s="65" t="s">
        <v>292</v>
      </c>
      <c r="ID274" s="20">
        <v>6</v>
      </c>
      <c r="IE274" s="21" t="s">
        <v>296</v>
      </c>
      <c r="IF274" s="21"/>
      <c r="IG274" s="21"/>
      <c r="IH274" s="21"/>
      <c r="II274" s="21"/>
    </row>
    <row r="275" spans="1:243" s="20" customFormat="1" ht="92.25" customHeight="1">
      <c r="A275" s="56">
        <v>20.09</v>
      </c>
      <c r="B275" s="61" t="s">
        <v>293</v>
      </c>
      <c r="C275" s="31"/>
      <c r="D275" s="62">
        <v>15</v>
      </c>
      <c r="E275" s="63" t="s">
        <v>300</v>
      </c>
      <c r="F275" s="55">
        <v>3814.6</v>
      </c>
      <c r="G275" s="41"/>
      <c r="H275" s="35"/>
      <c r="I275" s="36" t="s">
        <v>33</v>
      </c>
      <c r="J275" s="37">
        <f t="shared" si="20"/>
        <v>1</v>
      </c>
      <c r="K275" s="35" t="s">
        <v>34</v>
      </c>
      <c r="L275" s="35" t="s">
        <v>4</v>
      </c>
      <c r="M275" s="38"/>
      <c r="N275" s="46"/>
      <c r="O275" s="46"/>
      <c r="P275" s="47"/>
      <c r="Q275" s="46"/>
      <c r="R275" s="46"/>
      <c r="S275" s="47"/>
      <c r="T275" s="47"/>
      <c r="U275" s="47"/>
      <c r="V275" s="47"/>
      <c r="W275" s="47"/>
      <c r="X275" s="47"/>
      <c r="Y275" s="47"/>
      <c r="Z275" s="47"/>
      <c r="AA275" s="47"/>
      <c r="AB275" s="47"/>
      <c r="AC275" s="47"/>
      <c r="AD275" s="47"/>
      <c r="AE275" s="47"/>
      <c r="AF275" s="47"/>
      <c r="AG275" s="47"/>
      <c r="AH275" s="47"/>
      <c r="AI275" s="47"/>
      <c r="AJ275" s="47"/>
      <c r="AK275" s="47"/>
      <c r="AL275" s="47"/>
      <c r="AM275" s="47"/>
      <c r="AN275" s="47"/>
      <c r="AO275" s="47"/>
      <c r="AP275" s="47"/>
      <c r="AQ275" s="47"/>
      <c r="AR275" s="47"/>
      <c r="AS275" s="47"/>
      <c r="AT275" s="47"/>
      <c r="AU275" s="47"/>
      <c r="AV275" s="47"/>
      <c r="AW275" s="47"/>
      <c r="AX275" s="47"/>
      <c r="AY275" s="47"/>
      <c r="AZ275" s="47"/>
      <c r="BA275" s="49">
        <f t="shared" si="21"/>
        <v>57219</v>
      </c>
      <c r="BB275" s="48">
        <f t="shared" si="22"/>
        <v>57219</v>
      </c>
      <c r="BC275" s="54" t="str">
        <f t="shared" si="23"/>
        <v>INR  Fifty Seven Thousand Two Hundred &amp; Nineteen  Only</v>
      </c>
      <c r="IA275" s="20">
        <v>20.09</v>
      </c>
      <c r="IB275" s="65" t="s">
        <v>293</v>
      </c>
      <c r="ID275" s="20">
        <v>15</v>
      </c>
      <c r="IE275" s="21" t="s">
        <v>300</v>
      </c>
      <c r="IF275" s="21"/>
      <c r="IG275" s="21"/>
      <c r="IH275" s="21"/>
      <c r="II275" s="21"/>
    </row>
    <row r="276" spans="1:55" ht="57">
      <c r="A276" s="70" t="s">
        <v>35</v>
      </c>
      <c r="B276" s="42"/>
      <c r="C276" s="43"/>
      <c r="D276" s="60"/>
      <c r="E276" s="60"/>
      <c r="F276" s="60"/>
      <c r="G276" s="32"/>
      <c r="H276" s="44"/>
      <c r="I276" s="44"/>
      <c r="J276" s="44"/>
      <c r="K276" s="44"/>
      <c r="L276" s="45"/>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53">
        <f>SUM(BA13:BA275)</f>
        <v>4563781.78</v>
      </c>
      <c r="BB276" s="53">
        <f>SUM(BB13:BB275)</f>
        <v>4563781.78</v>
      </c>
      <c r="BC276" s="54" t="str">
        <f>SpellNumber($E$2,BB276)</f>
        <v>INR  Forty Five Lakh Sixty Three Thousand Seven Hundred &amp; Eighty One  and Paise Seventy Eight Only</v>
      </c>
    </row>
    <row r="277" spans="1:55" ht="46.5" customHeight="1">
      <c r="A277" s="71" t="s">
        <v>36</v>
      </c>
      <c r="B277" s="23"/>
      <c r="C277" s="24"/>
      <c r="D277" s="57"/>
      <c r="E277" s="58" t="s">
        <v>45</v>
      </c>
      <c r="F277" s="59"/>
      <c r="G277" s="25"/>
      <c r="H277" s="26"/>
      <c r="I277" s="26"/>
      <c r="J277" s="26"/>
      <c r="K277" s="27"/>
      <c r="L277" s="28"/>
      <c r="M277" s="29"/>
      <c r="N277" s="30"/>
      <c r="O277" s="20"/>
      <c r="P277" s="20"/>
      <c r="Q277" s="20"/>
      <c r="R277" s="20"/>
      <c r="S277" s="20"/>
      <c r="T277" s="30"/>
      <c r="U277" s="30"/>
      <c r="V277" s="30"/>
      <c r="W277" s="30"/>
      <c r="X277" s="30"/>
      <c r="Y277" s="30"/>
      <c r="Z277" s="30"/>
      <c r="AA277" s="30"/>
      <c r="AB277" s="30"/>
      <c r="AC277" s="30"/>
      <c r="AD277" s="30"/>
      <c r="AE277" s="30"/>
      <c r="AF277" s="30"/>
      <c r="AG277" s="30"/>
      <c r="AH277" s="30"/>
      <c r="AI277" s="30"/>
      <c r="AJ277" s="30"/>
      <c r="AK277" s="30"/>
      <c r="AL277" s="30"/>
      <c r="AM277" s="30"/>
      <c r="AN277" s="30"/>
      <c r="AO277" s="30"/>
      <c r="AP277" s="30"/>
      <c r="AQ277" s="30"/>
      <c r="AR277" s="30"/>
      <c r="AS277" s="30"/>
      <c r="AT277" s="30"/>
      <c r="AU277" s="30"/>
      <c r="AV277" s="30"/>
      <c r="AW277" s="30"/>
      <c r="AX277" s="30"/>
      <c r="AY277" s="30"/>
      <c r="AZ277" s="30"/>
      <c r="BA277" s="51">
        <f>IF(ISBLANK(F277),0,IF(E277="Excess (+)",ROUND(BA276+(BA276*F277),2),IF(E277="Less (-)",ROUND(BA276+(BA276*F277*(-1)),2),IF(E277="At Par",BA276,0))))</f>
        <v>0</v>
      </c>
      <c r="BB277" s="52">
        <f>ROUND(BA277,0)</f>
        <v>0</v>
      </c>
      <c r="BC277" s="34" t="str">
        <f>SpellNumber($E$2,BB277)</f>
        <v>INR Zero Only</v>
      </c>
    </row>
    <row r="278" spans="1:55" ht="45.75" customHeight="1">
      <c r="A278" s="72" t="s">
        <v>37</v>
      </c>
      <c r="B278" s="22"/>
      <c r="C278" s="76" t="str">
        <f>SpellNumber($E$2,BB277)</f>
        <v>INR Zero Only</v>
      </c>
      <c r="D278" s="76"/>
      <c r="E278" s="76"/>
      <c r="F278" s="76"/>
      <c r="G278" s="76"/>
      <c r="H278" s="76"/>
      <c r="I278" s="76"/>
      <c r="J278" s="76"/>
      <c r="K278" s="76"/>
      <c r="L278" s="76"/>
      <c r="M278" s="76"/>
      <c r="N278" s="76"/>
      <c r="O278" s="76"/>
      <c r="P278" s="76"/>
      <c r="Q278" s="76"/>
      <c r="R278" s="76"/>
      <c r="S278" s="76"/>
      <c r="T278" s="76"/>
      <c r="U278" s="76"/>
      <c r="V278" s="76"/>
      <c r="W278" s="76"/>
      <c r="X278" s="76"/>
      <c r="Y278" s="76"/>
      <c r="Z278" s="76"/>
      <c r="AA278" s="76"/>
      <c r="AB278" s="76"/>
      <c r="AC278" s="76"/>
      <c r="AD278" s="76"/>
      <c r="AE278" s="76"/>
      <c r="AF278" s="76"/>
      <c r="AG278" s="76"/>
      <c r="AH278" s="76"/>
      <c r="AI278" s="76"/>
      <c r="AJ278" s="76"/>
      <c r="AK278" s="76"/>
      <c r="AL278" s="76"/>
      <c r="AM278" s="76"/>
      <c r="AN278" s="76"/>
      <c r="AO278" s="76"/>
      <c r="AP278" s="76"/>
      <c r="AQ278" s="76"/>
      <c r="AR278" s="76"/>
      <c r="AS278" s="76"/>
      <c r="AT278" s="76"/>
      <c r="AU278" s="76"/>
      <c r="AV278" s="76"/>
      <c r="AW278" s="76"/>
      <c r="AX278" s="76"/>
      <c r="AY278" s="76"/>
      <c r="AZ278" s="76"/>
      <c r="BA278" s="76"/>
      <c r="BB278" s="76"/>
      <c r="BC278" s="76"/>
    </row>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sheetData>
  <sheetProtection password="8F23" sheet="1"/>
  <mergeCells count="125">
    <mergeCell ref="C278:BC278"/>
    <mergeCell ref="A1:L1"/>
    <mergeCell ref="A4:BC4"/>
    <mergeCell ref="A5:BC5"/>
    <mergeCell ref="A6:BC6"/>
    <mergeCell ref="A7:BC7"/>
    <mergeCell ref="A9:BC9"/>
    <mergeCell ref="D13:BC13"/>
    <mergeCell ref="B8:BC8"/>
    <mergeCell ref="D14:BC14"/>
    <mergeCell ref="D28:BC28"/>
    <mergeCell ref="D30:BC30"/>
    <mergeCell ref="D34:BC34"/>
    <mergeCell ref="D36:BC36"/>
    <mergeCell ref="D16:BC16"/>
    <mergeCell ref="D18:BC18"/>
    <mergeCell ref="D19:BC19"/>
    <mergeCell ref="D21:BC21"/>
    <mergeCell ref="D24:BC24"/>
    <mergeCell ref="D22:BC22"/>
    <mergeCell ref="D50:BC50"/>
    <mergeCell ref="D51:BC51"/>
    <mergeCell ref="D52:BC52"/>
    <mergeCell ref="D54:BC54"/>
    <mergeCell ref="D58:BC58"/>
    <mergeCell ref="D39:BC39"/>
    <mergeCell ref="D40:BC40"/>
    <mergeCell ref="D42:BC42"/>
    <mergeCell ref="D44:BC44"/>
    <mergeCell ref="D46:BC46"/>
    <mergeCell ref="D59:BC59"/>
    <mergeCell ref="D61:BC61"/>
    <mergeCell ref="D63:BC63"/>
    <mergeCell ref="D66:BC66"/>
    <mergeCell ref="D68:BC68"/>
    <mergeCell ref="D70:BC70"/>
    <mergeCell ref="D83:BC83"/>
    <mergeCell ref="D85:BC85"/>
    <mergeCell ref="D89:BC89"/>
    <mergeCell ref="D91:BC91"/>
    <mergeCell ref="D72:BC72"/>
    <mergeCell ref="D74:BC74"/>
    <mergeCell ref="D77:BC77"/>
    <mergeCell ref="D79:BC79"/>
    <mergeCell ref="D81:BC81"/>
    <mergeCell ref="D116:BC116"/>
    <mergeCell ref="D94:BC94"/>
    <mergeCell ref="D97:BC97"/>
    <mergeCell ref="D99:BC99"/>
    <mergeCell ref="D103:BC103"/>
    <mergeCell ref="D104:BC104"/>
    <mergeCell ref="D118:BC118"/>
    <mergeCell ref="D120:BC120"/>
    <mergeCell ref="D125:BC125"/>
    <mergeCell ref="D129:BC129"/>
    <mergeCell ref="D130:BC130"/>
    <mergeCell ref="D106:BC106"/>
    <mergeCell ref="D108:BC108"/>
    <mergeCell ref="D110:BC110"/>
    <mergeCell ref="D112:BC112"/>
    <mergeCell ref="D114:BC114"/>
    <mergeCell ref="D150:BC150"/>
    <mergeCell ref="D155:BC155"/>
    <mergeCell ref="D152:BC152"/>
    <mergeCell ref="D153:BC153"/>
    <mergeCell ref="D132:BC132"/>
    <mergeCell ref="D136:BC136"/>
    <mergeCell ref="D134:BC134"/>
    <mergeCell ref="D143:BC143"/>
    <mergeCell ref="D145:BC145"/>
    <mergeCell ref="D141:BC141"/>
    <mergeCell ref="D177:BC177"/>
    <mergeCell ref="D159:BC159"/>
    <mergeCell ref="D160:BC160"/>
    <mergeCell ref="D163:BC163"/>
    <mergeCell ref="D164:BC164"/>
    <mergeCell ref="D166:BC166"/>
    <mergeCell ref="D168:BC168"/>
    <mergeCell ref="D179:BC179"/>
    <mergeCell ref="D182:BC182"/>
    <mergeCell ref="D183:BC183"/>
    <mergeCell ref="D185:BC185"/>
    <mergeCell ref="D187:BC187"/>
    <mergeCell ref="D169:BC169"/>
    <mergeCell ref="D171:BC171"/>
    <mergeCell ref="D172:BC172"/>
    <mergeCell ref="D174:BC174"/>
    <mergeCell ref="D175:BC175"/>
    <mergeCell ref="D222:BC222"/>
    <mergeCell ref="D188:BC188"/>
    <mergeCell ref="D191:BC191"/>
    <mergeCell ref="D193:BC193"/>
    <mergeCell ref="D197:BC197"/>
    <mergeCell ref="D202:BC202"/>
    <mergeCell ref="D204:BC204"/>
    <mergeCell ref="D224:BC224"/>
    <mergeCell ref="D227:BC227"/>
    <mergeCell ref="D230:BC230"/>
    <mergeCell ref="D231:BC231"/>
    <mergeCell ref="D233:BC233"/>
    <mergeCell ref="D205:BC205"/>
    <mergeCell ref="D207:BC207"/>
    <mergeCell ref="D209:BC209"/>
    <mergeCell ref="D217:BC217"/>
    <mergeCell ref="D213:BC213"/>
    <mergeCell ref="D244:BC244"/>
    <mergeCell ref="D246:BC246"/>
    <mergeCell ref="D248:BC248"/>
    <mergeCell ref="D250:BC250"/>
    <mergeCell ref="D255:BC255"/>
    <mergeCell ref="D235:BC235"/>
    <mergeCell ref="D236:BC236"/>
    <mergeCell ref="D238:BC238"/>
    <mergeCell ref="D240:BC240"/>
    <mergeCell ref="D241:BC241"/>
    <mergeCell ref="D266:BC266"/>
    <mergeCell ref="D127:BC127"/>
    <mergeCell ref="D199:BC199"/>
    <mergeCell ref="D252:BC252"/>
    <mergeCell ref="D264:BC264"/>
    <mergeCell ref="D258:BC258"/>
    <mergeCell ref="D259:BC259"/>
    <mergeCell ref="D261:BC261"/>
    <mergeCell ref="D262:BC262"/>
    <mergeCell ref="D242:BC242"/>
  </mergeCells>
  <dataValidations count="23">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77">
      <formula1>IF(E277="Select",-1,IF(E277="At Par",0,0))</formula1>
      <formula2>IF(E277="Select",-1,IF(E277="At Par",0,0.99))</formula2>
    </dataValidation>
    <dataValidation type="list" allowBlank="1" showErrorMessage="1" sqref="E277">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77">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77">
      <formula1>0</formula1>
      <formula2>IF(#REF!&lt;&gt;"Select",99.9,0)</formula2>
    </dataValidation>
    <dataValidation allowBlank="1" showInputMessage="1" showErrorMessage="1" promptTitle="Units" prompt="Please enter Units in text" sqref="D267:E275 D243:E243 D253:E254 D251:E251 D234:E234 D237:E237 D239:E239 D200:E201 D198:E198 D156:E158 D161:E162 D165:E165 D167:E167 D170:E170 D173:E173 D176:E176 D178:E178 D180:E181 D184:E184 D186:E186 D135:E135 D142:E142 D144:E144 D137:E140 D146:E149 D105:E105 D107:E107 D109:E109 D111:E111 D113:E113 D115:E115 D117:E117 D119:E119 D121:E124 D90:E90 D84:E84 D86:E88 D60:E60 D62:E62 D64:E65 D67:E67 D69:E69 D71:E71 D73:E73 D75:E76 D41:E41 D43:E43 D45:E45 D47:E49 D23:E23 D25:E27 D20:E20 D17:E17 D15:E15 D37:E38 D35:E35 D31:E33 D29:E29 D55:E57 D53:E53 D82:E82 D80:E80 D78:E78 D100:E102 D98:E98 D95:E96 D92:E93 D126:E126 D128:E128 D133:E133 D131:E131 D151:E151 D228:E229 D225:E226 D223:E223 D218:E221 D210:E212 D214:E216 D208:E208 D206:E206 D203:E203 D154:E154 D194:E196 D192:E192 D189:E190 D256:E257 D232:E232 D249:E249 D247:E247 D245:E245 D260:E260 D263:E263 D265:E265">
      <formula1>0</formula1>
      <formula2>0</formula2>
    </dataValidation>
    <dataValidation type="decimal" allowBlank="1" showInputMessage="1" showErrorMessage="1" promptTitle="Quantity" prompt="Please enter the Quantity for this item. " errorTitle="Invalid Entry" error="Only Numeric Values are allowed. " sqref="F267:F275 F243 F253:F254 F251 F234 F237 F239 F200:F201 F198 F156:F158 F161:F162 F165 F167 F170 F173 F176 F178 F180:F181 F184 F186 F135 F142 F144 F137:F140 F146:F149 F105 F107 F109 F111 F113 F115 F117 F119 F121:F124 F90 F84 F86:F88 F60 F62 F64:F65 F67 F69 F71 F73 F75:F76 F41 F43 F45 F47:F49 F23 F25:F27 F20 F17 F15 F37:F38 F35 F31:F33 F29 F55:F57 F53 F82 F80 F78 F100:F102 F98 F95:F96 F92:F93 F126 F128 F133 F131 F151 F228:F229 F225:F226 F223 F218:F221 F210:F212 F214:F216 F208 F206 F203 F154 F194:F196 F192 F189:F190 F256:F257 F232 F249 F247 F245 F260 F263 F265">
      <formula1>0</formula1>
      <formula2>999999999999999</formula2>
    </dataValidation>
    <dataValidation type="list" allowBlank="1" showErrorMessage="1" sqref="K267:K275 K243 D261:D262 D252 K253:K254 K251 D233 K234 D235:D236 K237 D238 K239 D240:D242 D199 K200:K201 K198 K154 K156:K158 D159:D160 K161:K162 D163:D164 K165 D166 K167 D168:D169 K170 D171:D172 K173 D174:D175 K176 D177 K178 D179 K180:K181 D182:D183 K184 D185 K186 D187:D188 D136 K135 D145 D143 K144 D141 K137:K140 K142 K146:K149 D150 K105 D106 K107 D108 K109 D110 K111 D112 K113 D114 K115 D116 K117 D118 K119 D120 K121:K124 D125 K90 D129:D130 K84 D85 K86:K88 D89 K60 D61 K62 D63 K64:K65 D66 K67 D68 K69 D70 K71 D72 K73 D74 K75:K76 D77 K41 D42 K43 D44 K45 D46 K47:K49 D50:D52 D24 K23 K25:K27">
      <formula1>"Partial Conversion,Full Conversion"</formula1>
      <formula2>0</formula2>
    </dataValidation>
    <dataValidation type="list" allowBlank="1" showErrorMessage="1" sqref="D28 D21:D22 K20 D18:D19 K17 D16 K15 D13:D14 D39:D40 K37:K38 D36 K35 D34 K31:K33 D30 K29 D58:D59 K55:K57 D54 K53 D83 K82 D81 K80 D79 K78 D103:D104 K100:K102 D99 K98 D97 K95:K96 D94 K92:K93 D91 K126 K128 D127 D134 K133 D132 K131 D152:D153 K151 D230:D231 K228:K229 D227 K225:K226 D224 K223 D222 K218:K221 K214:K216 K210:K212 D213 D217 D209 K208 D207 K206 D204:D205 K203 D202 D155 D197 K194:K196 D193 K192 D191 K189:K190 D258:D259 K256:K257 D255 K232 D250 K249 D248 K247 D246 K245 D244 K260 D266 K263 K265 D264">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267:H275 G243:H243 G253:H254 G251:H251 G234:H234 G237:H237 G239:H239 G200:H201 G198:H198 G156:H158 G161:H162 G165:H165 G167:H167 G170:H170 G173:H173 G176:H176 G178:H178 G180:H181 G184:H184 G186:H186 G135:H135 G142:H142 G144:H144 G137:H140 G146:H149 G105:H105 G107:H107 G109:H109 G111:H111 G113:H113 G115:H115 G117:H117 G119:H119 G121:H124 G90:H90 G84:H84 G86:H88 G60:H60 G62:H62 G64:H65 G67:H67 G69:H69 G71:H71 G73:H73 G75:H76 G41:H41 G43:H43 G45:H45 G47:H49 G23:H23 G25:H27 G20:H20 G17:H17 G15:H15 G37:H38 G35:H35 G31:H33 G29:H29 G55:H57 G53:H53 G82:H82 G80:H80 G78:H78 G100:H102 G98:H98 G95:H96 G92:H93 G126:H126 G128:H128 G133:H133 G131:H131 G151:H151 G228:H229 G225:H226 G223:H223 G218:H221 G210:H212 G214:H216 G208:H208 G206:H206 G203:H203 G154:H154 G194:H196 G192:H192 G189:H190 G256:H257 G232:H232 G249:H249 G247:H247 G245:H245 G260:H260 G263:H263 G265:H265">
      <formula1>0</formula1>
      <formula2>999999999999999</formula2>
    </dataValidation>
    <dataValidation allowBlank="1" showInputMessage="1" showErrorMessage="1" promptTitle="Addition / Deduction" prompt="Please Choose the correct One" sqref="J267:J275 J243 J253:J254 J251 J234 J237 J239 J200:J201 J198 J156:J158 J161:J162 J165 J167 J170 J173 J176 J178 J180:J181 J184 J186 J135 J142 J144 J137:J140 J146:J149 J105 J107 J109 J111 J113 J115 J117 J119 J121:J124 J90 J84 J86:J88 J60 J62 J64:J65 J67 J69 J71 J73 J75:J76 J41 J43 J45 J47:J49 J23 J25:J27 J20 J17 J15 J37:J38 J35 J31:J33 J29 J55:J57 J53 J82 J80 J78 J100:J102 J98 J95:J96 J92:J93 J126 J128 J133 J131 J151 J228:J229 J225:J226 J223 J218:J221 J210:J212 J214:J216 J208 J206 J203 J154 J194:J196 J192 J189:J190 J256:J257 J232 J249 J247 J245 J260 J263 J265">
      <formula1>0</formula1>
      <formula2>0</formula2>
    </dataValidation>
    <dataValidation type="list" showErrorMessage="1" sqref="I267:I275 I243 I253:I254 I251 I234 I237 I239 I200:I201 I198 I156:I158 I161:I162 I165 I167 I170 I173 I176 I178 I180:I181 I184 I186 I135 I142 I144 I137:I140 I146:I149 I105 I107 I109 I111 I113 I115 I117 I119 I121:I124 I90 I84 I86:I88 I60 I62 I64:I65 I67 I69 I71 I73 I75:I76 I41 I43 I45 I47:I49 I23 I25:I27 I20 I17 I15 I37:I38 I35 I31:I33 I29 I55:I57 I53 I82 I80 I78 I100:I102 I98 I95:I96 I92:I93 I126 I128 I133 I131 I151 I228:I229 I225:I226 I223 I218:I221 I210:I212 I214:I216 I208 I206 I203 I154 I194:I196 I192 I189:I190 I256:I257 I232 I249 I247 I245 I260 I263 I26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267:O275 N243:O243 N253:O254 N251:O251 N234:O234 N237:O237 N239:O239 N200:O201 N198:O198 N156:O158 N161:O162 N165:O165 N167:O167 N170:O170 N173:O173 N176:O176 N178:O178 N180:O181 N184:O184 N186:O186 N135:O135 N142:O142 N144:O144 N137:O140 N146:O149 N105:O105 N107:O107 N109:O109 N111:O111 N113:O113 N115:O115 N117:O117 N119:O119 N121:O124 N90:O90 N84:O84 N86:O88 N60:O60 N62:O62 N64:O65 N67:O67 N69:O69 N71:O71 N73:O73 N75:O76 N41:O41 N43:O43 N45:O45 N47:O49 N23:O23 N25:O27 N20:O20 N17:O17 N15:O15 N37:O38 N35:O35 N31:O33 N29:O29 N55:O57 N53:O53 N82:O82 N80:O80 N78:O78 N100:O102 N98:O98 N95:O96 N92:O93 N126:O126 N128:O128 N133:O133 N131:O131 N151:O151 N228:O229 N225:O226 N223:O223 N218:O221 N210:O212 N214:O216 N208:O208 N206:O206 N203:O203 N154:O154 N194:O196 N192:O192 N189:O190 N256:O257 N232:O232 N249:O249 N247:O247 N245:O245 N260:O260 N263:O263 N265:O26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267:R275 R243 R253:R254 R251 R234 R237 R239 R200:R201 R198 R156:R158 R161:R162 R165 R167 R170 R173 R176 R178 R180:R181 R184 R186 R135 R142 R144 R137:R140 R146:R149 R105 R107 R109 R111 R113 R115 R117 R119 R121:R124 R90 R84 R86:R88 R60 R62 R64:R65 R67 R69 R71 R73 R75:R76 R41 R43 R45 R47:R49 R23 R25:R27 R20 R17 R15 R37:R38 R35 R31:R33 R29 R55:R57 R53 R82 R80 R78 R100:R102 R98 R95:R96 R92:R93 R126 R128 R133 R131 R151 R228:R229 R225:R226 R223 R218:R221 R210:R212 R214:R216 R208 R206 R203 R154 R194:R196 R192 R189:R190 R256:R257 R232 R249 R247 R245 R260 R263 R26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267:Q275 Q243 Q253:Q254 Q251 Q234 Q237 Q239 Q200:Q201 Q198 Q156:Q158 Q161:Q162 Q165 Q167 Q170 Q173 Q176 Q178 Q180:Q181 Q184 Q186 Q135 Q142 Q144 Q137:Q140 Q146:Q149 Q105 Q107 Q109 Q111 Q113 Q115 Q117 Q119 Q121:Q124 Q90 Q84 Q86:Q88 Q60 Q62 Q64:Q65 Q67 Q69 Q71 Q73 Q75:Q76 Q41 Q43 Q45 Q47:Q49 Q23 Q25:Q27 Q20 Q17 Q15 Q37:Q38 Q35 Q31:Q33 Q29 Q55:Q57 Q53 Q82 Q80 Q78 Q100:Q102 Q98 Q95:Q96 Q92:Q93 Q126 Q128 Q133 Q131 Q151 Q228:Q229 Q225:Q226 Q223 Q218:Q221 Q210:Q212 Q214:Q216 Q208 Q206 Q203 Q154 Q194:Q196 Q192 Q189:Q190 Q256:Q257 Q232 Q249 Q247 Q245 Q260 Q263 Q26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267:M275 M243 M253:M254 M251 M234 M237 M239 M200:M201 M198 M156:M158 M161:M162 M165 M167 M170 M173 M176 M178 M180:M181 M184 M186 M135 M142 M144 M137:M140 M146:M149 M105 M107 M109 M111 M113 M115 M117 M119 M121:M124 M90 M84 M86:M88 M60 M62 M64:M65 M67 M69 M71 M73 M75:M76 M41 M43 M45 M47:M49 M23 M25:M27 M20 M17 M15 M37:M38 M35 M31:M33 M29 M55:M57 M53 M82 M80 M78 M100:M102 M98 M95:M96 M92:M93 M126 M128 M133 M131 M151 M228:M229 M225:M226 M223 M218:M221 M210:M212 M214:M216 M208 M206 M203 M154 M194:M196 M192 M189:M190 M256:M257 M232 M249 M247 M245 M260 M263 M265">
      <formula1>0</formula1>
      <formula2>999999999999999</formula2>
    </dataValidation>
    <dataValidation type="list" allowBlank="1" showInputMessage="1" showErrorMessage="1" sqref="L272 L273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formula1>"INR"</formula1>
    </dataValidation>
    <dataValidation type="list" allowBlank="1" showInputMessage="1" showErrorMessage="1" sqref="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formula1>"INR"</formula1>
    </dataValidation>
    <dataValidation type="list" allowBlank="1" showInputMessage="1" showErrorMessage="1" sqref="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5 L274">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275">
      <formula1>0</formula1>
      <formula2>0</formula2>
    </dataValidation>
    <dataValidation type="decimal" allowBlank="1" showErrorMessage="1" errorTitle="Invalid Entry" error="Only Numeric Values are allowed. " sqref="A13:A275">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5"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82" t="s">
        <v>38</v>
      </c>
      <c r="F6" s="82"/>
      <c r="G6" s="82"/>
      <c r="H6" s="82"/>
      <c r="I6" s="82"/>
      <c r="J6" s="82"/>
      <c r="K6" s="82"/>
    </row>
    <row r="7" spans="5:11" ht="14.25">
      <c r="E7" s="83"/>
      <c r="F7" s="83"/>
      <c r="G7" s="83"/>
      <c r="H7" s="83"/>
      <c r="I7" s="83"/>
      <c r="J7" s="83"/>
      <c r="K7" s="83"/>
    </row>
    <row r="8" spans="5:11" ht="14.25">
      <c r="E8" s="83"/>
      <c r="F8" s="83"/>
      <c r="G8" s="83"/>
      <c r="H8" s="83"/>
      <c r="I8" s="83"/>
      <c r="J8" s="83"/>
      <c r="K8" s="83"/>
    </row>
    <row r="9" spans="5:11" ht="14.25">
      <c r="E9" s="83"/>
      <c r="F9" s="83"/>
      <c r="G9" s="83"/>
      <c r="H9" s="83"/>
      <c r="I9" s="83"/>
      <c r="J9" s="83"/>
      <c r="K9" s="83"/>
    </row>
    <row r="10" spans="5:11" ht="14.25">
      <c r="E10" s="83"/>
      <c r="F10" s="83"/>
      <c r="G10" s="83"/>
      <c r="H10" s="83"/>
      <c r="I10" s="83"/>
      <c r="J10" s="83"/>
      <c r="K10" s="83"/>
    </row>
    <row r="11" spans="5:11" ht="14.25">
      <c r="E11" s="83"/>
      <c r="F11" s="83"/>
      <c r="G11" s="83"/>
      <c r="H11" s="83"/>
      <c r="I11" s="83"/>
      <c r="J11" s="83"/>
      <c r="K11" s="83"/>
    </row>
    <row r="12" spans="5:11" ht="14.25">
      <c r="E12" s="83"/>
      <c r="F12" s="83"/>
      <c r="G12" s="83"/>
      <c r="H12" s="83"/>
      <c r="I12" s="83"/>
      <c r="J12" s="83"/>
      <c r="K12" s="83"/>
    </row>
    <row r="13" spans="5:11" ht="14.25">
      <c r="E13" s="83"/>
      <c r="F13" s="83"/>
      <c r="G13" s="83"/>
      <c r="H13" s="83"/>
      <c r="I13" s="83"/>
      <c r="J13" s="83"/>
      <c r="K13" s="83"/>
    </row>
    <row r="14" spans="5:11" ht="14.2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2022-07-26T11:25:59Z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