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<sst xmlns="http://schemas.openxmlformats.org/spreadsheetml/2006/main" count="168" uniqueCount="66">
  <si>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</si>
  <si>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</si>
  <si>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</si>
  <si>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</si>
  <si>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</si>
  <si>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</si>
  <si>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</si>
  <si>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</si>
  <si>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</si>
  <si>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</si>
  <si>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</si>
  <si>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</si>
  <si>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</si>
  <si>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</si>
  <si>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</si>
  <si>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</si>
  <si>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</si>
  <si>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</si>
  <si>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</si>
  <si>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</si>
  <si>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</si>
  <si>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</si>
  <si>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</si>
  <si>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</si>
  <si>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</si>
  <si>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</si>
  <si>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</si>
  <si>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</si>
  <si>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</si>
  <si>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</si>
  <si>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</si>
  <si>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</si>
  <si>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</si>
  <si>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</si>
  <si>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</si>
  <si>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</si>
  <si>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</si>
  <si>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</si>
  <si>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</si>
  <si>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</si>
  <si>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</si>
  <si>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</si>
  <si>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</si>
  <si>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</si>
  <si>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</si>
  <si>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</si>
  <si>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</si>
  <si>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</si>
  <si>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</si>
  <si>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</si>
  <si>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</si>
  <si>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</si>
  <si>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</si>
  <si>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Contract No:  26/C/D1/2022-23</t>
  </si>
  <si>
    <t>Name of Work: Internal white washing and painting of rooms of Hall-2,3,5, 7, 8, 9, 11, 12 ( Pingala complain enclosed ).</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</si>
  <si>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</si>
  <si>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</si>
  <si>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</si>
  <si>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</si>
  <si>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</si>
  <si>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ROAD WORK</t>
  </si>
  <si>
    <t>Painting runway/taxi track/apron marking with adequate nos of coatsto give uniform finish with road marking paint of superior make asapproved by the Engineer-in-charge, i/c cleaning the surface of aildirt, scales, oil, grease and other foreign material etc. and lining out complete.</t>
  </si>
  <si>
    <t>Old work (One or more coats)</t>
  </si>
  <si>
    <t>WATER SUPPLY</t>
  </si>
  <si>
    <t>Repainting G.I. pipes and fittings with synthetic enamel white paint with one coat of approved quality :</t>
  </si>
  <si>
    <t>20 mm diameter pipe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</si>
</sst>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view="pageBreakPreview" zoomScaleNormal="85" zoomScaleSheetLayoutView="100" zoomScalePageLayoutView="0" workbookViewId="0" topLeftCell="A27">
      <selection activeCell="C32" sqref="C32:BC3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54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53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46</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56" t="s">
        <v>55</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55</v>
      </c>
      <c r="IE13" s="22"/>
      <c r="IF13" s="22"/>
      <c r="IG13" s="22"/>
      <c r="IH13" s="22"/>
      <c r="II13" s="22"/>
    </row>
    <row r="14" spans="1:243" s="21" customFormat="1" ht="94.5">
      <c r="A14" s="55">
        <v>1.01</v>
      </c>
      <c r="B14" s="56" t="s">
        <v>56</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56</v>
      </c>
      <c r="IE14" s="22"/>
      <c r="IF14" s="22"/>
      <c r="IG14" s="22"/>
      <c r="IH14" s="22"/>
      <c r="II14" s="22"/>
    </row>
    <row r="15" spans="1:243" s="21" customFormat="1" ht="42.75">
      <c r="A15" s="55">
        <v>1.02</v>
      </c>
      <c r="B15" s="56" t="s">
        <v>48</v>
      </c>
      <c r="C15" s="33"/>
      <c r="D15" s="33">
        <v>522</v>
      </c>
      <c r="E15" s="57" t="s">
        <v>43</v>
      </c>
      <c r="F15" s="58">
        <v>81.32</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42449.04</v>
      </c>
      <c r="BB15" s="50">
        <f>BA15+SUM(N15:AZ15)</f>
        <v>42449.04</v>
      </c>
      <c r="BC15" s="54" t="str">
        <f>SpellNumber(L15,BB15)</f>
        <v>INR  Forty Two Thousand Four Hundred &amp; Forty Nine  and Paise Four Only</v>
      </c>
      <c r="IA15" s="21">
        <v>1.02</v>
      </c>
      <c r="IB15" s="21" t="s">
        <v>48</v>
      </c>
      <c r="ID15" s="21">
        <v>522</v>
      </c>
      <c r="IE15" s="22" t="s">
        <v>43</v>
      </c>
      <c r="IF15" s="22"/>
      <c r="IG15" s="22"/>
      <c r="IH15" s="22"/>
      <c r="II15" s="22"/>
    </row>
    <row r="16" spans="1:243" s="21" customFormat="1" ht="94.5">
      <c r="A16" s="55">
        <v>1.03</v>
      </c>
      <c r="B16" s="56" t="s">
        <v>49</v>
      </c>
      <c r="C16" s="33"/>
      <c r="D16" s="33">
        <v>133</v>
      </c>
      <c r="E16" s="57" t="s">
        <v>43</v>
      </c>
      <c r="F16" s="58">
        <v>108.59</v>
      </c>
      <c r="G16" s="42"/>
      <c r="H16" s="36"/>
      <c r="I16" s="37" t="s">
        <v>33</v>
      </c>
      <c r="J16" s="38">
        <f aca="true" t="shared" si="0" ref="J16:J23">IF(I16="Less(-)",-1,1)</f>
        <v>1</v>
      </c>
      <c r="K16" s="36" t="s">
        <v>34</v>
      </c>
      <c r="L16" s="36" t="s">
        <v>4</v>
      </c>
      <c r="M16" s="39"/>
      <c r="N16" s="48"/>
      <c r="O16" s="48"/>
      <c r="P16" s="49"/>
      <c r="Q16" s="48"/>
      <c r="R16" s="48"/>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51">
        <f aca="true" t="shared" si="1" ref="BA16:BA23">total_amount_ba($B$2,$D$2,D16,F16,J16,K16,M16)</f>
        <v>14442.47</v>
      </c>
      <c r="BB16" s="50">
        <f aca="true" t="shared" si="2" ref="BB16:BB23">BA16+SUM(N16:AZ16)</f>
        <v>14442.47</v>
      </c>
      <c r="BC16" s="54" t="str">
        <f aca="true" t="shared" si="3" ref="BC16:BC23">SpellNumber(L16,BB16)</f>
        <v>INR  Fourteen Thousand Four Hundred &amp; Forty Two  and Paise Forty Seven Only</v>
      </c>
      <c r="IA16" s="21">
        <v>1.03</v>
      </c>
      <c r="IB16" s="21" t="s">
        <v>49</v>
      </c>
      <c r="ID16" s="21">
        <v>133</v>
      </c>
      <c r="IE16" s="22" t="s">
        <v>43</v>
      </c>
      <c r="IF16" s="22"/>
      <c r="IG16" s="22"/>
      <c r="IH16" s="22"/>
      <c r="II16" s="22"/>
    </row>
    <row r="17" spans="1:243" s="21" customFormat="1" ht="31.5">
      <c r="A17" s="55">
        <v>1.04</v>
      </c>
      <c r="B17" s="56" t="s">
        <v>57</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1.04</v>
      </c>
      <c r="IB17" s="21" t="s">
        <v>57</v>
      </c>
      <c r="IE17" s="22"/>
      <c r="IF17" s="22"/>
      <c r="IG17" s="22"/>
      <c r="IH17" s="22"/>
      <c r="II17" s="22"/>
    </row>
    <row r="18" spans="1:243" s="21" customFormat="1" ht="28.5" customHeight="1">
      <c r="A18" s="55">
        <v>1.05</v>
      </c>
      <c r="B18" s="56" t="s">
        <v>50</v>
      </c>
      <c r="C18" s="33"/>
      <c r="D18" s="33">
        <v>289</v>
      </c>
      <c r="E18" s="57" t="s">
        <v>43</v>
      </c>
      <c r="F18" s="58">
        <v>10.17</v>
      </c>
      <c r="G18" s="42"/>
      <c r="H18" s="36"/>
      <c r="I18" s="37" t="s">
        <v>33</v>
      </c>
      <c r="J18" s="38">
        <f t="shared" si="0"/>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 t="shared" si="1"/>
        <v>2939.13</v>
      </c>
      <c r="BB18" s="50">
        <f t="shared" si="2"/>
        <v>2939.13</v>
      </c>
      <c r="BC18" s="54" t="str">
        <f t="shared" si="3"/>
        <v>INR  Two Thousand Nine Hundred &amp; Thirty Nine  and Paise Thirteen Only</v>
      </c>
      <c r="IA18" s="21">
        <v>1.05</v>
      </c>
      <c r="IB18" s="21" t="s">
        <v>50</v>
      </c>
      <c r="ID18" s="21">
        <v>289</v>
      </c>
      <c r="IE18" s="22" t="s">
        <v>43</v>
      </c>
      <c r="IF18" s="22"/>
      <c r="IG18" s="22"/>
      <c r="IH18" s="22"/>
      <c r="II18" s="22"/>
    </row>
    <row r="19" spans="1:243" s="21" customFormat="1" ht="78.75">
      <c r="A19" s="55">
        <v>1.06</v>
      </c>
      <c r="B19" s="56" t="s">
        <v>58</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1.06</v>
      </c>
      <c r="IB19" s="21" t="s">
        <v>58</v>
      </c>
      <c r="IE19" s="22"/>
      <c r="IF19" s="22"/>
      <c r="IG19" s="22"/>
      <c r="IH19" s="22"/>
      <c r="II19" s="22"/>
    </row>
    <row r="20" spans="1:243" s="21" customFormat="1" ht="33" customHeight="1">
      <c r="A20" s="55">
        <v>1.07</v>
      </c>
      <c r="B20" s="56" t="s">
        <v>50</v>
      </c>
      <c r="C20" s="33"/>
      <c r="D20" s="33">
        <v>673</v>
      </c>
      <c r="E20" s="57" t="s">
        <v>43</v>
      </c>
      <c r="F20" s="58">
        <v>49.8</v>
      </c>
      <c r="G20" s="42"/>
      <c r="H20" s="36"/>
      <c r="I20" s="37" t="s">
        <v>33</v>
      </c>
      <c r="J20" s="38">
        <f t="shared" si="0"/>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 t="shared" si="1"/>
        <v>33515.4</v>
      </c>
      <c r="BB20" s="50">
        <f t="shared" si="2"/>
        <v>33515.4</v>
      </c>
      <c r="BC20" s="54" t="str">
        <f t="shared" si="3"/>
        <v>INR  Thirty Three Thousand Five Hundred &amp; Fifteen  and Paise Forty Only</v>
      </c>
      <c r="IA20" s="21">
        <v>1.07</v>
      </c>
      <c r="IB20" s="21" t="s">
        <v>50</v>
      </c>
      <c r="ID20" s="21">
        <v>673</v>
      </c>
      <c r="IE20" s="22" t="s">
        <v>43</v>
      </c>
      <c r="IF20" s="22"/>
      <c r="IG20" s="22"/>
      <c r="IH20" s="22"/>
      <c r="II20" s="22"/>
    </row>
    <row r="21" spans="1:243" s="21" customFormat="1" ht="94.5">
      <c r="A21" s="55">
        <v>1.08</v>
      </c>
      <c r="B21" s="56" t="s">
        <v>51</v>
      </c>
      <c r="C21" s="33"/>
      <c r="D21" s="33">
        <v>133</v>
      </c>
      <c r="E21" s="57" t="s">
        <v>43</v>
      </c>
      <c r="F21" s="58">
        <v>18.28</v>
      </c>
      <c r="G21" s="42"/>
      <c r="H21" s="36"/>
      <c r="I21" s="37" t="s">
        <v>33</v>
      </c>
      <c r="J21" s="38">
        <f t="shared" si="0"/>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 t="shared" si="1"/>
        <v>2431.24</v>
      </c>
      <c r="BB21" s="50">
        <f t="shared" si="2"/>
        <v>2431.24</v>
      </c>
      <c r="BC21" s="54" t="str">
        <f t="shared" si="3"/>
        <v>INR  Two Thousand Four Hundred &amp; Thirty One  and Paise Twenty Four Only</v>
      </c>
      <c r="IA21" s="21">
        <v>1.08</v>
      </c>
      <c r="IB21" s="21" t="s">
        <v>51</v>
      </c>
      <c r="ID21" s="21">
        <v>133</v>
      </c>
      <c r="IE21" s="22" t="s">
        <v>43</v>
      </c>
      <c r="IF21" s="22"/>
      <c r="IG21" s="22"/>
      <c r="IH21" s="22"/>
      <c r="II21" s="22"/>
    </row>
    <row r="22" spans="1:243" s="21" customFormat="1" ht="18" customHeight="1">
      <c r="A22" s="55">
        <v>1.09</v>
      </c>
      <c r="B22" s="56" t="s">
        <v>59</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1.09</v>
      </c>
      <c r="IB22" s="21" t="s">
        <v>59</v>
      </c>
      <c r="IE22" s="22"/>
      <c r="IF22" s="22"/>
      <c r="IG22" s="22"/>
      <c r="IH22" s="22"/>
      <c r="II22" s="22"/>
    </row>
    <row r="23" spans="1:243" s="21" customFormat="1" ht="30.75" customHeight="1">
      <c r="A23" s="59">
        <v>1.1</v>
      </c>
      <c r="B23" s="56" t="s">
        <v>52</v>
      </c>
      <c r="C23" s="33"/>
      <c r="D23" s="33">
        <v>664</v>
      </c>
      <c r="E23" s="57" t="s">
        <v>43</v>
      </c>
      <c r="F23" s="58">
        <v>75.89</v>
      </c>
      <c r="G23" s="42"/>
      <c r="H23" s="36"/>
      <c r="I23" s="37" t="s">
        <v>33</v>
      </c>
      <c r="J23" s="38">
        <f t="shared" si="0"/>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 t="shared" si="1"/>
        <v>50390.96</v>
      </c>
      <c r="BB23" s="50">
        <f t="shared" si="2"/>
        <v>50390.96</v>
      </c>
      <c r="BC23" s="54" t="str">
        <f t="shared" si="3"/>
        <v>INR  Fifty Thousand Three Hundred &amp; Ninety  and Paise Ninety Six Only</v>
      </c>
      <c r="IA23" s="21">
        <v>1.1</v>
      </c>
      <c r="IB23" s="21" t="s">
        <v>52</v>
      </c>
      <c r="ID23" s="21">
        <v>664</v>
      </c>
      <c r="IE23" s="22" t="s">
        <v>43</v>
      </c>
      <c r="IF23" s="22"/>
      <c r="IG23" s="22"/>
      <c r="IH23" s="22"/>
      <c r="II23" s="22"/>
    </row>
    <row r="24" spans="1:243" s="21" customFormat="1" ht="30.75" customHeight="1">
      <c r="A24" s="55">
        <v>2</v>
      </c>
      <c r="B24" s="56" t="s">
        <v>60</v>
      </c>
      <c r="C24" s="33"/>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2</v>
      </c>
      <c r="IB24" s="21" t="s">
        <v>60</v>
      </c>
      <c r="IE24" s="22"/>
      <c r="IF24" s="22"/>
      <c r="IG24" s="22"/>
      <c r="IH24" s="22"/>
      <c r="II24" s="22"/>
    </row>
    <row r="25" spans="1:243" s="21" customFormat="1" ht="96.75" customHeight="1">
      <c r="A25" s="55">
        <v>2.01</v>
      </c>
      <c r="B25" s="56" t="s">
        <v>61</v>
      </c>
      <c r="C25" s="33"/>
      <c r="D25" s="65"/>
      <c r="E25" s="65"/>
      <c r="F25" s="65"/>
      <c r="G25" s="65"/>
      <c r="H25" s="65"/>
      <c r="I25" s="65"/>
      <c r="J25" s="65"/>
      <c r="K25" s="65"/>
      <c r="L25" s="65"/>
      <c r="M25" s="65"/>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IA25" s="21">
        <v>2.01</v>
      </c>
      <c r="IB25" s="21" t="s">
        <v>61</v>
      </c>
      <c r="IE25" s="22"/>
      <c r="IF25" s="22"/>
      <c r="IG25" s="22"/>
      <c r="IH25" s="22"/>
      <c r="II25" s="22"/>
    </row>
    <row r="26" spans="1:243" s="21" customFormat="1" ht="31.5" customHeight="1">
      <c r="A26" s="55">
        <v>2.02</v>
      </c>
      <c r="B26" s="56" t="s">
        <v>62</v>
      </c>
      <c r="C26" s="33"/>
      <c r="D26" s="33">
        <v>211</v>
      </c>
      <c r="E26" s="57" t="s">
        <v>43</v>
      </c>
      <c r="F26" s="58">
        <v>89.08</v>
      </c>
      <c r="G26" s="42"/>
      <c r="H26" s="36"/>
      <c r="I26" s="37" t="s">
        <v>33</v>
      </c>
      <c r="J26" s="38">
        <f>IF(I26="Less(-)",-1,1)</f>
        <v>1</v>
      </c>
      <c r="K26" s="36" t="s">
        <v>34</v>
      </c>
      <c r="L26" s="36" t="s">
        <v>4</v>
      </c>
      <c r="M26" s="39"/>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1">
        <f>total_amount_ba($B$2,$D$2,D26,F26,J26,K26,M26)</f>
        <v>18795.88</v>
      </c>
      <c r="BB26" s="50">
        <f>BA26+SUM(N26:AZ26)</f>
        <v>18795.88</v>
      </c>
      <c r="BC26" s="54" t="str">
        <f>SpellNumber(L26,BB26)</f>
        <v>INR  Eighteen Thousand Seven Hundred &amp; Ninety Five  and Paise Eighty Eight Only</v>
      </c>
      <c r="IA26" s="21">
        <v>2.02</v>
      </c>
      <c r="IB26" s="21" t="s">
        <v>62</v>
      </c>
      <c r="ID26" s="21">
        <v>211</v>
      </c>
      <c r="IE26" s="22" t="s">
        <v>43</v>
      </c>
      <c r="IF26" s="22"/>
      <c r="IG26" s="22"/>
      <c r="IH26" s="22"/>
      <c r="II26" s="22"/>
    </row>
    <row r="27" spans="1:243" s="21" customFormat="1" ht="18" customHeight="1">
      <c r="A27" s="55">
        <v>3</v>
      </c>
      <c r="B27" s="56" t="s">
        <v>63</v>
      </c>
      <c r="C27" s="33"/>
      <c r="D27" s="65"/>
      <c r="E27" s="65"/>
      <c r="F27" s="65"/>
      <c r="G27" s="65"/>
      <c r="H27" s="65"/>
      <c r="I27" s="65"/>
      <c r="J27" s="65"/>
      <c r="K27" s="65"/>
      <c r="L27" s="65"/>
      <c r="M27" s="65"/>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IA27" s="21">
        <v>3</v>
      </c>
      <c r="IB27" s="21" t="s">
        <v>63</v>
      </c>
      <c r="IE27" s="22"/>
      <c r="IF27" s="22"/>
      <c r="IG27" s="22"/>
      <c r="IH27" s="22"/>
      <c r="II27" s="22"/>
    </row>
    <row r="28" spans="1:243" s="21" customFormat="1" ht="51.75" customHeight="1">
      <c r="A28" s="55">
        <v>3.01</v>
      </c>
      <c r="B28" s="56" t="s">
        <v>64</v>
      </c>
      <c r="C28" s="33"/>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IA28" s="21">
        <v>3.01</v>
      </c>
      <c r="IB28" s="21" t="s">
        <v>64</v>
      </c>
      <c r="IE28" s="22"/>
      <c r="IF28" s="22"/>
      <c r="IG28" s="22"/>
      <c r="IH28" s="22"/>
      <c r="II28" s="22"/>
    </row>
    <row r="29" spans="1:243" s="21" customFormat="1" ht="31.5" customHeight="1">
      <c r="A29" s="59">
        <v>3.02</v>
      </c>
      <c r="B29" s="56" t="s">
        <v>65</v>
      </c>
      <c r="C29" s="33"/>
      <c r="D29" s="33">
        <v>115</v>
      </c>
      <c r="E29" s="57" t="s">
        <v>44</v>
      </c>
      <c r="F29" s="58">
        <v>8.42</v>
      </c>
      <c r="G29" s="42"/>
      <c r="H29" s="36"/>
      <c r="I29" s="37" t="s">
        <v>33</v>
      </c>
      <c r="J29" s="38">
        <f>IF(I29="Less(-)",-1,1)</f>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total_amount_ba($B$2,$D$2,D29,F29,J29,K29,M29)</f>
        <v>968.3</v>
      </c>
      <c r="BB29" s="50">
        <f>BA29+SUM(N29:AZ29)</f>
        <v>968.3</v>
      </c>
      <c r="BC29" s="54" t="str">
        <f>SpellNumber(L29,BB29)</f>
        <v>INR  Nine Hundred &amp; Sixty Eight  and Paise Thirty Only</v>
      </c>
      <c r="IA29" s="21">
        <v>3.02</v>
      </c>
      <c r="IB29" s="21" t="s">
        <v>65</v>
      </c>
      <c r="ID29" s="21">
        <v>115</v>
      </c>
      <c r="IE29" s="22" t="s">
        <v>44</v>
      </c>
      <c r="IF29" s="22"/>
      <c r="IG29" s="22"/>
      <c r="IH29" s="22"/>
      <c r="II29" s="22"/>
    </row>
    <row r="30" spans="1:55" ht="42.75">
      <c r="A30" s="43" t="s">
        <v>35</v>
      </c>
      <c r="B30" s="44"/>
      <c r="C30" s="45"/>
      <c r="D30" s="73"/>
      <c r="E30" s="73"/>
      <c r="F30" s="73"/>
      <c r="G30" s="34"/>
      <c r="H30" s="46"/>
      <c r="I30" s="46"/>
      <c r="J30" s="46"/>
      <c r="K30" s="46"/>
      <c r="L30" s="47"/>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53">
        <f>SUM(BA13:BA29)</f>
        <v>165932.42</v>
      </c>
      <c r="BB30" s="53">
        <f>SUM(BB13:BB29)</f>
        <v>165932.42</v>
      </c>
      <c r="BC30" s="54" t="str">
        <f>SpellNumber($E$2,BB30)</f>
        <v>INR  One Lakh Sixty Five Thousand Nine Hundred &amp; Thirty Two  and Paise Forty Two Only</v>
      </c>
    </row>
    <row r="31" spans="1:55" ht="46.5" customHeight="1">
      <c r="A31" s="24" t="s">
        <v>36</v>
      </c>
      <c r="B31" s="25"/>
      <c r="C31" s="26"/>
      <c r="D31" s="70"/>
      <c r="E31" s="71" t="s">
        <v>45</v>
      </c>
      <c r="F31" s="72"/>
      <c r="G31" s="27"/>
      <c r="H31" s="28"/>
      <c r="I31" s="28"/>
      <c r="J31" s="28"/>
      <c r="K31" s="29"/>
      <c r="L31" s="30"/>
      <c r="M31" s="31"/>
      <c r="N31" s="32"/>
      <c r="O31" s="21"/>
      <c r="P31" s="21"/>
      <c r="Q31" s="21"/>
      <c r="R31" s="21"/>
      <c r="S31" s="21"/>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52">
        <f>IF(ISBLANK(F31),0,IF(E31="Excess (+)",ROUND(BA30+(BA30*F31),2),IF(E31="Less (-)",ROUND(BA30+(BA30*F31*(-1)),2),IF(E31="At Par",BA30,0))))</f>
        <v>0</v>
      </c>
      <c r="BB31" s="74">
        <f>ROUND(BA31,0)</f>
        <v>0</v>
      </c>
      <c r="BC31" s="76" t="str">
        <f>SpellNumber($E$2,BB31)</f>
        <v>INR Zero Only</v>
      </c>
    </row>
    <row r="32" spans="1:55" ht="45.75" customHeight="1">
      <c r="A32" s="23" t="s">
        <v>37</v>
      </c>
      <c r="B32" s="23"/>
      <c r="C32" s="60" t="str">
        <f>SpellNumber($E$2,BB31)</f>
        <v>INR Zero Only</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75"/>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sheetData>
  <sheetProtection password="8F23" sheet="1"/>
  <mergeCells count="17">
    <mergeCell ref="D28:BC28"/>
    <mergeCell ref="D17:BC17"/>
    <mergeCell ref="D19:BC19"/>
    <mergeCell ref="D22:BC22"/>
    <mergeCell ref="D24:BC24"/>
    <mergeCell ref="D25:BC25"/>
    <mergeCell ref="D27:BC27"/>
    <mergeCell ref="C32:BC3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IF(#REF!&lt;&gt;"Select",99.9,0)</formula2>
    </dataValidation>
    <dataValidation allowBlank="1" showInputMessage="1" showErrorMessage="1" promptTitle="Units" prompt="Please enter Units in text" sqref="D15:E16 D18:E18 D20:E21 D23:E23 D26:E26 D29:E29">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6 F29">
      <formula1>0</formula1>
      <formula2>999999999999999</formula2>
    </dataValidation>
    <dataValidation type="list" allowBlank="1" showErrorMessage="1" sqref="D13:D14 K15:K16 D17 K18 D19 K20:K21 D22 K23 D24:D25 K26 D27:D28 K2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6:H26 G29:H29">
      <formula1>0</formula1>
      <formula2>999999999999999</formula2>
    </dataValidation>
    <dataValidation allowBlank="1" showInputMessage="1" showErrorMessage="1" promptTitle="Addition / Deduction" prompt="Please Choose the correct One" sqref="J15:J16 J18 J20:J21 J23 J26 J29">
      <formula1>0</formula1>
      <formula2>0</formula2>
    </dataValidation>
    <dataValidation type="list" showErrorMessage="1" sqref="I15:I16 I18 I20:I21 I23 I26 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6:O26 N29: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6 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6 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6 M29">
      <formula1>0</formula1>
      <formula2>999999999999999</formula2>
    </dataValidation>
    <dataValidation type="list" allowBlank="1" showInputMessage="1" showErrorMessage="1" sqref="L26 L27 L13 L14 L15 L16 L17 L18 L19 L20 L21 L22 L23 L24 L25 L29 L2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9">
      <formula1>0</formula1>
      <formula2>0</formula2>
    </dataValidation>
    <dataValidation type="decimal" allowBlank="1" showErrorMessage="1" errorTitle="Invalid Entry" error="Only Numeric Values are allowed. " sqref="A13:A29">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2022-09-14T05:40:55Z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