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<sst xmlns="http://schemas.openxmlformats.org/spreadsheetml/2006/main" count="103" uniqueCount="53">
  <si>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</si>
  <si>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</si>
  <si>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</si>
  <si>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</si>
  <si>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</si>
  <si>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</si>
  <si>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</si>
  <si>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</si>
  <si>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</si>
  <si>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</si>
  <si>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</si>
  <si>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</si>
  <si>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</si>
  <si>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</si>
  <si>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</si>
  <si>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</si>
  <si>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</si>
  <si>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</si>
  <si>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</si>
  <si>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</si>
  <si>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</si>
  <si>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</si>
  <si>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</si>
  <si>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</si>
  <si>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</si>
  <si>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</si>
  <si>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</si>
  <si>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</si>
  <si>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</si>
  <si>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</si>
  <si>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</si>
  <si>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</si>
  <si>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</si>
  <si>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</si>
  <si>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</si>
  <si>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</si>
  <si>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</si>
  <si>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</si>
  <si>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</si>
  <si>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</si>
  <si>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</si>
  <si>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</si>
  <si>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</si>
  <si>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</si>
  <si>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</si>
  <si>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</si>
  <si>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</si>
  <si>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EARTH WORK</t>
  </si>
  <si>
    <t>All kinds of soil</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</si>
  <si>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</si>
  <si>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</si>
  <si>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Contract No:  13/C/D3/2022-23</t>
  </si>
  <si>
    <t>Name of Work: Water proofing treatment in house no. 654 and  633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</si>
</sst>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57" fillId="0" borderId="15" xfId="0" applyFont="1" applyBorder="1" applyAlignment="1">
      <alignment horizontal="justify" vertical="top" wrapText="1"/>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57" fillId="0" borderId="15" xfId="0" applyFont="1" applyBorder="1" applyAlignment="1">
      <alignment horizontal="right" vertical="top"/>
    </xf>
    <xf numFmtId="0" fontId="57" fillId="0" borderId="15" xfId="0" applyFont="1" applyBorder="1" applyAlignment="1">
      <alignment horizontal="center" vertical="top" wrapText="1"/>
    </xf>
    <xf numFmtId="0" fontId="57" fillId="0" borderId="15" xfId="0" applyFont="1" applyBorder="1" applyAlignment="1">
      <alignment vertical="top"/>
    </xf>
    <xf numFmtId="0" fontId="4" fillId="0" borderId="15" xfId="59" applyNumberFormat="1" applyFont="1" applyFill="1" applyBorder="1" applyAlignment="1">
      <alignment horizontal="justify"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view="pageBreakPreview" zoomScaleNormal="85" zoomScaleSheetLayoutView="100" zoomScalePageLayoutView="0" workbookViewId="0" topLeftCell="A1">
      <selection activeCell="B11" sqref="B1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2" t="s">
        <v>42</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75" customHeight="1">
      <c r="A5" s="62" t="s">
        <v>52</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51</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72" customHeight="1">
      <c r="A8" s="11" t="s">
        <v>39</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13"/>
      <c r="IF8" s="13"/>
      <c r="IG8" s="13"/>
      <c r="IH8" s="13"/>
      <c r="II8" s="13"/>
    </row>
    <row r="9" spans="1:243" s="14" customFormat="1" ht="61.5" customHeight="1">
      <c r="A9" s="64" t="s">
        <v>45</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15" customHeight="1">
      <c r="A13" s="57">
        <v>1</v>
      </c>
      <c r="B13" s="68" t="s">
        <v>49</v>
      </c>
      <c r="C13" s="33"/>
      <c r="D13" s="58"/>
      <c r="E13" s="58"/>
      <c r="F13" s="58"/>
      <c r="G13" s="58"/>
      <c r="H13" s="58"/>
      <c r="I13" s="58"/>
      <c r="J13" s="58"/>
      <c r="K13" s="58"/>
      <c r="L13" s="58"/>
      <c r="M13" s="58"/>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IA13" s="21">
        <v>1</v>
      </c>
      <c r="IB13" s="21" t="s">
        <v>47</v>
      </c>
      <c r="IE13" s="22"/>
      <c r="IF13" s="22"/>
      <c r="IG13" s="22"/>
      <c r="IH13" s="22"/>
      <c r="II13" s="22"/>
    </row>
    <row r="14" spans="1:243" s="21" customFormat="1" ht="330.75">
      <c r="A14" s="57">
        <v>1.02</v>
      </c>
      <c r="B14" s="68" t="s">
        <v>50</v>
      </c>
      <c r="C14" s="33"/>
      <c r="D14" s="73">
        <v>619.82</v>
      </c>
      <c r="E14" s="74" t="s">
        <v>43</v>
      </c>
      <c r="F14" s="75">
        <v>415.74</v>
      </c>
      <c r="G14" s="43"/>
      <c r="H14" s="37"/>
      <c r="I14" s="38" t="s">
        <v>33</v>
      </c>
      <c r="J14" s="39">
        <f>IF(I14="Less(-)",-1,1)</f>
        <v>1</v>
      </c>
      <c r="K14" s="37" t="s">
        <v>34</v>
      </c>
      <c r="L14" s="37" t="s">
        <v>4</v>
      </c>
      <c r="M14" s="40"/>
      <c r="N14" s="49"/>
      <c r="O14" s="49"/>
      <c r="P14" s="50"/>
      <c r="Q14" s="49"/>
      <c r="R14" s="49"/>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2">
        <f>total_amount_ba($B$2,$D$2,D14,F14,J14,K14,M14)</f>
        <v>257683.97</v>
      </c>
      <c r="BB14" s="51">
        <f>BA14+SUM(N14:AZ14)</f>
        <v>257683.97</v>
      </c>
      <c r="BC14" s="56" t="str">
        <f>SpellNumber(L14,BB14)</f>
        <v>INR  Two Lakh Fifty Seven Thousand Six Hundred &amp; Eighty Three  and Paise Ninety Seven Only</v>
      </c>
      <c r="IA14" s="21">
        <v>1.02</v>
      </c>
      <c r="IB14" s="21" t="s">
        <v>48</v>
      </c>
      <c r="ID14" s="21">
        <v>5</v>
      </c>
      <c r="IE14" s="22" t="s">
        <v>43</v>
      </c>
      <c r="IF14" s="22"/>
      <c r="IG14" s="22"/>
      <c r="IH14" s="22"/>
      <c r="II14" s="22"/>
    </row>
    <row r="15" spans="1:55" ht="57">
      <c r="A15" s="44" t="s">
        <v>35</v>
      </c>
      <c r="B15" s="45"/>
      <c r="C15" s="46"/>
      <c r="D15" s="72"/>
      <c r="E15" s="72"/>
      <c r="F15" s="72"/>
      <c r="G15" s="34"/>
      <c r="H15" s="47"/>
      <c r="I15" s="47"/>
      <c r="J15" s="47"/>
      <c r="K15" s="47"/>
      <c r="L15" s="48"/>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55">
        <f>SUM(BA13:BA14)</f>
        <v>257683.97</v>
      </c>
      <c r="BB15" s="55">
        <f>SUM(BB13:BB14)</f>
        <v>257683.97</v>
      </c>
      <c r="BC15" s="76" t="str">
        <f>SpellNumber($E$2,BB15)</f>
        <v>INR  Two Lakh Fifty Seven Thousand Six Hundred &amp; Eighty Three  and Paise Ninety Seven Only</v>
      </c>
    </row>
    <row r="16" spans="1:55" ht="46.5" customHeight="1">
      <c r="A16" s="24" t="s">
        <v>36</v>
      </c>
      <c r="B16" s="25"/>
      <c r="C16" s="26"/>
      <c r="D16" s="69"/>
      <c r="E16" s="70" t="s">
        <v>44</v>
      </c>
      <c r="F16" s="71"/>
      <c r="G16" s="27"/>
      <c r="H16" s="28"/>
      <c r="I16" s="28"/>
      <c r="J16" s="28"/>
      <c r="K16" s="29"/>
      <c r="L16" s="30"/>
      <c r="M16" s="31"/>
      <c r="N16" s="32"/>
      <c r="O16" s="21"/>
      <c r="P16" s="21"/>
      <c r="Q16" s="21"/>
      <c r="R16" s="21"/>
      <c r="S16" s="2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53">
        <f>IF(ISBLANK(F16),0,IF(E16="Excess (+)",ROUND(BA15+(BA15*F16),2),IF(E16="Less (-)",ROUND(BA15+(BA15*F16*(-1)),2),IF(E16="At Par",BA15,0))))</f>
        <v>0</v>
      </c>
      <c r="BB16" s="54">
        <f>ROUND(BA16,0)</f>
        <v>0</v>
      </c>
      <c r="BC16" s="36" t="str">
        <f>SpellNumber($E$2,BB16)</f>
        <v>INR Zero Only</v>
      </c>
    </row>
    <row r="17" spans="1:55" ht="45.75" customHeight="1">
      <c r="A17" s="23" t="s">
        <v>37</v>
      </c>
      <c r="B17" s="23"/>
      <c r="C17" s="60" t="str">
        <f>SpellNumber($E$2,BB16)</f>
        <v>INR Zero Only</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sheetData>
  <sheetProtection password="8F23" sheet="1"/>
  <mergeCells count="9">
    <mergeCell ref="C17:BC17"/>
    <mergeCell ref="A1:L1"/>
    <mergeCell ref="A4:BC4"/>
    <mergeCell ref="A5:BC5"/>
    <mergeCell ref="A6:BC6"/>
    <mergeCell ref="A7:BC7"/>
    <mergeCell ref="A9:BC9"/>
    <mergeCell ref="D13:BC13"/>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IF(#REF!&lt;&gt;"Select",99.9,0)</formula2>
    </dataValidation>
    <dataValidation allowBlank="1" showInputMessage="1" showErrorMessage="1" promptTitle="Units" prompt="Please enter Units in text" sqref="D14:E14">
      <formula1>0</formula1>
      <formula2>0</formula2>
    </dataValidation>
    <dataValidation type="decimal" allowBlank="1" showInputMessage="1" showErrorMessage="1" promptTitle="Quantity" prompt="Please enter the Quantity for this item. " errorTitle="Invalid Entry" error="Only Numeric Values are allowed. " sqref="F14">
      <formula1>0</formula1>
      <formula2>999999999999999</formula2>
    </dataValidation>
    <dataValidation type="list" allowBlank="1" showErrorMessage="1" sqref="D13 K1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list" allowBlank="1" showInputMessage="1" showErrorMessage="1" sqref="L13:L1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4">
      <formula1>0</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45" right="0.2" top="0.75" bottom="0.75" header="0.511805555555556" footer="0.511805555555556"/>
  <pageSetup horizontalDpi="300" verticalDpi="300" orientation="landscape" paperSize="9" scale="56"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6" t="s">
        <v>38</v>
      </c>
      <c r="F6" s="66"/>
      <c r="G6" s="66"/>
      <c r="H6" s="66"/>
      <c r="I6" s="66"/>
      <c r="J6" s="66"/>
      <c r="K6" s="66"/>
    </row>
    <row r="7" spans="5:11" ht="14.25">
      <c r="E7" s="67"/>
      <c r="F7" s="67"/>
      <c r="G7" s="67"/>
      <c r="H7" s="67"/>
      <c r="I7" s="67"/>
      <c r="J7" s="67"/>
      <c r="K7" s="67"/>
    </row>
    <row r="8" spans="5:11" ht="14.25">
      <c r="E8" s="67"/>
      <c r="F8" s="67"/>
      <c r="G8" s="67"/>
      <c r="H8" s="67"/>
      <c r="I8" s="67"/>
      <c r="J8" s="67"/>
      <c r="K8" s="67"/>
    </row>
    <row r="9" spans="5:11" ht="14.25">
      <c r="E9" s="67"/>
      <c r="F9" s="67"/>
      <c r="G9" s="67"/>
      <c r="H9" s="67"/>
      <c r="I9" s="67"/>
      <c r="J9" s="67"/>
      <c r="K9" s="67"/>
    </row>
    <row r="10" spans="5:11" ht="14.25">
      <c r="E10" s="67"/>
      <c r="F10" s="67"/>
      <c r="G10" s="67"/>
      <c r="H10" s="67"/>
      <c r="I10" s="67"/>
      <c r="J10" s="67"/>
      <c r="K10" s="67"/>
    </row>
    <row r="11" spans="5:11" ht="14.25">
      <c r="E11" s="67"/>
      <c r="F11" s="67"/>
      <c r="G11" s="67"/>
      <c r="H11" s="67"/>
      <c r="I11" s="67"/>
      <c r="J11" s="67"/>
      <c r="K11" s="67"/>
    </row>
    <row r="12" spans="5:11" ht="14.25">
      <c r="E12" s="67"/>
      <c r="F12" s="67"/>
      <c r="G12" s="67"/>
      <c r="H12" s="67"/>
      <c r="I12" s="67"/>
      <c r="J12" s="67"/>
      <c r="K12" s="67"/>
    </row>
    <row r="13" spans="5:11" ht="14.25">
      <c r="E13" s="67"/>
      <c r="F13" s="67"/>
      <c r="G13" s="67"/>
      <c r="H13" s="67"/>
      <c r="I13" s="67"/>
      <c r="J13" s="67"/>
      <c r="K13" s="67"/>
    </row>
    <row r="14" spans="5:11" ht="14.25">
      <c r="E14" s="67"/>
      <c r="F14" s="67"/>
      <c r="G14" s="67"/>
      <c r="H14" s="67"/>
      <c r="I14" s="67"/>
      <c r="J14" s="67"/>
      <c r="K14" s="6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2022-06-01T05:38:53Z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