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'BoQ1'!$A$1:$BC$154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<sst xmlns="http://schemas.openxmlformats.org/spreadsheetml/2006/main" count="742" uniqueCount="181">
  <si>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</si>
  <si>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</si>
  <si>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</si>
  <si>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</si>
  <si>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</si>
  <si>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</si>
  <si>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</si>
  <si>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</si>
  <si>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</si>
  <si>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</si>
  <si>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</si>
  <si>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</si>
  <si>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</si>
  <si>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</si>
  <si>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</si>
  <si>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</si>
  <si>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</si>
  <si>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</si>
  <si>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</si>
  <si>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</si>
  <si>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</si>
  <si>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</si>
  <si>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</si>
  <si>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</si>
  <si>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</si>
  <si>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</si>
  <si>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</si>
  <si>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</si>
  <si>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</si>
  <si>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</si>
  <si>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</si>
  <si>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</si>
  <si>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</si>
  <si>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</si>
  <si>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</si>
  <si>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</si>
  <si>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</si>
  <si>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</si>
  <si>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</si>
  <si>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</si>
  <si>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</si>
  <si>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</si>
  <si>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</si>
  <si>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</si>
  <si>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</si>
  <si>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</si>
  <si>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</si>
  <si>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</si>
  <si>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</si>
  <si>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</si>
  <si>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</si>
  <si>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</si>
  <si>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</si>
  <si>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</si>
  <si>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</si>
  <si>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</si>
  <si>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</si>
  <si>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</si>
  <si>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Nominal concrete 1:3:6 or richer mix (i/c equivalent design mix)</t>
  </si>
  <si>
    <t>kg</t>
  </si>
  <si>
    <t>Cement mortar 1:6 (1 cement : 6 coarse sand)</t>
  </si>
  <si>
    <t>CONCRETE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</si>
  <si>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</si>
  <si>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Second class teak wood</t>
  </si>
  <si>
    <t>35 mm thick</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</si>
  <si>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</si>
  <si>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</si>
  <si>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</si>
  <si>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</si>
  <si>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</si>
  <si>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</si>
  <si>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</si>
  <si>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</si>
  <si>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</si>
  <si>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</si>
  <si>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</si>
  <si>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</si>
  <si>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Demolishing lime concrete manually/ by mechanical means and disposal of material within 50 metres lead as per direction of Engineer- in-charge.</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</si>
  <si>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</si>
  <si>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</si>
  <si>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</si>
  <si>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03/C/D1/2022-23</t>
  </si>
  <si>
    <t>Name of Work: Setting right of vacant house no. 179, Type-I</t>
  </si>
  <si>
    <t>Providing and laying in position cement concrete of specified grade excluding the cost of centering and shuttering - All work up to plinth level :</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</si>
  <si>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</si>
  <si>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</si>
  <si>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Centering and shuttering including strutting, propping etc. and removal of form for</t>
  </si>
  <si>
    <t>Shelves (Cast in situ)</t>
  </si>
  <si>
    <t>Steel reinforcement for R.C.C. work including straightening, cutting, bending, placing in position and binding all complete above plinth level.</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</si>
  <si>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</si>
  <si>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</si>
  <si>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</si>
  <si>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</si>
  <si>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</si>
  <si>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WOOD AND PVC WORK</t>
  </si>
  <si>
    <t>Providing and fixing glazed shutters for doors, windows and clerestory windows using 4 mm thick float glass panes, including ISI marked M.S. pressed butt hinges bright finished of required size with necessary screws.</t>
  </si>
  <si>
    <t>Extra for providing frosted glass panes 4 mm thick instead of ordinary float glass panes 4 mm thick in doors, windows and clerestory window shutters. (Area of opening for glass panes excluding portion inside rebate shall be measured).</t>
  </si>
  <si>
    <t>Providing and fixing M.S. grills of required pattern in frames of windows etc. with M.S. flats, square or round bars etc. including priming coat with approved steel primer all complete.</t>
  </si>
  <si>
    <t>Fixed to steel windows by welding</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</si>
  <si>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</si>
  <si>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</si>
  <si>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</si>
  <si>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</si>
  <si>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</si>
  <si>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</si>
  <si>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</si>
  <si>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</si>
  <si>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</si>
  <si>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</si>
  <si>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</si>
  <si>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</si>
  <si>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</si>
  <si>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</si>
  <si>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</si>
  <si>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</si>
  <si>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</si>
  <si>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</si>
  <si>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</si>
  <si>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</si>
  <si>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</si>
  <si>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</si>
  <si>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</si>
  <si>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</si>
  <si>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</si>
  <si>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12 mm cement plaster of mix :</t>
  </si>
  <si>
    <t>15 mm cement plaster on rough side of single or half brick wall of mix:</t>
  </si>
  <si>
    <t>6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</si>
  <si>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</si>
  <si>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</si>
  <si>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</si>
  <si>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</si>
  <si>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</si>
  <si>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</si>
  <si>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</si>
  <si>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</si>
  <si>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</si>
  <si>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</si>
  <si>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</si>
  <si>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</si>
  <si>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</si>
  <si>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</si>
  <si>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</si>
  <si>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Dismantling barbed wire or flexible wire rope in fencing including making rolls and stacking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</si>
  <si>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</si>
  <si>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</si>
  <si>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</si>
  <si>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</si>
  <si>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</si>
  <si>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</si>
  <si>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</si>
  <si>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</si>
  <si>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</si>
  <si>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</si>
  <si>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</si>
  <si>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</si>
  <si>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making good the walls etc. concealed pipe, including painting with anti corrosive bitumastic paint, cutting chases and making good the wall :</t>
  </si>
  <si>
    <t>15 mm dia nominal bore</t>
  </si>
  <si>
    <t>Providing and fixing uplasticised PVC connection pipe with brass unions :</t>
  </si>
  <si>
    <t>45 cm length</t>
  </si>
  <si>
    <t>15 mm nominal bore</t>
  </si>
  <si>
    <t>Providing and fixing G.I. Union in G.I. pipe including cutting and threading the pipe and making long screws etc. complete (New work)  :</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</si>
  <si>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</si>
  <si>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</si>
  <si>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</si>
  <si>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</si>
  <si>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</si>
  <si>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</si>
  <si>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</si>
  <si>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MINOR CIVIL MAINTENANCE WORK:</t>
  </si>
  <si>
    <t xml:space="preserve">"P/F C.P brass towel rod complete with two C.P.brass brackets fixed to wooden cleats with C.P. brass screws of approved quality size of 600 x 20 mm. </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</si>
  <si>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</si>
  <si>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</si>
  <si>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</si>
  <si>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</si>
  <si>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</si>
  <si>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factory made uPVC white colour casement type window having glazed  cum wire mesh openable shutters comprising of uPVC multi-chambered frame, sash and mullion (where ever required) extruded profiles duly reinforced with 1.60 ± 0.2 mm thick galvanized mild steel section made from roll forming process of required length (shape &amp; size according to uPVC profile or as per manufacturer's specification), uPVC extruded glazing beads of appropriate dimension, EPDM gasket, stainless steel (SS 304 grade) friction hinges of INSTA HW/PREMIUM, Ebco HD  or approved equivalent make, zinc alloy (white powder coated) ESPAG casement handles without key &amp;  wire mesh - casement C handle of approved  make, G.I fasteners 100 x 8 mm size for fixing frame to finished wall, plastic packers, plastic caps and necessary stainless steel screws etc. Profile of frame &amp; sash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including p/f  5.5 mm thick clear float glass panes &amp; stainless steel (grade 304) wire gauge of 0.5 mm dia wire and 1.4 mm aperture on both side with making provisions for fixing M.S. Grill ( Grill shall  be paid separetely) .                                                                                                                                     Note : For uPVC frame, sash and mullion extruded profiles minus 5% tolerance dimension i.e. depth &amp; width of profile shall be acceptable.Variation in profile dimension in higher side shall be accepted but no extra payment on this account shall be made.</t>
  </si>
  <si>
    <t>Casement window having  openable  glazed &amp; wire mesh both in single panels  with S.S. friction hinges (250 x 19 x 1.9 mm), made of  frame 111 x 62 mm , casement sash 60 x 80 mm  &amp; wire mesh sash 60 x 80 mm, having wall thickness of  2 .3 ± 0.2 mm and Glazed &amp; wire mesh  casement sash beads of appropriate dimensio . (Area of window upto 0.50 sqm.)</t>
  </si>
  <si>
    <t>Casement window having  openable  glazed &amp; wire mesh both in single panels  with S.S. friction hinges (250 x 19 x 1.9 mm), made of  frame 111 x 62 mm , casement sash 60 x 80 mm  &amp; wire mesh sash 60 x 80 mm, having wall thickness of  2 .3 ± 0.2 mm and Glazed &amp; wire mesh  casement sash beads of appropriate dimension . (Area of window above 0.50 Sqm and upto 0.75 sqm.)</t>
  </si>
  <si>
    <t>Casement window in two equal parts having  openable glazed &amp; wire mesh both in double panels in each part with S.S. friction hinges (250 x 19 x 1.9 mm), made of  frame 111 x 62 mm, mullion  67.8 x 62 mm , casement sash 60 x 80 mm  &amp; wire mesh sash 60 x 80 mm, having wall thickness of  2 .3 ± 0.2 mm and  Glazed &amp; wire mesh  casement sash beads of appropriate dimension .(Area of window above 2.00  to 2.50 sqm)</t>
  </si>
  <si>
    <t>Each</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</si>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</sst>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2" fontId="58" fillId="0" borderId="15" xfId="0" applyNumberFormat="1" applyFont="1" applyFill="1" applyBorder="1" applyAlignment="1">
      <alignment horizontal="righ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54"/>
  <sheetViews>
    <sheetView showGridLines="0" view="pageBreakPreview" zoomScaleNormal="85" zoomScaleSheetLayoutView="100" zoomScalePageLayoutView="0" workbookViewId="0" topLeftCell="A151">
      <selection activeCell="E151" sqref="E15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3" t="s">
        <v>42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0.75" customHeight="1">
      <c r="A5" s="63" t="s">
        <v>82</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81</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72"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5" t="s">
        <v>50</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61</v>
      </c>
      <c r="C13" s="33"/>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61</v>
      </c>
      <c r="IE13" s="22"/>
      <c r="IF13" s="22"/>
      <c r="IG13" s="22"/>
      <c r="IH13" s="22"/>
      <c r="II13" s="22"/>
    </row>
    <row r="14" spans="1:243" s="21" customFormat="1" ht="49.5" customHeight="1">
      <c r="A14" s="57">
        <v>1.01</v>
      </c>
      <c r="B14" s="58" t="s">
        <v>83</v>
      </c>
      <c r="C14" s="33"/>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83</v>
      </c>
      <c r="IE14" s="22"/>
      <c r="IF14" s="22"/>
      <c r="IG14" s="22"/>
      <c r="IH14" s="22"/>
      <c r="II14" s="22"/>
    </row>
    <row r="15" spans="1:243" s="21" customFormat="1" ht="78.75">
      <c r="A15" s="57">
        <v>1.02</v>
      </c>
      <c r="B15" s="58" t="s">
        <v>52</v>
      </c>
      <c r="C15" s="33"/>
      <c r="D15" s="33">
        <v>0.3</v>
      </c>
      <c r="E15" s="59" t="s">
        <v>46</v>
      </c>
      <c r="F15" s="76">
        <v>6457.83</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1937.35</v>
      </c>
      <c r="BB15" s="51">
        <f>BA15+SUM(N15:AZ15)</f>
        <v>1937.35</v>
      </c>
      <c r="BC15" s="56" t="str">
        <f>SpellNumber(L15,BB15)</f>
        <v>INR  One Thousand Nine Hundred &amp; Thirty Seven  and Paise Thirty Five Only</v>
      </c>
      <c r="IA15" s="21">
        <v>1.02</v>
      </c>
      <c r="IB15" s="21" t="s">
        <v>52</v>
      </c>
      <c r="ID15" s="21">
        <v>0.3</v>
      </c>
      <c r="IE15" s="22" t="s">
        <v>46</v>
      </c>
      <c r="IF15" s="22"/>
      <c r="IG15" s="22"/>
      <c r="IH15" s="22"/>
      <c r="II15" s="22"/>
    </row>
    <row r="16" spans="1:243" s="21" customFormat="1" ht="267.75">
      <c r="A16" s="57">
        <v>1.03</v>
      </c>
      <c r="B16" s="58" t="s">
        <v>84</v>
      </c>
      <c r="C16" s="33"/>
      <c r="D16" s="33">
        <v>5</v>
      </c>
      <c r="E16" s="59" t="s">
        <v>43</v>
      </c>
      <c r="F16" s="76">
        <v>597.68</v>
      </c>
      <c r="G16" s="43"/>
      <c r="H16" s="37"/>
      <c r="I16" s="38" t="s">
        <v>33</v>
      </c>
      <c r="J16" s="39">
        <f aca="true" t="shared" si="0" ref="J16:J22">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 aca="true" t="shared" si="1" ref="BA16:BA22">total_amount_ba($B$2,$D$2,D16,F16,J16,K16,M16)</f>
        <v>2988.4</v>
      </c>
      <c r="BB16" s="51">
        <f aca="true" t="shared" si="2" ref="BB16:BB22">BA16+SUM(N16:AZ16)</f>
        <v>2988.4</v>
      </c>
      <c r="BC16" s="56" t="str">
        <f aca="true" t="shared" si="3" ref="BC16:BC22">SpellNumber(L16,BB16)</f>
        <v>INR  Two Thousand Nine Hundred &amp; Eighty Eight  and Paise Forty Only</v>
      </c>
      <c r="IA16" s="21">
        <v>1.03</v>
      </c>
      <c r="IB16" s="21" t="s">
        <v>84</v>
      </c>
      <c r="ID16" s="21">
        <v>5</v>
      </c>
      <c r="IE16" s="22" t="s">
        <v>43</v>
      </c>
      <c r="IF16" s="22"/>
      <c r="IG16" s="22"/>
      <c r="IH16" s="22"/>
      <c r="II16" s="22"/>
    </row>
    <row r="17" spans="1:243" s="21" customFormat="1" ht="28.5" customHeight="1">
      <c r="A17" s="57">
        <v>2</v>
      </c>
      <c r="B17" s="58" t="s">
        <v>85</v>
      </c>
      <c r="C17" s="33"/>
      <c r="D17" s="66"/>
      <c r="E17" s="66"/>
      <c r="F17" s="66"/>
      <c r="G17" s="66"/>
      <c r="H17" s="66"/>
      <c r="I17" s="66"/>
      <c r="J17" s="66"/>
      <c r="K17" s="66"/>
      <c r="L17" s="66"/>
      <c r="M17" s="66"/>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A17" s="21">
        <v>2</v>
      </c>
      <c r="IB17" s="21" t="s">
        <v>85</v>
      </c>
      <c r="IE17" s="22"/>
      <c r="IF17" s="22"/>
      <c r="IG17" s="22"/>
      <c r="IH17" s="22"/>
      <c r="II17" s="22"/>
    </row>
    <row r="18" spans="1:243" s="21" customFormat="1" ht="29.25" customHeight="1">
      <c r="A18" s="57">
        <v>2.01</v>
      </c>
      <c r="B18" s="58" t="s">
        <v>53</v>
      </c>
      <c r="C18" s="33"/>
      <c r="D18" s="33">
        <v>0.1</v>
      </c>
      <c r="E18" s="59" t="s">
        <v>46</v>
      </c>
      <c r="F18" s="76">
        <v>9398.77</v>
      </c>
      <c r="G18" s="43"/>
      <c r="H18" s="37"/>
      <c r="I18" s="38" t="s">
        <v>33</v>
      </c>
      <c r="J18" s="39">
        <f t="shared" si="0"/>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939.88</v>
      </c>
      <c r="BB18" s="51">
        <f t="shared" si="2"/>
        <v>939.88</v>
      </c>
      <c r="BC18" s="56" t="str">
        <f t="shared" si="3"/>
        <v>INR  Nine Hundred &amp; Thirty Nine  and Paise Eighty Eight Only</v>
      </c>
      <c r="IA18" s="21">
        <v>2.01</v>
      </c>
      <c r="IB18" s="21" t="s">
        <v>53</v>
      </c>
      <c r="ID18" s="21">
        <v>0.1</v>
      </c>
      <c r="IE18" s="22" t="s">
        <v>46</v>
      </c>
      <c r="IF18" s="22"/>
      <c r="IG18" s="22"/>
      <c r="IH18" s="22"/>
      <c r="II18" s="22"/>
    </row>
    <row r="19" spans="1:243" s="21" customFormat="1" ht="33" customHeight="1">
      <c r="A19" s="57">
        <v>2.02</v>
      </c>
      <c r="B19" s="58" t="s">
        <v>86</v>
      </c>
      <c r="C19" s="33"/>
      <c r="D19" s="66"/>
      <c r="E19" s="66"/>
      <c r="F19" s="66"/>
      <c r="G19" s="66"/>
      <c r="H19" s="66"/>
      <c r="I19" s="66"/>
      <c r="J19" s="66"/>
      <c r="K19" s="66"/>
      <c r="L19" s="66"/>
      <c r="M19" s="66"/>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IA19" s="21">
        <v>2.02</v>
      </c>
      <c r="IB19" s="21" t="s">
        <v>86</v>
      </c>
      <c r="IE19" s="22"/>
      <c r="IF19" s="22"/>
      <c r="IG19" s="22"/>
      <c r="IH19" s="22"/>
      <c r="II19" s="22"/>
    </row>
    <row r="20" spans="1:243" s="21" customFormat="1" ht="30" customHeight="1">
      <c r="A20" s="57">
        <v>2.03</v>
      </c>
      <c r="B20" s="58" t="s">
        <v>87</v>
      </c>
      <c r="C20" s="33"/>
      <c r="D20" s="33">
        <v>1.2</v>
      </c>
      <c r="E20" s="59" t="s">
        <v>43</v>
      </c>
      <c r="F20" s="76">
        <v>672.12</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806.54</v>
      </c>
      <c r="BB20" s="51">
        <f t="shared" si="2"/>
        <v>806.54</v>
      </c>
      <c r="BC20" s="56" t="str">
        <f t="shared" si="3"/>
        <v>INR  Eight Hundred &amp; Six  and Paise Fifty Four Only</v>
      </c>
      <c r="IA20" s="21">
        <v>2.03</v>
      </c>
      <c r="IB20" s="21" t="s">
        <v>87</v>
      </c>
      <c r="ID20" s="21">
        <v>1.2</v>
      </c>
      <c r="IE20" s="22" t="s">
        <v>43</v>
      </c>
      <c r="IF20" s="22"/>
      <c r="IG20" s="22"/>
      <c r="IH20" s="22"/>
      <c r="II20" s="22"/>
    </row>
    <row r="21" spans="1:243" s="21" customFormat="1" ht="18" customHeight="1">
      <c r="A21" s="57">
        <v>2.04</v>
      </c>
      <c r="B21" s="58" t="s">
        <v>88</v>
      </c>
      <c r="C21" s="33"/>
      <c r="D21" s="66"/>
      <c r="E21" s="66"/>
      <c r="F21" s="66"/>
      <c r="G21" s="66"/>
      <c r="H21" s="66"/>
      <c r="I21" s="66"/>
      <c r="J21" s="66"/>
      <c r="K21" s="66"/>
      <c r="L21" s="66"/>
      <c r="M21" s="66"/>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IA21" s="21">
        <v>2.04</v>
      </c>
      <c r="IB21" s="21" t="s">
        <v>88</v>
      </c>
      <c r="IE21" s="22"/>
      <c r="IF21" s="22"/>
      <c r="IG21" s="22"/>
      <c r="IH21" s="22"/>
      <c r="II21" s="22"/>
    </row>
    <row r="22" spans="1:243" s="21" customFormat="1" ht="30.75" customHeight="1">
      <c r="A22" s="57">
        <v>2.05</v>
      </c>
      <c r="B22" s="58" t="s">
        <v>54</v>
      </c>
      <c r="C22" s="33"/>
      <c r="D22" s="33">
        <v>8</v>
      </c>
      <c r="E22" s="59" t="s">
        <v>59</v>
      </c>
      <c r="F22" s="76">
        <v>78.61</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628.88</v>
      </c>
      <c r="BB22" s="51">
        <f t="shared" si="2"/>
        <v>628.88</v>
      </c>
      <c r="BC22" s="56" t="str">
        <f t="shared" si="3"/>
        <v>INR  Six Hundred &amp; Twenty Eight  and Paise Eighty Eight Only</v>
      </c>
      <c r="IA22" s="21">
        <v>2.05</v>
      </c>
      <c r="IB22" s="21" t="s">
        <v>54</v>
      </c>
      <c r="ID22" s="21">
        <v>8</v>
      </c>
      <c r="IE22" s="22" t="s">
        <v>59</v>
      </c>
      <c r="IF22" s="22"/>
      <c r="IG22" s="22"/>
      <c r="IH22" s="22"/>
      <c r="II22" s="22"/>
    </row>
    <row r="23" spans="1:243" s="21" customFormat="1" ht="30" customHeight="1">
      <c r="A23" s="57">
        <v>3</v>
      </c>
      <c r="B23" s="58" t="s">
        <v>89</v>
      </c>
      <c r="C23" s="33"/>
      <c r="D23" s="66"/>
      <c r="E23" s="66"/>
      <c r="F23" s="66"/>
      <c r="G23" s="66"/>
      <c r="H23" s="66"/>
      <c r="I23" s="66"/>
      <c r="J23" s="66"/>
      <c r="K23" s="66"/>
      <c r="L23" s="66"/>
      <c r="M23" s="66"/>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IA23" s="21">
        <v>3</v>
      </c>
      <c r="IB23" s="21" t="s">
        <v>89</v>
      </c>
      <c r="IE23" s="22"/>
      <c r="IF23" s="22"/>
      <c r="IG23" s="22"/>
      <c r="IH23" s="22"/>
      <c r="II23" s="22"/>
    </row>
    <row r="24" spans="1:243" s="21" customFormat="1" ht="31.5" customHeight="1">
      <c r="A24" s="57">
        <v>3.01</v>
      </c>
      <c r="B24" s="58" t="s">
        <v>90</v>
      </c>
      <c r="C24" s="33"/>
      <c r="D24" s="66"/>
      <c r="E24" s="66"/>
      <c r="F24" s="66"/>
      <c r="G24" s="66"/>
      <c r="H24" s="66"/>
      <c r="I24" s="66"/>
      <c r="J24" s="66"/>
      <c r="K24" s="66"/>
      <c r="L24" s="66"/>
      <c r="M24" s="66"/>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IA24" s="21">
        <v>3.01</v>
      </c>
      <c r="IB24" s="21" t="s">
        <v>90</v>
      </c>
      <c r="IE24" s="22"/>
      <c r="IF24" s="22"/>
      <c r="IG24" s="22"/>
      <c r="IH24" s="22"/>
      <c r="II24" s="22"/>
    </row>
    <row r="25" spans="1:243" s="21" customFormat="1" ht="31.5" customHeight="1">
      <c r="A25" s="57">
        <v>3.02</v>
      </c>
      <c r="B25" s="58" t="s">
        <v>60</v>
      </c>
      <c r="C25" s="33"/>
      <c r="D25" s="33">
        <v>0.8</v>
      </c>
      <c r="E25" s="59" t="s">
        <v>46</v>
      </c>
      <c r="F25" s="76">
        <v>7267.3</v>
      </c>
      <c r="G25" s="43"/>
      <c r="H25" s="37"/>
      <c r="I25" s="38" t="s">
        <v>33</v>
      </c>
      <c r="J25" s="39">
        <f aca="true" t="shared" si="4" ref="J25:J84">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aca="true" t="shared" si="5" ref="BA25:BA84">total_amount_ba($B$2,$D$2,D25,F25,J25,K25,M25)</f>
        <v>5813.84</v>
      </c>
      <c r="BB25" s="51">
        <f aca="true" t="shared" si="6" ref="BB25:BB84">BA25+SUM(N25:AZ25)</f>
        <v>5813.84</v>
      </c>
      <c r="BC25" s="56" t="str">
        <f aca="true" t="shared" si="7" ref="BC25:BC84">SpellNumber(L25,BB25)</f>
        <v>INR  Five Thousand Eight Hundred &amp; Thirteen  and Paise Eighty Four Only</v>
      </c>
      <c r="IA25" s="21">
        <v>3.02</v>
      </c>
      <c r="IB25" s="21" t="s">
        <v>60</v>
      </c>
      <c r="ID25" s="21">
        <v>0.8</v>
      </c>
      <c r="IE25" s="22" t="s">
        <v>46</v>
      </c>
      <c r="IF25" s="22"/>
      <c r="IG25" s="22"/>
      <c r="IH25" s="22"/>
      <c r="II25" s="22"/>
    </row>
    <row r="26" spans="1:243" s="21" customFormat="1" ht="31.5" customHeight="1">
      <c r="A26" s="57">
        <v>3.03</v>
      </c>
      <c r="B26" s="58" t="s">
        <v>91</v>
      </c>
      <c r="C26" s="33"/>
      <c r="D26" s="66"/>
      <c r="E26" s="66"/>
      <c r="F26" s="66"/>
      <c r="G26" s="66"/>
      <c r="H26" s="66"/>
      <c r="I26" s="66"/>
      <c r="J26" s="66"/>
      <c r="K26" s="66"/>
      <c r="L26" s="66"/>
      <c r="M26" s="66"/>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IA26" s="21">
        <v>3.03</v>
      </c>
      <c r="IB26" s="21" t="s">
        <v>91</v>
      </c>
      <c r="IE26" s="22"/>
      <c r="IF26" s="22"/>
      <c r="IG26" s="22"/>
      <c r="IH26" s="22"/>
      <c r="II26" s="22"/>
    </row>
    <row r="27" spans="1:243" s="21" customFormat="1" ht="30" customHeight="1">
      <c r="A27" s="57">
        <v>3.04</v>
      </c>
      <c r="B27" s="58" t="s">
        <v>55</v>
      </c>
      <c r="C27" s="33"/>
      <c r="D27" s="33">
        <v>2</v>
      </c>
      <c r="E27" s="59" t="s">
        <v>43</v>
      </c>
      <c r="F27" s="76">
        <v>892.63</v>
      </c>
      <c r="G27" s="43"/>
      <c r="H27" s="37"/>
      <c r="I27" s="38" t="s">
        <v>33</v>
      </c>
      <c r="J27" s="39">
        <f t="shared" si="4"/>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5"/>
        <v>1785.26</v>
      </c>
      <c r="BB27" s="51">
        <f t="shared" si="6"/>
        <v>1785.26</v>
      </c>
      <c r="BC27" s="56" t="str">
        <f t="shared" si="7"/>
        <v>INR  One Thousand Seven Hundred &amp; Eighty Five  and Paise Twenty Six Only</v>
      </c>
      <c r="IA27" s="21">
        <v>3.04</v>
      </c>
      <c r="IB27" s="21" t="s">
        <v>55</v>
      </c>
      <c r="ID27" s="21">
        <v>2</v>
      </c>
      <c r="IE27" s="22" t="s">
        <v>43</v>
      </c>
      <c r="IF27" s="22"/>
      <c r="IG27" s="22"/>
      <c r="IH27" s="22"/>
      <c r="II27" s="22"/>
    </row>
    <row r="28" spans="1:243" s="21" customFormat="1" ht="31.5" customHeight="1">
      <c r="A28" s="60">
        <v>3.05</v>
      </c>
      <c r="B28" s="58" t="s">
        <v>92</v>
      </c>
      <c r="C28" s="33"/>
      <c r="D28" s="33">
        <v>10</v>
      </c>
      <c r="E28" s="59" t="s">
        <v>44</v>
      </c>
      <c r="F28" s="76">
        <v>48.93</v>
      </c>
      <c r="G28" s="43"/>
      <c r="H28" s="37"/>
      <c r="I28" s="38" t="s">
        <v>33</v>
      </c>
      <c r="J28" s="39">
        <f t="shared" si="4"/>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5"/>
        <v>489.3</v>
      </c>
      <c r="BB28" s="51">
        <f t="shared" si="6"/>
        <v>489.3</v>
      </c>
      <c r="BC28" s="56" t="str">
        <f t="shared" si="7"/>
        <v>INR  Four Hundred &amp; Eighty Nine  and Paise Thirty Only</v>
      </c>
      <c r="IA28" s="21">
        <v>3.05</v>
      </c>
      <c r="IB28" s="21" t="s">
        <v>92</v>
      </c>
      <c r="ID28" s="21">
        <v>10</v>
      </c>
      <c r="IE28" s="22" t="s">
        <v>44</v>
      </c>
      <c r="IF28" s="22"/>
      <c r="IG28" s="22"/>
      <c r="IH28" s="22"/>
      <c r="II28" s="22"/>
    </row>
    <row r="29" spans="1:243" s="21" customFormat="1" ht="31.5" customHeight="1">
      <c r="A29" s="57">
        <v>4</v>
      </c>
      <c r="B29" s="58" t="s">
        <v>93</v>
      </c>
      <c r="C29" s="33"/>
      <c r="D29" s="66"/>
      <c r="E29" s="66"/>
      <c r="F29" s="66"/>
      <c r="G29" s="66"/>
      <c r="H29" s="66"/>
      <c r="I29" s="66"/>
      <c r="J29" s="66"/>
      <c r="K29" s="66"/>
      <c r="L29" s="66"/>
      <c r="M29" s="66"/>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IA29" s="21">
        <v>4</v>
      </c>
      <c r="IB29" s="21" t="s">
        <v>93</v>
      </c>
      <c r="IE29" s="22"/>
      <c r="IF29" s="22"/>
      <c r="IG29" s="22"/>
      <c r="IH29" s="22"/>
      <c r="II29" s="22"/>
    </row>
    <row r="30" spans="1:243" s="21" customFormat="1" ht="31.5" customHeight="1">
      <c r="A30" s="57">
        <v>4.01</v>
      </c>
      <c r="B30" s="58" t="s">
        <v>62</v>
      </c>
      <c r="C30" s="33"/>
      <c r="D30" s="33">
        <v>13</v>
      </c>
      <c r="E30" s="59" t="s">
        <v>43</v>
      </c>
      <c r="F30" s="76">
        <v>932.44</v>
      </c>
      <c r="G30" s="43"/>
      <c r="H30" s="37"/>
      <c r="I30" s="38" t="s">
        <v>33</v>
      </c>
      <c r="J30" s="39">
        <f t="shared" si="4"/>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5"/>
        <v>12121.72</v>
      </c>
      <c r="BB30" s="51">
        <f t="shared" si="6"/>
        <v>12121.72</v>
      </c>
      <c r="BC30" s="56" t="str">
        <f t="shared" si="7"/>
        <v>INR  Twelve Thousand One Hundred &amp; Twenty One  and Paise Seventy Two Only</v>
      </c>
      <c r="IA30" s="21">
        <v>4.01</v>
      </c>
      <c r="IB30" s="21" t="s">
        <v>62</v>
      </c>
      <c r="ID30" s="21">
        <v>13</v>
      </c>
      <c r="IE30" s="22" t="s">
        <v>43</v>
      </c>
      <c r="IF30" s="22"/>
      <c r="IG30" s="22"/>
      <c r="IH30" s="22"/>
      <c r="II30" s="22"/>
    </row>
    <row r="31" spans="1:243" s="21" customFormat="1" ht="28.5" customHeight="1">
      <c r="A31" s="57">
        <v>5</v>
      </c>
      <c r="B31" s="58" t="s">
        <v>94</v>
      </c>
      <c r="C31" s="33"/>
      <c r="D31" s="66"/>
      <c r="E31" s="66"/>
      <c r="F31" s="66"/>
      <c r="G31" s="66"/>
      <c r="H31" s="66"/>
      <c r="I31" s="66"/>
      <c r="J31" s="66"/>
      <c r="K31" s="66"/>
      <c r="L31" s="66"/>
      <c r="M31" s="66"/>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IA31" s="21">
        <v>5</v>
      </c>
      <c r="IB31" s="21" t="s">
        <v>94</v>
      </c>
      <c r="IE31" s="22"/>
      <c r="IF31" s="22"/>
      <c r="IG31" s="22"/>
      <c r="IH31" s="22"/>
      <c r="II31" s="22"/>
    </row>
    <row r="32" spans="1:243" s="21" customFormat="1" ht="31.5" customHeight="1">
      <c r="A32" s="57">
        <v>5.01</v>
      </c>
      <c r="B32" s="58" t="s">
        <v>95</v>
      </c>
      <c r="C32" s="33"/>
      <c r="D32" s="66"/>
      <c r="E32" s="66"/>
      <c r="F32" s="66"/>
      <c r="G32" s="66"/>
      <c r="H32" s="66"/>
      <c r="I32" s="66"/>
      <c r="J32" s="66"/>
      <c r="K32" s="66"/>
      <c r="L32" s="66"/>
      <c r="M32" s="66"/>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IA32" s="21">
        <v>5.01</v>
      </c>
      <c r="IB32" s="21" t="s">
        <v>95</v>
      </c>
      <c r="IE32" s="22"/>
      <c r="IF32" s="22"/>
      <c r="IG32" s="22"/>
      <c r="IH32" s="22"/>
      <c r="II32" s="22"/>
    </row>
    <row r="33" spans="1:243" s="21" customFormat="1" ht="31.5" customHeight="1">
      <c r="A33" s="57">
        <v>5.02</v>
      </c>
      <c r="B33" s="58" t="s">
        <v>63</v>
      </c>
      <c r="C33" s="33"/>
      <c r="D33" s="66"/>
      <c r="E33" s="66"/>
      <c r="F33" s="66"/>
      <c r="G33" s="66"/>
      <c r="H33" s="66"/>
      <c r="I33" s="66"/>
      <c r="J33" s="66"/>
      <c r="K33" s="66"/>
      <c r="L33" s="66"/>
      <c r="M33" s="66"/>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IA33" s="21">
        <v>5.02</v>
      </c>
      <c r="IB33" s="21" t="s">
        <v>63</v>
      </c>
      <c r="IE33" s="22"/>
      <c r="IF33" s="22"/>
      <c r="IG33" s="22"/>
      <c r="IH33" s="22"/>
      <c r="II33" s="22"/>
    </row>
    <row r="34" spans="1:243" s="21" customFormat="1" ht="42.75">
      <c r="A34" s="57">
        <v>5.03</v>
      </c>
      <c r="B34" s="58" t="s">
        <v>64</v>
      </c>
      <c r="C34" s="33"/>
      <c r="D34" s="33">
        <v>1.2</v>
      </c>
      <c r="E34" s="59" t="s">
        <v>43</v>
      </c>
      <c r="F34" s="76">
        <v>3909.16</v>
      </c>
      <c r="G34" s="43"/>
      <c r="H34" s="37"/>
      <c r="I34" s="38" t="s">
        <v>33</v>
      </c>
      <c r="J34" s="39">
        <f t="shared" si="4"/>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5"/>
        <v>4690.99</v>
      </c>
      <c r="BB34" s="51">
        <f t="shared" si="6"/>
        <v>4690.99</v>
      </c>
      <c r="BC34" s="56" t="str">
        <f t="shared" si="7"/>
        <v>INR  Four Thousand Six Hundred &amp; Ninety  and Paise Ninety Nine Only</v>
      </c>
      <c r="IA34" s="21">
        <v>5.03</v>
      </c>
      <c r="IB34" s="21" t="s">
        <v>64</v>
      </c>
      <c r="ID34" s="21">
        <v>1.2</v>
      </c>
      <c r="IE34" s="22" t="s">
        <v>43</v>
      </c>
      <c r="IF34" s="22"/>
      <c r="IG34" s="22"/>
      <c r="IH34" s="22"/>
      <c r="II34" s="22"/>
    </row>
    <row r="35" spans="1:243" s="21" customFormat="1" ht="31.5" customHeight="1">
      <c r="A35" s="57">
        <v>5.04</v>
      </c>
      <c r="B35" s="58" t="s">
        <v>96</v>
      </c>
      <c r="C35" s="33"/>
      <c r="D35" s="33">
        <v>0.5</v>
      </c>
      <c r="E35" s="59" t="s">
        <v>43</v>
      </c>
      <c r="F35" s="76">
        <v>130.21</v>
      </c>
      <c r="G35" s="43"/>
      <c r="H35" s="37"/>
      <c r="I35" s="38" t="s">
        <v>33</v>
      </c>
      <c r="J35" s="39">
        <f t="shared" si="4"/>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5"/>
        <v>65.11</v>
      </c>
      <c r="BB35" s="51">
        <f t="shared" si="6"/>
        <v>65.11</v>
      </c>
      <c r="BC35" s="56" t="str">
        <f t="shared" si="7"/>
        <v>INR  Sixty Five and Paise Eleven Only</v>
      </c>
      <c r="IA35" s="21">
        <v>5.04</v>
      </c>
      <c r="IB35" s="21" t="s">
        <v>96</v>
      </c>
      <c r="ID35" s="21">
        <v>0.5</v>
      </c>
      <c r="IE35" s="22" t="s">
        <v>43</v>
      </c>
      <c r="IF35" s="22"/>
      <c r="IG35" s="22"/>
      <c r="IH35" s="22"/>
      <c r="II35" s="22"/>
    </row>
    <row r="36" spans="1:243" s="21" customFormat="1" ht="31.5" customHeight="1">
      <c r="A36" s="57">
        <v>5.05</v>
      </c>
      <c r="B36" s="58" t="s">
        <v>97</v>
      </c>
      <c r="C36" s="33"/>
      <c r="D36" s="66"/>
      <c r="E36" s="66"/>
      <c r="F36" s="66"/>
      <c r="G36" s="66"/>
      <c r="H36" s="66"/>
      <c r="I36" s="66"/>
      <c r="J36" s="66"/>
      <c r="K36" s="66"/>
      <c r="L36" s="66"/>
      <c r="M36" s="66"/>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IA36" s="21">
        <v>5.05</v>
      </c>
      <c r="IB36" s="21" t="s">
        <v>97</v>
      </c>
      <c r="IE36" s="22"/>
      <c r="IF36" s="22"/>
      <c r="IG36" s="22"/>
      <c r="IH36" s="22"/>
      <c r="II36" s="22"/>
    </row>
    <row r="37" spans="1:243" s="21" customFormat="1" ht="31.5" customHeight="1">
      <c r="A37" s="57">
        <v>5.06</v>
      </c>
      <c r="B37" s="58" t="s">
        <v>98</v>
      </c>
      <c r="C37" s="33"/>
      <c r="D37" s="33">
        <v>45</v>
      </c>
      <c r="E37" s="59" t="s">
        <v>59</v>
      </c>
      <c r="F37" s="76">
        <v>158.7</v>
      </c>
      <c r="G37" s="43"/>
      <c r="H37" s="37"/>
      <c r="I37" s="38" t="s">
        <v>33</v>
      </c>
      <c r="J37" s="39">
        <f t="shared" si="4"/>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5"/>
        <v>7141.5</v>
      </c>
      <c r="BB37" s="51">
        <f t="shared" si="6"/>
        <v>7141.5</v>
      </c>
      <c r="BC37" s="56" t="str">
        <f t="shared" si="7"/>
        <v>INR  Seven Thousand One Hundred &amp; Forty One  and Paise Fifty Only</v>
      </c>
      <c r="IA37" s="21">
        <v>5.06</v>
      </c>
      <c r="IB37" s="21" t="s">
        <v>98</v>
      </c>
      <c r="ID37" s="21">
        <v>45</v>
      </c>
      <c r="IE37" s="22" t="s">
        <v>59</v>
      </c>
      <c r="IF37" s="22"/>
      <c r="IG37" s="22"/>
      <c r="IH37" s="22"/>
      <c r="II37" s="22"/>
    </row>
    <row r="38" spans="1:243" s="21" customFormat="1" ht="31.5" customHeight="1">
      <c r="A38" s="57">
        <v>5.07</v>
      </c>
      <c r="B38" s="58" t="s">
        <v>99</v>
      </c>
      <c r="C38" s="33"/>
      <c r="D38" s="66"/>
      <c r="E38" s="66"/>
      <c r="F38" s="66"/>
      <c r="G38" s="66"/>
      <c r="H38" s="66"/>
      <c r="I38" s="66"/>
      <c r="J38" s="66"/>
      <c r="K38" s="66"/>
      <c r="L38" s="66"/>
      <c r="M38" s="66"/>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IA38" s="21">
        <v>5.07</v>
      </c>
      <c r="IB38" s="21" t="s">
        <v>99</v>
      </c>
      <c r="IE38" s="22"/>
      <c r="IF38" s="22"/>
      <c r="IG38" s="22"/>
      <c r="IH38" s="22"/>
      <c r="II38" s="22"/>
    </row>
    <row r="39" spans="1:243" s="21" customFormat="1" ht="31.5" customHeight="1">
      <c r="A39" s="57">
        <v>5.08</v>
      </c>
      <c r="B39" s="58" t="s">
        <v>100</v>
      </c>
      <c r="C39" s="33"/>
      <c r="D39" s="33">
        <v>3</v>
      </c>
      <c r="E39" s="59" t="s">
        <v>47</v>
      </c>
      <c r="F39" s="76">
        <v>145.46</v>
      </c>
      <c r="G39" s="43"/>
      <c r="H39" s="37"/>
      <c r="I39" s="38" t="s">
        <v>33</v>
      </c>
      <c r="J39" s="39">
        <f t="shared" si="4"/>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5"/>
        <v>436.38</v>
      </c>
      <c r="BB39" s="51">
        <f t="shared" si="6"/>
        <v>436.38</v>
      </c>
      <c r="BC39" s="56" t="str">
        <f t="shared" si="7"/>
        <v>INR  Four Hundred &amp; Thirty Six  and Paise Thirty Eight Only</v>
      </c>
      <c r="IA39" s="21">
        <v>5.08</v>
      </c>
      <c r="IB39" s="21" t="s">
        <v>100</v>
      </c>
      <c r="ID39" s="21">
        <v>3</v>
      </c>
      <c r="IE39" s="22" t="s">
        <v>47</v>
      </c>
      <c r="IF39" s="22"/>
      <c r="IG39" s="22"/>
      <c r="IH39" s="22"/>
      <c r="II39" s="22"/>
    </row>
    <row r="40" spans="1:243" s="21" customFormat="1" ht="31.5" customHeight="1">
      <c r="A40" s="57">
        <v>5.09</v>
      </c>
      <c r="B40" s="58" t="s">
        <v>101</v>
      </c>
      <c r="C40" s="33"/>
      <c r="D40" s="66"/>
      <c r="E40" s="66"/>
      <c r="F40" s="66"/>
      <c r="G40" s="66"/>
      <c r="H40" s="66"/>
      <c r="I40" s="66"/>
      <c r="J40" s="66"/>
      <c r="K40" s="66"/>
      <c r="L40" s="66"/>
      <c r="M40" s="66"/>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IA40" s="21">
        <v>5.09</v>
      </c>
      <c r="IB40" s="21" t="s">
        <v>101</v>
      </c>
      <c r="IE40" s="22"/>
      <c r="IF40" s="22"/>
      <c r="IG40" s="22"/>
      <c r="IH40" s="22"/>
      <c r="II40" s="22"/>
    </row>
    <row r="41" spans="1:243" s="21" customFormat="1" ht="31.5" customHeight="1">
      <c r="A41" s="60">
        <v>5.1</v>
      </c>
      <c r="B41" s="58" t="s">
        <v>102</v>
      </c>
      <c r="C41" s="33"/>
      <c r="D41" s="33">
        <v>2</v>
      </c>
      <c r="E41" s="59" t="s">
        <v>47</v>
      </c>
      <c r="F41" s="76">
        <v>53.53</v>
      </c>
      <c r="G41" s="43"/>
      <c r="H41" s="37"/>
      <c r="I41" s="38" t="s">
        <v>33</v>
      </c>
      <c r="J41" s="39">
        <f t="shared" si="4"/>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 t="shared" si="5"/>
        <v>107.06</v>
      </c>
      <c r="BB41" s="51">
        <f t="shared" si="6"/>
        <v>107.06</v>
      </c>
      <c r="BC41" s="56" t="str">
        <f t="shared" si="7"/>
        <v>INR  One Hundred &amp; Seven  and Paise Six Only</v>
      </c>
      <c r="IA41" s="21">
        <v>5.1</v>
      </c>
      <c r="IB41" s="21" t="s">
        <v>102</v>
      </c>
      <c r="ID41" s="21">
        <v>2</v>
      </c>
      <c r="IE41" s="22" t="s">
        <v>47</v>
      </c>
      <c r="IF41" s="22"/>
      <c r="IG41" s="22"/>
      <c r="IH41" s="22"/>
      <c r="II41" s="22"/>
    </row>
    <row r="42" spans="1:243" s="21" customFormat="1" ht="31.5" customHeight="1">
      <c r="A42" s="57">
        <v>5.11</v>
      </c>
      <c r="B42" s="58" t="s">
        <v>65</v>
      </c>
      <c r="C42" s="33"/>
      <c r="D42" s="33">
        <v>4</v>
      </c>
      <c r="E42" s="59" t="s">
        <v>47</v>
      </c>
      <c r="F42" s="76">
        <v>46.51</v>
      </c>
      <c r="G42" s="43"/>
      <c r="H42" s="37"/>
      <c r="I42" s="38" t="s">
        <v>33</v>
      </c>
      <c r="J42" s="39">
        <f t="shared" si="4"/>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5"/>
        <v>186.04</v>
      </c>
      <c r="BB42" s="51">
        <f t="shared" si="6"/>
        <v>186.04</v>
      </c>
      <c r="BC42" s="56" t="str">
        <f t="shared" si="7"/>
        <v>INR  One Hundred &amp; Eighty Six  and Paise Four Only</v>
      </c>
      <c r="IA42" s="21">
        <v>5.11</v>
      </c>
      <c r="IB42" s="21" t="s">
        <v>65</v>
      </c>
      <c r="ID42" s="21">
        <v>4</v>
      </c>
      <c r="IE42" s="22" t="s">
        <v>47</v>
      </c>
      <c r="IF42" s="22"/>
      <c r="IG42" s="22"/>
      <c r="IH42" s="22"/>
      <c r="II42" s="22"/>
    </row>
    <row r="43" spans="1:243" s="21" customFormat="1" ht="31.5" customHeight="1">
      <c r="A43" s="57">
        <v>5.12</v>
      </c>
      <c r="B43" s="58" t="s">
        <v>66</v>
      </c>
      <c r="C43" s="33"/>
      <c r="D43" s="33">
        <v>2</v>
      </c>
      <c r="E43" s="59" t="s">
        <v>47</v>
      </c>
      <c r="F43" s="76">
        <v>34.28</v>
      </c>
      <c r="G43" s="43"/>
      <c r="H43" s="37"/>
      <c r="I43" s="38" t="s">
        <v>33</v>
      </c>
      <c r="J43" s="39">
        <f t="shared" si="4"/>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5"/>
        <v>68.56</v>
      </c>
      <c r="BB43" s="51">
        <f t="shared" si="6"/>
        <v>68.56</v>
      </c>
      <c r="BC43" s="56" t="str">
        <f t="shared" si="7"/>
        <v>INR  Sixty Eight and Paise Fifty Six Only</v>
      </c>
      <c r="IA43" s="21">
        <v>5.12</v>
      </c>
      <c r="IB43" s="21" t="s">
        <v>66</v>
      </c>
      <c r="ID43" s="21">
        <v>2</v>
      </c>
      <c r="IE43" s="22" t="s">
        <v>47</v>
      </c>
      <c r="IF43" s="22"/>
      <c r="IG43" s="22"/>
      <c r="IH43" s="22"/>
      <c r="II43" s="22"/>
    </row>
    <row r="44" spans="1:243" s="21" customFormat="1" ht="31.5" customHeight="1">
      <c r="A44" s="60">
        <v>5.13</v>
      </c>
      <c r="B44" s="58" t="s">
        <v>103</v>
      </c>
      <c r="C44" s="33"/>
      <c r="D44" s="66"/>
      <c r="E44" s="66"/>
      <c r="F44" s="66"/>
      <c r="G44" s="66"/>
      <c r="H44" s="66"/>
      <c r="I44" s="66"/>
      <c r="J44" s="66"/>
      <c r="K44" s="66"/>
      <c r="L44" s="66"/>
      <c r="M44" s="66"/>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IA44" s="21">
        <v>5.13</v>
      </c>
      <c r="IB44" s="21" t="s">
        <v>103</v>
      </c>
      <c r="IE44" s="22"/>
      <c r="IF44" s="22"/>
      <c r="IG44" s="22"/>
      <c r="IH44" s="22"/>
      <c r="II44" s="22"/>
    </row>
    <row r="45" spans="1:243" s="21" customFormat="1" ht="30" customHeight="1">
      <c r="A45" s="57">
        <v>5.14</v>
      </c>
      <c r="B45" s="58" t="s">
        <v>104</v>
      </c>
      <c r="C45" s="33"/>
      <c r="D45" s="33">
        <v>4</v>
      </c>
      <c r="E45" s="59" t="s">
        <v>47</v>
      </c>
      <c r="F45" s="76">
        <v>30.86</v>
      </c>
      <c r="G45" s="43"/>
      <c r="H45" s="37"/>
      <c r="I45" s="38" t="s">
        <v>33</v>
      </c>
      <c r="J45" s="39">
        <f t="shared" si="4"/>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5"/>
        <v>123.44</v>
      </c>
      <c r="BB45" s="51">
        <f t="shared" si="6"/>
        <v>123.44</v>
      </c>
      <c r="BC45" s="56" t="str">
        <f t="shared" si="7"/>
        <v>INR  One Hundred &amp; Twenty Three  and Paise Forty Four Only</v>
      </c>
      <c r="IA45" s="21">
        <v>5.14</v>
      </c>
      <c r="IB45" s="21" t="s">
        <v>104</v>
      </c>
      <c r="ID45" s="21">
        <v>4</v>
      </c>
      <c r="IE45" s="22" t="s">
        <v>47</v>
      </c>
      <c r="IF45" s="22"/>
      <c r="IG45" s="22"/>
      <c r="IH45" s="22"/>
      <c r="II45" s="22"/>
    </row>
    <row r="46" spans="1:243" s="21" customFormat="1" ht="28.5">
      <c r="A46" s="57">
        <v>5.15</v>
      </c>
      <c r="B46" s="58" t="s">
        <v>67</v>
      </c>
      <c r="C46" s="33"/>
      <c r="D46" s="33">
        <v>2</v>
      </c>
      <c r="E46" s="59" t="s">
        <v>47</v>
      </c>
      <c r="F46" s="76">
        <v>24.77</v>
      </c>
      <c r="G46" s="43"/>
      <c r="H46" s="37"/>
      <c r="I46" s="38" t="s">
        <v>33</v>
      </c>
      <c r="J46" s="39">
        <f t="shared" si="4"/>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5"/>
        <v>49.54</v>
      </c>
      <c r="BB46" s="51">
        <f t="shared" si="6"/>
        <v>49.54</v>
      </c>
      <c r="BC46" s="56" t="str">
        <f t="shared" si="7"/>
        <v>INR  Forty Nine and Paise Fifty Four Only</v>
      </c>
      <c r="IA46" s="21">
        <v>5.15</v>
      </c>
      <c r="IB46" s="21" t="s">
        <v>67</v>
      </c>
      <c r="ID46" s="21">
        <v>2</v>
      </c>
      <c r="IE46" s="22" t="s">
        <v>47</v>
      </c>
      <c r="IF46" s="22"/>
      <c r="IG46" s="22"/>
      <c r="IH46" s="22"/>
      <c r="II46" s="22"/>
    </row>
    <row r="47" spans="1:243" s="21" customFormat="1" ht="94.5">
      <c r="A47" s="60">
        <v>5.16</v>
      </c>
      <c r="B47" s="58" t="s">
        <v>105</v>
      </c>
      <c r="C47" s="33"/>
      <c r="D47" s="66"/>
      <c r="E47" s="66"/>
      <c r="F47" s="66"/>
      <c r="G47" s="66"/>
      <c r="H47" s="66"/>
      <c r="I47" s="66"/>
      <c r="J47" s="66"/>
      <c r="K47" s="66"/>
      <c r="L47" s="66"/>
      <c r="M47" s="66"/>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IA47" s="21">
        <v>5.16</v>
      </c>
      <c r="IB47" s="21" t="s">
        <v>105</v>
      </c>
      <c r="IE47" s="22"/>
      <c r="IF47" s="22"/>
      <c r="IG47" s="22"/>
      <c r="IH47" s="22"/>
      <c r="II47" s="22"/>
    </row>
    <row r="48" spans="1:243" s="21" customFormat="1" ht="28.5">
      <c r="A48" s="57">
        <v>5.17</v>
      </c>
      <c r="B48" s="58" t="s">
        <v>65</v>
      </c>
      <c r="C48" s="33"/>
      <c r="D48" s="33">
        <v>4</v>
      </c>
      <c r="E48" s="59" t="s">
        <v>47</v>
      </c>
      <c r="F48" s="76">
        <v>66.24</v>
      </c>
      <c r="G48" s="43"/>
      <c r="H48" s="37"/>
      <c r="I48" s="38" t="s">
        <v>33</v>
      </c>
      <c r="J48" s="39">
        <f t="shared" si="4"/>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5"/>
        <v>264.96</v>
      </c>
      <c r="BB48" s="51">
        <f t="shared" si="6"/>
        <v>264.96</v>
      </c>
      <c r="BC48" s="56" t="str">
        <f t="shared" si="7"/>
        <v>INR  Two Hundred &amp; Sixty Four  and Paise Ninety Six Only</v>
      </c>
      <c r="IA48" s="21">
        <v>5.17</v>
      </c>
      <c r="IB48" s="21" t="s">
        <v>65</v>
      </c>
      <c r="ID48" s="21">
        <v>4</v>
      </c>
      <c r="IE48" s="22" t="s">
        <v>47</v>
      </c>
      <c r="IF48" s="22"/>
      <c r="IG48" s="22"/>
      <c r="IH48" s="22"/>
      <c r="II48" s="22"/>
    </row>
    <row r="49" spans="1:243" s="21" customFormat="1" ht="51" customHeight="1">
      <c r="A49" s="57">
        <v>5.18</v>
      </c>
      <c r="B49" s="58" t="s">
        <v>106</v>
      </c>
      <c r="C49" s="33"/>
      <c r="D49" s="66"/>
      <c r="E49" s="66"/>
      <c r="F49" s="66"/>
      <c r="G49" s="66"/>
      <c r="H49" s="66"/>
      <c r="I49" s="66"/>
      <c r="J49" s="66"/>
      <c r="K49" s="66"/>
      <c r="L49" s="66"/>
      <c r="M49" s="66"/>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IA49" s="21">
        <v>5.18</v>
      </c>
      <c r="IB49" s="21" t="s">
        <v>106</v>
      </c>
      <c r="IE49" s="22"/>
      <c r="IF49" s="22"/>
      <c r="IG49" s="22"/>
      <c r="IH49" s="22"/>
      <c r="II49" s="22"/>
    </row>
    <row r="50" spans="1:243" s="21" customFormat="1" ht="28.5">
      <c r="A50" s="60">
        <v>5.19</v>
      </c>
      <c r="B50" s="58" t="s">
        <v>67</v>
      </c>
      <c r="C50" s="33"/>
      <c r="D50" s="33">
        <v>4</v>
      </c>
      <c r="E50" s="59" t="s">
        <v>47</v>
      </c>
      <c r="F50" s="76">
        <v>46.69</v>
      </c>
      <c r="G50" s="43"/>
      <c r="H50" s="37"/>
      <c r="I50" s="38" t="s">
        <v>33</v>
      </c>
      <c r="J50" s="39">
        <f t="shared" si="4"/>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5"/>
        <v>186.76</v>
      </c>
      <c r="BB50" s="51">
        <f t="shared" si="6"/>
        <v>186.76</v>
      </c>
      <c r="BC50" s="56" t="str">
        <f t="shared" si="7"/>
        <v>INR  One Hundred &amp; Eighty Six  and Paise Seventy Six Only</v>
      </c>
      <c r="IA50" s="21">
        <v>5.19</v>
      </c>
      <c r="IB50" s="21" t="s">
        <v>67</v>
      </c>
      <c r="ID50" s="21">
        <v>4</v>
      </c>
      <c r="IE50" s="22" t="s">
        <v>47</v>
      </c>
      <c r="IF50" s="22"/>
      <c r="IG50" s="22"/>
      <c r="IH50" s="22"/>
      <c r="II50" s="22"/>
    </row>
    <row r="51" spans="1:243" s="21" customFormat="1" ht="33" customHeight="1">
      <c r="A51" s="60">
        <v>5.2</v>
      </c>
      <c r="B51" s="58" t="s">
        <v>107</v>
      </c>
      <c r="C51" s="33"/>
      <c r="D51" s="66"/>
      <c r="E51" s="66"/>
      <c r="F51" s="66"/>
      <c r="G51" s="66"/>
      <c r="H51" s="66"/>
      <c r="I51" s="66"/>
      <c r="J51" s="66"/>
      <c r="K51" s="66"/>
      <c r="L51" s="66"/>
      <c r="M51" s="66"/>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IA51" s="21">
        <v>5.2</v>
      </c>
      <c r="IB51" s="21" t="s">
        <v>107</v>
      </c>
      <c r="IE51" s="22"/>
      <c r="IF51" s="22"/>
      <c r="IG51" s="22"/>
      <c r="IH51" s="22"/>
      <c r="II51" s="22"/>
    </row>
    <row r="52" spans="1:243" s="21" customFormat="1" ht="28.5">
      <c r="A52" s="57">
        <v>5.21</v>
      </c>
      <c r="B52" s="58" t="s">
        <v>108</v>
      </c>
      <c r="C52" s="33"/>
      <c r="D52" s="33">
        <v>6</v>
      </c>
      <c r="E52" s="59" t="s">
        <v>47</v>
      </c>
      <c r="F52" s="76">
        <v>54.58</v>
      </c>
      <c r="G52" s="43"/>
      <c r="H52" s="37"/>
      <c r="I52" s="38" t="s">
        <v>33</v>
      </c>
      <c r="J52" s="39">
        <f t="shared" si="4"/>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5"/>
        <v>327.48</v>
      </c>
      <c r="BB52" s="51">
        <f t="shared" si="6"/>
        <v>327.48</v>
      </c>
      <c r="BC52" s="56" t="str">
        <f t="shared" si="7"/>
        <v>INR  Three Hundred &amp; Twenty Seven  and Paise Forty Eight Only</v>
      </c>
      <c r="IA52" s="21">
        <v>5.21</v>
      </c>
      <c r="IB52" s="21" t="s">
        <v>108</v>
      </c>
      <c r="ID52" s="21">
        <v>6</v>
      </c>
      <c r="IE52" s="22" t="s">
        <v>47</v>
      </c>
      <c r="IF52" s="22"/>
      <c r="IG52" s="22"/>
      <c r="IH52" s="22"/>
      <c r="II52" s="22"/>
    </row>
    <row r="53" spans="1:243" s="21" customFormat="1" ht="189" customHeight="1">
      <c r="A53" s="57">
        <v>5.22</v>
      </c>
      <c r="B53" s="58" t="s">
        <v>109</v>
      </c>
      <c r="C53" s="33"/>
      <c r="D53" s="66"/>
      <c r="E53" s="66"/>
      <c r="F53" s="66"/>
      <c r="G53" s="66"/>
      <c r="H53" s="66"/>
      <c r="I53" s="66"/>
      <c r="J53" s="66"/>
      <c r="K53" s="66"/>
      <c r="L53" s="66"/>
      <c r="M53" s="66"/>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IA53" s="21">
        <v>5.22</v>
      </c>
      <c r="IB53" s="21" t="s">
        <v>109</v>
      </c>
      <c r="IE53" s="22"/>
      <c r="IF53" s="22"/>
      <c r="IG53" s="22"/>
      <c r="IH53" s="22"/>
      <c r="II53" s="22"/>
    </row>
    <row r="54" spans="1:243" s="21" customFormat="1" ht="33" customHeight="1">
      <c r="A54" s="57">
        <v>5.23</v>
      </c>
      <c r="B54" s="58" t="s">
        <v>110</v>
      </c>
      <c r="C54" s="33"/>
      <c r="D54" s="33">
        <v>10</v>
      </c>
      <c r="E54" s="59" t="s">
        <v>44</v>
      </c>
      <c r="F54" s="76">
        <v>203.9</v>
      </c>
      <c r="G54" s="43"/>
      <c r="H54" s="37"/>
      <c r="I54" s="38" t="s">
        <v>33</v>
      </c>
      <c r="J54" s="39">
        <f t="shared" si="4"/>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5"/>
        <v>2039</v>
      </c>
      <c r="BB54" s="51">
        <f t="shared" si="6"/>
        <v>2039</v>
      </c>
      <c r="BC54" s="56" t="str">
        <f t="shared" si="7"/>
        <v>INR  Two Thousand  &amp;Thirty Nine  Only</v>
      </c>
      <c r="IA54" s="21">
        <v>5.23</v>
      </c>
      <c r="IB54" s="21" t="s">
        <v>110</v>
      </c>
      <c r="ID54" s="21">
        <v>10</v>
      </c>
      <c r="IE54" s="22" t="s">
        <v>44</v>
      </c>
      <c r="IF54" s="22"/>
      <c r="IG54" s="22"/>
      <c r="IH54" s="22"/>
      <c r="II54" s="22"/>
    </row>
    <row r="55" spans="1:243" s="21" customFormat="1" ht="31.5">
      <c r="A55" s="57">
        <v>5.24</v>
      </c>
      <c r="B55" s="58" t="s">
        <v>111</v>
      </c>
      <c r="C55" s="33"/>
      <c r="D55" s="66"/>
      <c r="E55" s="66"/>
      <c r="F55" s="66"/>
      <c r="G55" s="66"/>
      <c r="H55" s="66"/>
      <c r="I55" s="66"/>
      <c r="J55" s="66"/>
      <c r="K55" s="66"/>
      <c r="L55" s="66"/>
      <c r="M55" s="66"/>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IA55" s="21">
        <v>5.24</v>
      </c>
      <c r="IB55" s="21" t="s">
        <v>111</v>
      </c>
      <c r="IE55" s="22"/>
      <c r="IF55" s="22"/>
      <c r="IG55" s="22"/>
      <c r="IH55" s="22"/>
      <c r="II55" s="22"/>
    </row>
    <row r="56" spans="1:243" s="21" customFormat="1" ht="409.5">
      <c r="A56" s="57">
        <v>5.25</v>
      </c>
      <c r="B56" s="58" t="s">
        <v>112</v>
      </c>
      <c r="C56" s="33"/>
      <c r="D56" s="33">
        <v>3</v>
      </c>
      <c r="E56" s="59" t="s">
        <v>43</v>
      </c>
      <c r="F56" s="76">
        <v>1570.06</v>
      </c>
      <c r="G56" s="43"/>
      <c r="H56" s="37"/>
      <c r="I56" s="38" t="s">
        <v>33</v>
      </c>
      <c r="J56" s="39">
        <f t="shared" si="4"/>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 t="shared" si="5"/>
        <v>4710.18</v>
      </c>
      <c r="BB56" s="51">
        <f t="shared" si="6"/>
        <v>4710.18</v>
      </c>
      <c r="BC56" s="56" t="str">
        <f t="shared" si="7"/>
        <v>INR  Four Thousand Seven Hundred &amp; Ten  and Paise Eighteen Only</v>
      </c>
      <c r="IA56" s="21">
        <v>5.25</v>
      </c>
      <c r="IB56" s="21" t="s">
        <v>112</v>
      </c>
      <c r="ID56" s="21">
        <v>3</v>
      </c>
      <c r="IE56" s="22" t="s">
        <v>43</v>
      </c>
      <c r="IF56" s="22"/>
      <c r="IG56" s="22"/>
      <c r="IH56" s="22"/>
      <c r="II56" s="22"/>
    </row>
    <row r="57" spans="1:243" s="21" customFormat="1" ht="110.25">
      <c r="A57" s="57">
        <v>5.26</v>
      </c>
      <c r="B57" s="58" t="s">
        <v>113</v>
      </c>
      <c r="C57" s="33"/>
      <c r="D57" s="66"/>
      <c r="E57" s="66"/>
      <c r="F57" s="66"/>
      <c r="G57" s="66"/>
      <c r="H57" s="66"/>
      <c r="I57" s="66"/>
      <c r="J57" s="66"/>
      <c r="K57" s="66"/>
      <c r="L57" s="66"/>
      <c r="M57" s="66"/>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IA57" s="21">
        <v>5.26</v>
      </c>
      <c r="IB57" s="21" t="s">
        <v>113</v>
      </c>
      <c r="IE57" s="22"/>
      <c r="IF57" s="22"/>
      <c r="IG57" s="22"/>
      <c r="IH57" s="22"/>
      <c r="II57" s="22"/>
    </row>
    <row r="58" spans="1:243" s="21" customFormat="1" ht="15.75">
      <c r="A58" s="57">
        <v>5.27</v>
      </c>
      <c r="B58" s="58" t="s">
        <v>114</v>
      </c>
      <c r="C58" s="33"/>
      <c r="D58" s="66"/>
      <c r="E58" s="66"/>
      <c r="F58" s="66"/>
      <c r="G58" s="66"/>
      <c r="H58" s="66"/>
      <c r="I58" s="66"/>
      <c r="J58" s="66"/>
      <c r="K58" s="66"/>
      <c r="L58" s="66"/>
      <c r="M58" s="66"/>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IA58" s="21">
        <v>5.27</v>
      </c>
      <c r="IB58" s="21" t="s">
        <v>114</v>
      </c>
      <c r="IE58" s="22"/>
      <c r="IF58" s="22"/>
      <c r="IG58" s="22"/>
      <c r="IH58" s="22"/>
      <c r="II58" s="22"/>
    </row>
    <row r="59" spans="1:243" s="21" customFormat="1" ht="31.5">
      <c r="A59" s="57">
        <v>5.28</v>
      </c>
      <c r="B59" s="58" t="s">
        <v>115</v>
      </c>
      <c r="C59" s="33"/>
      <c r="D59" s="66"/>
      <c r="E59" s="66"/>
      <c r="F59" s="66"/>
      <c r="G59" s="66"/>
      <c r="H59" s="66"/>
      <c r="I59" s="66"/>
      <c r="J59" s="66"/>
      <c r="K59" s="66"/>
      <c r="L59" s="66"/>
      <c r="M59" s="66"/>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IA59" s="21">
        <v>5.28</v>
      </c>
      <c r="IB59" s="21" t="s">
        <v>115</v>
      </c>
      <c r="IE59" s="22"/>
      <c r="IF59" s="22"/>
      <c r="IG59" s="22"/>
      <c r="IH59" s="22"/>
      <c r="II59" s="22"/>
    </row>
    <row r="60" spans="1:243" s="21" customFormat="1" ht="42.75">
      <c r="A60" s="57">
        <v>5.29</v>
      </c>
      <c r="B60" s="58" t="s">
        <v>63</v>
      </c>
      <c r="C60" s="33"/>
      <c r="D60" s="33">
        <v>1.8</v>
      </c>
      <c r="E60" s="59" t="s">
        <v>43</v>
      </c>
      <c r="F60" s="76">
        <v>3932.18</v>
      </c>
      <c r="G60" s="43"/>
      <c r="H60" s="37"/>
      <c r="I60" s="38" t="s">
        <v>33</v>
      </c>
      <c r="J60" s="39">
        <f t="shared" si="4"/>
        <v>1</v>
      </c>
      <c r="K60" s="37" t="s">
        <v>34</v>
      </c>
      <c r="L60" s="37" t="s">
        <v>4</v>
      </c>
      <c r="M60" s="40"/>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 t="shared" si="5"/>
        <v>7077.92</v>
      </c>
      <c r="BB60" s="51">
        <f t="shared" si="6"/>
        <v>7077.92</v>
      </c>
      <c r="BC60" s="56" t="str">
        <f t="shared" si="7"/>
        <v>INR  Seven Thousand  &amp;Seventy Seven  and Paise Ninety Two Only</v>
      </c>
      <c r="IA60" s="21">
        <v>5.29</v>
      </c>
      <c r="IB60" s="21" t="s">
        <v>63</v>
      </c>
      <c r="ID60" s="21">
        <v>1.8</v>
      </c>
      <c r="IE60" s="22" t="s">
        <v>43</v>
      </c>
      <c r="IF60" s="22"/>
      <c r="IG60" s="22"/>
      <c r="IH60" s="22"/>
      <c r="II60" s="22"/>
    </row>
    <row r="61" spans="1:243" s="21" customFormat="1" ht="15.75">
      <c r="A61" s="57">
        <v>6</v>
      </c>
      <c r="B61" s="58" t="s">
        <v>116</v>
      </c>
      <c r="C61" s="33"/>
      <c r="D61" s="66"/>
      <c r="E61" s="66"/>
      <c r="F61" s="66"/>
      <c r="G61" s="66"/>
      <c r="H61" s="66"/>
      <c r="I61" s="66"/>
      <c r="J61" s="66"/>
      <c r="K61" s="66"/>
      <c r="L61" s="66"/>
      <c r="M61" s="66"/>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IA61" s="21">
        <v>6</v>
      </c>
      <c r="IB61" s="21" t="s">
        <v>116</v>
      </c>
      <c r="IE61" s="22"/>
      <c r="IF61" s="22"/>
      <c r="IG61" s="22"/>
      <c r="IH61" s="22"/>
      <c r="II61" s="22"/>
    </row>
    <row r="62" spans="1:243" s="21" customFormat="1" ht="94.5">
      <c r="A62" s="57">
        <v>6.01</v>
      </c>
      <c r="B62" s="58" t="s">
        <v>117</v>
      </c>
      <c r="C62" s="33"/>
      <c r="D62" s="33">
        <v>35</v>
      </c>
      <c r="E62" s="59" t="s">
        <v>59</v>
      </c>
      <c r="F62" s="76">
        <v>68.57</v>
      </c>
      <c r="G62" s="43"/>
      <c r="H62" s="37"/>
      <c r="I62" s="38" t="s">
        <v>33</v>
      </c>
      <c r="J62" s="39">
        <f t="shared" si="4"/>
        <v>1</v>
      </c>
      <c r="K62" s="37" t="s">
        <v>34</v>
      </c>
      <c r="L62" s="37" t="s">
        <v>4</v>
      </c>
      <c r="M62" s="40"/>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 t="shared" si="5"/>
        <v>2399.95</v>
      </c>
      <c r="BB62" s="51">
        <f t="shared" si="6"/>
        <v>2399.95</v>
      </c>
      <c r="BC62" s="56" t="str">
        <f t="shared" si="7"/>
        <v>INR  Two Thousand Three Hundred &amp; Ninety Nine  and Paise Ninety Five Only</v>
      </c>
      <c r="IA62" s="21">
        <v>6.01</v>
      </c>
      <c r="IB62" s="21" t="s">
        <v>117</v>
      </c>
      <c r="ID62" s="21">
        <v>35</v>
      </c>
      <c r="IE62" s="22" t="s">
        <v>59</v>
      </c>
      <c r="IF62" s="22"/>
      <c r="IG62" s="22"/>
      <c r="IH62" s="22"/>
      <c r="II62" s="22"/>
    </row>
    <row r="63" spans="1:243" s="21" customFormat="1" ht="110.25">
      <c r="A63" s="57">
        <v>6.02</v>
      </c>
      <c r="B63" s="58" t="s">
        <v>118</v>
      </c>
      <c r="C63" s="33"/>
      <c r="D63" s="66"/>
      <c r="E63" s="66"/>
      <c r="F63" s="66"/>
      <c r="G63" s="66"/>
      <c r="H63" s="66"/>
      <c r="I63" s="66"/>
      <c r="J63" s="66"/>
      <c r="K63" s="66"/>
      <c r="L63" s="66"/>
      <c r="M63" s="66"/>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IA63" s="21">
        <v>6.02</v>
      </c>
      <c r="IB63" s="21" t="s">
        <v>118</v>
      </c>
      <c r="IE63" s="22"/>
      <c r="IF63" s="22"/>
      <c r="IG63" s="22"/>
      <c r="IH63" s="22"/>
      <c r="II63" s="22"/>
    </row>
    <row r="64" spans="1:243" s="21" customFormat="1" ht="42.75">
      <c r="A64" s="57">
        <v>6.03</v>
      </c>
      <c r="B64" s="58" t="s">
        <v>119</v>
      </c>
      <c r="C64" s="33"/>
      <c r="D64" s="33">
        <v>1.5</v>
      </c>
      <c r="E64" s="59" t="s">
        <v>43</v>
      </c>
      <c r="F64" s="76">
        <v>4192.15</v>
      </c>
      <c r="G64" s="43"/>
      <c r="H64" s="37"/>
      <c r="I64" s="38" t="s">
        <v>33</v>
      </c>
      <c r="J64" s="39">
        <f t="shared" si="4"/>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5"/>
        <v>6288.23</v>
      </c>
      <c r="BB64" s="51">
        <f t="shared" si="6"/>
        <v>6288.23</v>
      </c>
      <c r="BC64" s="56" t="str">
        <f t="shared" si="7"/>
        <v>INR  Six Thousand Two Hundred &amp; Eighty Eight  and Paise Twenty Three Only</v>
      </c>
      <c r="IA64" s="21">
        <v>6.03</v>
      </c>
      <c r="IB64" s="21" t="s">
        <v>119</v>
      </c>
      <c r="ID64" s="21">
        <v>1.5</v>
      </c>
      <c r="IE64" s="22" t="s">
        <v>43</v>
      </c>
      <c r="IF64" s="22"/>
      <c r="IG64" s="22"/>
      <c r="IH64" s="22"/>
      <c r="II64" s="22"/>
    </row>
    <row r="65" spans="1:243" s="21" customFormat="1" ht="15.75">
      <c r="A65" s="57">
        <v>7</v>
      </c>
      <c r="B65" s="58" t="s">
        <v>120</v>
      </c>
      <c r="C65" s="33"/>
      <c r="D65" s="66"/>
      <c r="E65" s="66"/>
      <c r="F65" s="66"/>
      <c r="G65" s="66"/>
      <c r="H65" s="66"/>
      <c r="I65" s="66"/>
      <c r="J65" s="66"/>
      <c r="K65" s="66"/>
      <c r="L65" s="66"/>
      <c r="M65" s="66"/>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IA65" s="21">
        <v>7</v>
      </c>
      <c r="IB65" s="21" t="s">
        <v>120</v>
      </c>
      <c r="IE65" s="22"/>
      <c r="IF65" s="22"/>
      <c r="IG65" s="22"/>
      <c r="IH65" s="22"/>
      <c r="II65" s="22"/>
    </row>
    <row r="66" spans="1:243" s="21" customFormat="1" ht="204.75">
      <c r="A66" s="57">
        <v>7.01</v>
      </c>
      <c r="B66" s="58" t="s">
        <v>68</v>
      </c>
      <c r="C66" s="33"/>
      <c r="D66" s="33">
        <v>5</v>
      </c>
      <c r="E66" s="59" t="s">
        <v>43</v>
      </c>
      <c r="F66" s="76">
        <v>820.34</v>
      </c>
      <c r="G66" s="43"/>
      <c r="H66" s="37"/>
      <c r="I66" s="38" t="s">
        <v>33</v>
      </c>
      <c r="J66" s="39">
        <f t="shared" si="4"/>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5"/>
        <v>4101.7</v>
      </c>
      <c r="BB66" s="51">
        <f t="shared" si="6"/>
        <v>4101.7</v>
      </c>
      <c r="BC66" s="56" t="str">
        <f t="shared" si="7"/>
        <v>INR  Four Thousand One Hundred &amp; One  and Paise Seventy Only</v>
      </c>
      <c r="IA66" s="21">
        <v>7.01</v>
      </c>
      <c r="IB66" s="21" t="s">
        <v>68</v>
      </c>
      <c r="ID66" s="21">
        <v>5</v>
      </c>
      <c r="IE66" s="22" t="s">
        <v>43</v>
      </c>
      <c r="IF66" s="22"/>
      <c r="IG66" s="22"/>
      <c r="IH66" s="22"/>
      <c r="II66" s="22"/>
    </row>
    <row r="67" spans="1:243" s="21" customFormat="1" ht="204.75">
      <c r="A67" s="57">
        <v>7.02</v>
      </c>
      <c r="B67" s="58" t="s">
        <v>121</v>
      </c>
      <c r="C67" s="33"/>
      <c r="D67" s="66"/>
      <c r="E67" s="66"/>
      <c r="F67" s="66"/>
      <c r="G67" s="66"/>
      <c r="H67" s="66"/>
      <c r="I67" s="66"/>
      <c r="J67" s="66"/>
      <c r="K67" s="66"/>
      <c r="L67" s="66"/>
      <c r="M67" s="66"/>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IA67" s="21">
        <v>7.02</v>
      </c>
      <c r="IB67" s="21" t="s">
        <v>121</v>
      </c>
      <c r="IE67" s="22"/>
      <c r="IF67" s="22"/>
      <c r="IG67" s="22"/>
      <c r="IH67" s="22"/>
      <c r="II67" s="22"/>
    </row>
    <row r="68" spans="1:243" s="21" customFormat="1" ht="42.75">
      <c r="A68" s="57">
        <v>7.03</v>
      </c>
      <c r="B68" s="58" t="s">
        <v>69</v>
      </c>
      <c r="C68" s="33"/>
      <c r="D68" s="33">
        <v>5</v>
      </c>
      <c r="E68" s="59" t="s">
        <v>43</v>
      </c>
      <c r="F68" s="76">
        <v>1285.84</v>
      </c>
      <c r="G68" s="43"/>
      <c r="H68" s="37"/>
      <c r="I68" s="38" t="s">
        <v>33</v>
      </c>
      <c r="J68" s="39">
        <f t="shared" si="4"/>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 t="shared" si="5"/>
        <v>6429.2</v>
      </c>
      <c r="BB68" s="51">
        <f t="shared" si="6"/>
        <v>6429.2</v>
      </c>
      <c r="BC68" s="56" t="str">
        <f t="shared" si="7"/>
        <v>INR  Six Thousand Four Hundred &amp; Twenty Nine  and Paise Twenty Only</v>
      </c>
      <c r="IA68" s="21">
        <v>7.03</v>
      </c>
      <c r="IB68" s="21" t="s">
        <v>69</v>
      </c>
      <c r="ID68" s="21">
        <v>5</v>
      </c>
      <c r="IE68" s="22" t="s">
        <v>43</v>
      </c>
      <c r="IF68" s="22"/>
      <c r="IG68" s="22"/>
      <c r="IH68" s="22"/>
      <c r="II68" s="22"/>
    </row>
    <row r="69" spans="1:243" s="21" customFormat="1" ht="204.75">
      <c r="A69" s="57">
        <v>7.04</v>
      </c>
      <c r="B69" s="58" t="s">
        <v>122</v>
      </c>
      <c r="C69" s="33"/>
      <c r="D69" s="66"/>
      <c r="E69" s="66"/>
      <c r="F69" s="66"/>
      <c r="G69" s="66"/>
      <c r="H69" s="66"/>
      <c r="I69" s="66"/>
      <c r="J69" s="66"/>
      <c r="K69" s="66"/>
      <c r="L69" s="66"/>
      <c r="M69" s="66"/>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IA69" s="21">
        <v>7.04</v>
      </c>
      <c r="IB69" s="21" t="s">
        <v>122</v>
      </c>
      <c r="IE69" s="22"/>
      <c r="IF69" s="22"/>
      <c r="IG69" s="22"/>
      <c r="IH69" s="22"/>
      <c r="II69" s="22"/>
    </row>
    <row r="70" spans="1:243" s="21" customFormat="1" ht="42.75">
      <c r="A70" s="57">
        <v>7.05</v>
      </c>
      <c r="B70" s="58" t="s">
        <v>69</v>
      </c>
      <c r="C70" s="33"/>
      <c r="D70" s="33">
        <v>45</v>
      </c>
      <c r="E70" s="59" t="s">
        <v>43</v>
      </c>
      <c r="F70" s="76">
        <v>1348.01</v>
      </c>
      <c r="G70" s="43"/>
      <c r="H70" s="37"/>
      <c r="I70" s="38" t="s">
        <v>33</v>
      </c>
      <c r="J70" s="39">
        <f t="shared" si="4"/>
        <v>1</v>
      </c>
      <c r="K70" s="37" t="s">
        <v>34</v>
      </c>
      <c r="L70" s="37" t="s">
        <v>4</v>
      </c>
      <c r="M70" s="40"/>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2">
        <f t="shared" si="5"/>
        <v>60660.45</v>
      </c>
      <c r="BB70" s="51">
        <f t="shared" si="6"/>
        <v>60660.45</v>
      </c>
      <c r="BC70" s="56" t="str">
        <f t="shared" si="7"/>
        <v>INR  Sixty Thousand Six Hundred &amp; Sixty  and Paise Forty Five Only</v>
      </c>
      <c r="IA70" s="21">
        <v>7.05</v>
      </c>
      <c r="IB70" s="21" t="s">
        <v>69</v>
      </c>
      <c r="ID70" s="21">
        <v>45</v>
      </c>
      <c r="IE70" s="22" t="s">
        <v>43</v>
      </c>
      <c r="IF70" s="22"/>
      <c r="IG70" s="22"/>
      <c r="IH70" s="22"/>
      <c r="II70" s="22"/>
    </row>
    <row r="71" spans="1:243" s="21" customFormat="1" ht="15.75">
      <c r="A71" s="57">
        <v>8</v>
      </c>
      <c r="B71" s="58" t="s">
        <v>123</v>
      </c>
      <c r="C71" s="33"/>
      <c r="D71" s="66"/>
      <c r="E71" s="66"/>
      <c r="F71" s="66"/>
      <c r="G71" s="66"/>
      <c r="H71" s="66"/>
      <c r="I71" s="66"/>
      <c r="J71" s="66"/>
      <c r="K71" s="66"/>
      <c r="L71" s="66"/>
      <c r="M71" s="66"/>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IA71" s="21">
        <v>8</v>
      </c>
      <c r="IB71" s="21" t="s">
        <v>123</v>
      </c>
      <c r="IE71" s="22"/>
      <c r="IF71" s="22"/>
      <c r="IG71" s="22"/>
      <c r="IH71" s="22"/>
      <c r="II71" s="22"/>
    </row>
    <row r="72" spans="1:243" s="21" customFormat="1" ht="15.75">
      <c r="A72" s="57">
        <v>8.01</v>
      </c>
      <c r="B72" s="58" t="s">
        <v>124</v>
      </c>
      <c r="C72" s="33"/>
      <c r="D72" s="66"/>
      <c r="E72" s="66"/>
      <c r="F72" s="66"/>
      <c r="G72" s="66"/>
      <c r="H72" s="66"/>
      <c r="I72" s="66"/>
      <c r="J72" s="66"/>
      <c r="K72" s="66"/>
      <c r="L72" s="66"/>
      <c r="M72" s="66"/>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IA72" s="21">
        <v>8.01</v>
      </c>
      <c r="IB72" s="21" t="s">
        <v>124</v>
      </c>
      <c r="IE72" s="22"/>
      <c r="IF72" s="22"/>
      <c r="IG72" s="22"/>
      <c r="IH72" s="22"/>
      <c r="II72" s="22"/>
    </row>
    <row r="73" spans="1:243" s="21" customFormat="1" ht="42.75">
      <c r="A73" s="57">
        <v>8.02</v>
      </c>
      <c r="B73" s="58" t="s">
        <v>48</v>
      </c>
      <c r="C73" s="33"/>
      <c r="D73" s="33">
        <v>9</v>
      </c>
      <c r="E73" s="59" t="s">
        <v>43</v>
      </c>
      <c r="F73" s="76">
        <v>258.09</v>
      </c>
      <c r="G73" s="43"/>
      <c r="H73" s="37"/>
      <c r="I73" s="38" t="s">
        <v>33</v>
      </c>
      <c r="J73" s="39">
        <f t="shared" si="4"/>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5"/>
        <v>2322.81</v>
      </c>
      <c r="BB73" s="51">
        <f t="shared" si="6"/>
        <v>2322.81</v>
      </c>
      <c r="BC73" s="56" t="str">
        <f t="shared" si="7"/>
        <v>INR  Two Thousand Three Hundred &amp; Twenty Two  and Paise Eighty One Only</v>
      </c>
      <c r="IA73" s="21">
        <v>8.02</v>
      </c>
      <c r="IB73" s="21" t="s">
        <v>48</v>
      </c>
      <c r="ID73" s="21">
        <v>9</v>
      </c>
      <c r="IE73" s="22" t="s">
        <v>43</v>
      </c>
      <c r="IF73" s="22"/>
      <c r="IG73" s="22"/>
      <c r="IH73" s="22"/>
      <c r="II73" s="22"/>
    </row>
    <row r="74" spans="1:243" s="21" customFormat="1" ht="31.5">
      <c r="A74" s="57">
        <v>8.03</v>
      </c>
      <c r="B74" s="58" t="s">
        <v>125</v>
      </c>
      <c r="C74" s="33"/>
      <c r="D74" s="66"/>
      <c r="E74" s="66"/>
      <c r="F74" s="66"/>
      <c r="G74" s="66"/>
      <c r="H74" s="66"/>
      <c r="I74" s="66"/>
      <c r="J74" s="66"/>
      <c r="K74" s="66"/>
      <c r="L74" s="66"/>
      <c r="M74" s="66"/>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IA74" s="21">
        <v>8.03</v>
      </c>
      <c r="IB74" s="21" t="s">
        <v>125</v>
      </c>
      <c r="IE74" s="22"/>
      <c r="IF74" s="22"/>
      <c r="IG74" s="22"/>
      <c r="IH74" s="22"/>
      <c r="II74" s="22"/>
    </row>
    <row r="75" spans="1:243" s="21" customFormat="1" ht="42.75">
      <c r="A75" s="57">
        <v>8.04</v>
      </c>
      <c r="B75" s="58" t="s">
        <v>48</v>
      </c>
      <c r="C75" s="33"/>
      <c r="D75" s="33">
        <v>10</v>
      </c>
      <c r="E75" s="59" t="s">
        <v>43</v>
      </c>
      <c r="F75" s="76">
        <v>297.33</v>
      </c>
      <c r="G75" s="43"/>
      <c r="H75" s="37"/>
      <c r="I75" s="38" t="s">
        <v>33</v>
      </c>
      <c r="J75" s="39">
        <f t="shared" si="4"/>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 t="shared" si="5"/>
        <v>2973.3</v>
      </c>
      <c r="BB75" s="51">
        <f t="shared" si="6"/>
        <v>2973.3</v>
      </c>
      <c r="BC75" s="56" t="str">
        <f t="shared" si="7"/>
        <v>INR  Two Thousand Nine Hundred &amp; Seventy Three  and Paise Thirty Only</v>
      </c>
      <c r="IA75" s="21">
        <v>8.04</v>
      </c>
      <c r="IB75" s="21" t="s">
        <v>48</v>
      </c>
      <c r="ID75" s="21">
        <v>10</v>
      </c>
      <c r="IE75" s="22" t="s">
        <v>43</v>
      </c>
      <c r="IF75" s="22"/>
      <c r="IG75" s="22"/>
      <c r="IH75" s="22"/>
      <c r="II75" s="22"/>
    </row>
    <row r="76" spans="1:243" s="21" customFormat="1" ht="15.75">
      <c r="A76" s="57">
        <v>8.05</v>
      </c>
      <c r="B76" s="58" t="s">
        <v>126</v>
      </c>
      <c r="C76" s="33"/>
      <c r="D76" s="66"/>
      <c r="E76" s="66"/>
      <c r="F76" s="66"/>
      <c r="G76" s="66"/>
      <c r="H76" s="66"/>
      <c r="I76" s="66"/>
      <c r="J76" s="66"/>
      <c r="K76" s="66"/>
      <c r="L76" s="66"/>
      <c r="M76" s="66"/>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IA76" s="21">
        <v>8.05</v>
      </c>
      <c r="IB76" s="21" t="s">
        <v>126</v>
      </c>
      <c r="IE76" s="22"/>
      <c r="IF76" s="22"/>
      <c r="IG76" s="22"/>
      <c r="IH76" s="22"/>
      <c r="II76" s="22"/>
    </row>
    <row r="77" spans="1:243" s="21" customFormat="1" ht="28.5">
      <c r="A77" s="57">
        <v>8.06</v>
      </c>
      <c r="B77" s="58" t="s">
        <v>56</v>
      </c>
      <c r="C77" s="33"/>
      <c r="D77" s="33">
        <v>2</v>
      </c>
      <c r="E77" s="59" t="s">
        <v>43</v>
      </c>
      <c r="F77" s="76">
        <v>221.88</v>
      </c>
      <c r="G77" s="43"/>
      <c r="H77" s="37"/>
      <c r="I77" s="38" t="s">
        <v>33</v>
      </c>
      <c r="J77" s="39">
        <f t="shared" si="4"/>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 t="shared" si="5"/>
        <v>443.76</v>
      </c>
      <c r="BB77" s="51">
        <f t="shared" si="6"/>
        <v>443.76</v>
      </c>
      <c r="BC77" s="56" t="str">
        <f t="shared" si="7"/>
        <v>INR  Four Hundred &amp; Forty Three  and Paise Seventy Six Only</v>
      </c>
      <c r="IA77" s="21">
        <v>8.06</v>
      </c>
      <c r="IB77" s="21" t="s">
        <v>56</v>
      </c>
      <c r="ID77" s="21">
        <v>2</v>
      </c>
      <c r="IE77" s="22" t="s">
        <v>43</v>
      </c>
      <c r="IF77" s="22"/>
      <c r="IG77" s="22"/>
      <c r="IH77" s="22"/>
      <c r="II77" s="22"/>
    </row>
    <row r="78" spans="1:243" s="21" customFormat="1" ht="94.5">
      <c r="A78" s="57">
        <v>8.07</v>
      </c>
      <c r="B78" s="58" t="s">
        <v>127</v>
      </c>
      <c r="C78" s="33"/>
      <c r="D78" s="66"/>
      <c r="E78" s="66"/>
      <c r="F78" s="66"/>
      <c r="G78" s="66"/>
      <c r="H78" s="66"/>
      <c r="I78" s="66"/>
      <c r="J78" s="66"/>
      <c r="K78" s="66"/>
      <c r="L78" s="66"/>
      <c r="M78" s="66"/>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IA78" s="21">
        <v>8.07</v>
      </c>
      <c r="IB78" s="21" t="s">
        <v>127</v>
      </c>
      <c r="IE78" s="22"/>
      <c r="IF78" s="22"/>
      <c r="IG78" s="22"/>
      <c r="IH78" s="22"/>
      <c r="II78" s="22"/>
    </row>
    <row r="79" spans="1:243" s="21" customFormat="1" ht="42.75">
      <c r="A79" s="57">
        <v>8.08</v>
      </c>
      <c r="B79" s="58" t="s">
        <v>57</v>
      </c>
      <c r="C79" s="33"/>
      <c r="D79" s="33">
        <v>90</v>
      </c>
      <c r="E79" s="59" t="s">
        <v>43</v>
      </c>
      <c r="F79" s="76">
        <v>81.32</v>
      </c>
      <c r="G79" s="43"/>
      <c r="H79" s="37"/>
      <c r="I79" s="38" t="s">
        <v>33</v>
      </c>
      <c r="J79" s="39">
        <f t="shared" si="4"/>
        <v>1</v>
      </c>
      <c r="K79" s="37" t="s">
        <v>34</v>
      </c>
      <c r="L79" s="37" t="s">
        <v>4</v>
      </c>
      <c r="M79" s="40"/>
      <c r="N79" s="49"/>
      <c r="O79" s="49"/>
      <c r="P79" s="50"/>
      <c r="Q79" s="49"/>
      <c r="R79" s="49"/>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2">
        <f t="shared" si="5"/>
        <v>7318.8</v>
      </c>
      <c r="BB79" s="51">
        <f t="shared" si="6"/>
        <v>7318.8</v>
      </c>
      <c r="BC79" s="56" t="str">
        <f t="shared" si="7"/>
        <v>INR  Seven Thousand Three Hundred &amp; Eighteen  and Paise Eighty Only</v>
      </c>
      <c r="IA79" s="21">
        <v>8.08</v>
      </c>
      <c r="IB79" s="21" t="s">
        <v>57</v>
      </c>
      <c r="ID79" s="21">
        <v>90</v>
      </c>
      <c r="IE79" s="22" t="s">
        <v>43</v>
      </c>
      <c r="IF79" s="22"/>
      <c r="IG79" s="22"/>
      <c r="IH79" s="22"/>
      <c r="II79" s="22"/>
    </row>
    <row r="80" spans="1:243" s="21" customFormat="1" ht="47.25">
      <c r="A80" s="57">
        <v>8.09</v>
      </c>
      <c r="B80" s="58" t="s">
        <v>128</v>
      </c>
      <c r="C80" s="33"/>
      <c r="D80" s="66"/>
      <c r="E80" s="66"/>
      <c r="F80" s="66"/>
      <c r="G80" s="66"/>
      <c r="H80" s="66"/>
      <c r="I80" s="66"/>
      <c r="J80" s="66"/>
      <c r="K80" s="66"/>
      <c r="L80" s="66"/>
      <c r="M80" s="66"/>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IA80" s="21">
        <v>8.09</v>
      </c>
      <c r="IB80" s="21" t="s">
        <v>128</v>
      </c>
      <c r="IE80" s="22"/>
      <c r="IF80" s="22"/>
      <c r="IG80" s="22"/>
      <c r="IH80" s="22"/>
      <c r="II80" s="22"/>
    </row>
    <row r="81" spans="1:243" s="21" customFormat="1" ht="28.5">
      <c r="A81" s="60">
        <v>8.1</v>
      </c>
      <c r="B81" s="58" t="s">
        <v>57</v>
      </c>
      <c r="C81" s="33"/>
      <c r="D81" s="33">
        <v>6</v>
      </c>
      <c r="E81" s="59" t="s">
        <v>43</v>
      </c>
      <c r="F81" s="76">
        <v>115.26</v>
      </c>
      <c r="G81" s="43"/>
      <c r="H81" s="37"/>
      <c r="I81" s="38" t="s">
        <v>33</v>
      </c>
      <c r="J81" s="39">
        <f t="shared" si="4"/>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 t="shared" si="5"/>
        <v>691.56</v>
      </c>
      <c r="BB81" s="51">
        <f t="shared" si="6"/>
        <v>691.56</v>
      </c>
      <c r="BC81" s="56" t="str">
        <f t="shared" si="7"/>
        <v>INR  Six Hundred &amp; Ninety One  and Paise Fifty Six Only</v>
      </c>
      <c r="IA81" s="21">
        <v>8.1</v>
      </c>
      <c r="IB81" s="21" t="s">
        <v>57</v>
      </c>
      <c r="ID81" s="21">
        <v>6</v>
      </c>
      <c r="IE81" s="22" t="s">
        <v>43</v>
      </c>
      <c r="IF81" s="22"/>
      <c r="IG81" s="22"/>
      <c r="IH81" s="22"/>
      <c r="II81" s="22"/>
    </row>
    <row r="82" spans="1:243" s="21" customFormat="1" ht="63">
      <c r="A82" s="57">
        <v>8.11</v>
      </c>
      <c r="B82" s="58" t="s">
        <v>129</v>
      </c>
      <c r="C82" s="33"/>
      <c r="D82" s="66"/>
      <c r="E82" s="66"/>
      <c r="F82" s="66"/>
      <c r="G82" s="66"/>
      <c r="H82" s="66"/>
      <c r="I82" s="66"/>
      <c r="J82" s="66"/>
      <c r="K82" s="66"/>
      <c r="L82" s="66"/>
      <c r="M82" s="66"/>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IA82" s="21">
        <v>8.11</v>
      </c>
      <c r="IB82" s="21" t="s">
        <v>129</v>
      </c>
      <c r="IE82" s="22"/>
      <c r="IF82" s="22"/>
      <c r="IG82" s="22"/>
      <c r="IH82" s="22"/>
      <c r="II82" s="22"/>
    </row>
    <row r="83" spans="1:243" s="21" customFormat="1" ht="63">
      <c r="A83" s="57">
        <v>8.12</v>
      </c>
      <c r="B83" s="58" t="s">
        <v>70</v>
      </c>
      <c r="C83" s="33"/>
      <c r="D83" s="33">
        <v>9</v>
      </c>
      <c r="E83" s="59" t="s">
        <v>43</v>
      </c>
      <c r="F83" s="76">
        <v>167.82</v>
      </c>
      <c r="G83" s="43"/>
      <c r="H83" s="37"/>
      <c r="I83" s="38" t="s">
        <v>33</v>
      </c>
      <c r="J83" s="39">
        <f t="shared" si="4"/>
        <v>1</v>
      </c>
      <c r="K83" s="37" t="s">
        <v>34</v>
      </c>
      <c r="L83" s="37" t="s">
        <v>4</v>
      </c>
      <c r="M83" s="40"/>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2">
        <f t="shared" si="5"/>
        <v>1510.38</v>
      </c>
      <c r="BB83" s="51">
        <f t="shared" si="6"/>
        <v>1510.38</v>
      </c>
      <c r="BC83" s="56" t="str">
        <f t="shared" si="7"/>
        <v>INR  One Thousand Five Hundred &amp; Ten  and Paise Thirty Eight Only</v>
      </c>
      <c r="IA83" s="21">
        <v>8.12</v>
      </c>
      <c r="IB83" s="21" t="s">
        <v>70</v>
      </c>
      <c r="ID83" s="21">
        <v>9</v>
      </c>
      <c r="IE83" s="22" t="s">
        <v>43</v>
      </c>
      <c r="IF83" s="22"/>
      <c r="IG83" s="22"/>
      <c r="IH83" s="22"/>
      <c r="II83" s="22"/>
    </row>
    <row r="84" spans="1:243" s="21" customFormat="1" ht="94.5">
      <c r="A84" s="57">
        <v>8.13</v>
      </c>
      <c r="B84" s="58" t="s">
        <v>71</v>
      </c>
      <c r="C84" s="33"/>
      <c r="D84" s="33">
        <v>90</v>
      </c>
      <c r="E84" s="59" t="s">
        <v>43</v>
      </c>
      <c r="F84" s="76">
        <v>108.59</v>
      </c>
      <c r="G84" s="43"/>
      <c r="H84" s="37"/>
      <c r="I84" s="38" t="s">
        <v>33</v>
      </c>
      <c r="J84" s="39">
        <f t="shared" si="4"/>
        <v>1</v>
      </c>
      <c r="K84" s="37" t="s">
        <v>34</v>
      </c>
      <c r="L84" s="37" t="s">
        <v>4</v>
      </c>
      <c r="M84" s="40"/>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2">
        <f t="shared" si="5"/>
        <v>9773.1</v>
      </c>
      <c r="BB84" s="51">
        <f t="shared" si="6"/>
        <v>9773.1</v>
      </c>
      <c r="BC84" s="56" t="str">
        <f t="shared" si="7"/>
        <v>INR  Nine Thousand Seven Hundred &amp; Seventy Three  and Paise Ten Only</v>
      </c>
      <c r="IA84" s="21">
        <v>8.13</v>
      </c>
      <c r="IB84" s="21" t="s">
        <v>71</v>
      </c>
      <c r="ID84" s="21">
        <v>90</v>
      </c>
      <c r="IE84" s="22" t="s">
        <v>43</v>
      </c>
      <c r="IF84" s="22"/>
      <c r="IG84" s="22"/>
      <c r="IH84" s="22"/>
      <c r="II84" s="22"/>
    </row>
    <row r="85" spans="1:243" s="21" customFormat="1" ht="31.5">
      <c r="A85" s="57">
        <v>8.14</v>
      </c>
      <c r="B85" s="58" t="s">
        <v>130</v>
      </c>
      <c r="C85" s="33"/>
      <c r="D85" s="66"/>
      <c r="E85" s="66"/>
      <c r="F85" s="66"/>
      <c r="G85" s="66"/>
      <c r="H85" s="66"/>
      <c r="I85" s="66"/>
      <c r="J85" s="66"/>
      <c r="K85" s="66"/>
      <c r="L85" s="66"/>
      <c r="M85" s="66"/>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IA85" s="21">
        <v>8.14</v>
      </c>
      <c r="IB85" s="21" t="s">
        <v>130</v>
      </c>
      <c r="IE85" s="22"/>
      <c r="IF85" s="22"/>
      <c r="IG85" s="22"/>
      <c r="IH85" s="22"/>
      <c r="II85" s="22"/>
    </row>
    <row r="86" spans="1:243" s="21" customFormat="1" ht="28.5">
      <c r="A86" s="57">
        <v>8.15</v>
      </c>
      <c r="B86" s="58" t="s">
        <v>131</v>
      </c>
      <c r="C86" s="33"/>
      <c r="D86" s="33">
        <v>45</v>
      </c>
      <c r="E86" s="59" t="s">
        <v>43</v>
      </c>
      <c r="F86" s="76">
        <v>16.66</v>
      </c>
      <c r="G86" s="43"/>
      <c r="H86" s="37"/>
      <c r="I86" s="38" t="s">
        <v>33</v>
      </c>
      <c r="J86" s="39">
        <f aca="true" t="shared" si="8" ref="J86:J148">IF(I86="Less(-)",-1,1)</f>
        <v>1</v>
      </c>
      <c r="K86" s="37" t="s">
        <v>34</v>
      </c>
      <c r="L86" s="37" t="s">
        <v>4</v>
      </c>
      <c r="M86" s="40"/>
      <c r="N86" s="49"/>
      <c r="O86" s="49"/>
      <c r="P86" s="50"/>
      <c r="Q86" s="49"/>
      <c r="R86" s="49"/>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2">
        <f aca="true" t="shared" si="9" ref="BA86:BA148">total_amount_ba($B$2,$D$2,D86,F86,J86,K86,M86)</f>
        <v>749.7</v>
      </c>
      <c r="BB86" s="51">
        <f aca="true" t="shared" si="10" ref="BB86:BB148">BA86+SUM(N86:AZ86)</f>
        <v>749.7</v>
      </c>
      <c r="BC86" s="56" t="str">
        <f aca="true" t="shared" si="11" ref="BC86:BC148">SpellNumber(L86,BB86)</f>
        <v>INR  Seven Hundred &amp; Forty Nine  and Paise Seventy Only</v>
      </c>
      <c r="IA86" s="21">
        <v>8.15</v>
      </c>
      <c r="IB86" s="21" t="s">
        <v>131</v>
      </c>
      <c r="ID86" s="21">
        <v>45</v>
      </c>
      <c r="IE86" s="22" t="s">
        <v>43</v>
      </c>
      <c r="IF86" s="22"/>
      <c r="IG86" s="22"/>
      <c r="IH86" s="22"/>
      <c r="II86" s="22"/>
    </row>
    <row r="87" spans="1:243" s="21" customFormat="1" ht="78.75">
      <c r="A87" s="57">
        <v>8.16</v>
      </c>
      <c r="B87" s="58" t="s">
        <v>132</v>
      </c>
      <c r="C87" s="33"/>
      <c r="D87" s="66"/>
      <c r="E87" s="66"/>
      <c r="F87" s="66"/>
      <c r="G87" s="66"/>
      <c r="H87" s="66"/>
      <c r="I87" s="66"/>
      <c r="J87" s="66"/>
      <c r="K87" s="66"/>
      <c r="L87" s="66"/>
      <c r="M87" s="66"/>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IA87" s="21">
        <v>8.16</v>
      </c>
      <c r="IB87" s="21" t="s">
        <v>132</v>
      </c>
      <c r="IE87" s="22"/>
      <c r="IF87" s="22"/>
      <c r="IG87" s="22"/>
      <c r="IH87" s="22"/>
      <c r="II87" s="22"/>
    </row>
    <row r="88" spans="1:243" s="21" customFormat="1" ht="28.5">
      <c r="A88" s="57">
        <v>8.17</v>
      </c>
      <c r="B88" s="58" t="s">
        <v>72</v>
      </c>
      <c r="C88" s="33"/>
      <c r="D88" s="33">
        <v>90</v>
      </c>
      <c r="E88" s="59" t="s">
        <v>43</v>
      </c>
      <c r="F88" s="76">
        <v>49.8</v>
      </c>
      <c r="G88" s="43"/>
      <c r="H88" s="37"/>
      <c r="I88" s="38" t="s">
        <v>33</v>
      </c>
      <c r="J88" s="39">
        <f t="shared" si="8"/>
        <v>1</v>
      </c>
      <c r="K88" s="37" t="s">
        <v>34</v>
      </c>
      <c r="L88" s="37" t="s">
        <v>4</v>
      </c>
      <c r="M88" s="40"/>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2">
        <f t="shared" si="9"/>
        <v>4482</v>
      </c>
      <c r="BB88" s="51">
        <f t="shared" si="10"/>
        <v>4482</v>
      </c>
      <c r="BC88" s="56" t="str">
        <f t="shared" si="11"/>
        <v>INR  Four Thousand Four Hundred &amp; Eighty Two  Only</v>
      </c>
      <c r="IA88" s="21">
        <v>8.17</v>
      </c>
      <c r="IB88" s="21" t="s">
        <v>72</v>
      </c>
      <c r="ID88" s="21">
        <v>90</v>
      </c>
      <c r="IE88" s="22" t="s">
        <v>43</v>
      </c>
      <c r="IF88" s="22"/>
      <c r="IG88" s="22"/>
      <c r="IH88" s="22"/>
      <c r="II88" s="22"/>
    </row>
    <row r="89" spans="1:243" s="21" customFormat="1" ht="94.5">
      <c r="A89" s="57">
        <v>8.18</v>
      </c>
      <c r="B89" s="58" t="s">
        <v>73</v>
      </c>
      <c r="C89" s="33"/>
      <c r="D89" s="33">
        <v>90</v>
      </c>
      <c r="E89" s="59" t="s">
        <v>43</v>
      </c>
      <c r="F89" s="76">
        <v>18.28</v>
      </c>
      <c r="G89" s="43"/>
      <c r="H89" s="37"/>
      <c r="I89" s="38" t="s">
        <v>33</v>
      </c>
      <c r="J89" s="39">
        <f t="shared" si="8"/>
        <v>1</v>
      </c>
      <c r="K89" s="37" t="s">
        <v>34</v>
      </c>
      <c r="L89" s="37" t="s">
        <v>4</v>
      </c>
      <c r="M89" s="40"/>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 t="shared" si="9"/>
        <v>1645.2</v>
      </c>
      <c r="BB89" s="51">
        <f t="shared" si="10"/>
        <v>1645.2</v>
      </c>
      <c r="BC89" s="56" t="str">
        <f t="shared" si="11"/>
        <v>INR  One Thousand Six Hundred &amp; Forty Five  and Paise Twenty Only</v>
      </c>
      <c r="IA89" s="21">
        <v>8.18</v>
      </c>
      <c r="IB89" s="21" t="s">
        <v>73</v>
      </c>
      <c r="ID89" s="21">
        <v>90</v>
      </c>
      <c r="IE89" s="22" t="s">
        <v>43</v>
      </c>
      <c r="IF89" s="22"/>
      <c r="IG89" s="22"/>
      <c r="IH89" s="22"/>
      <c r="II89" s="22"/>
    </row>
    <row r="90" spans="1:243" s="21" customFormat="1" ht="63">
      <c r="A90" s="57">
        <v>8.19</v>
      </c>
      <c r="B90" s="58" t="s">
        <v>129</v>
      </c>
      <c r="C90" s="33"/>
      <c r="D90" s="66"/>
      <c r="E90" s="66"/>
      <c r="F90" s="66"/>
      <c r="G90" s="66"/>
      <c r="H90" s="66"/>
      <c r="I90" s="66"/>
      <c r="J90" s="66"/>
      <c r="K90" s="66"/>
      <c r="L90" s="66"/>
      <c r="M90" s="66"/>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IA90" s="21">
        <v>8.19</v>
      </c>
      <c r="IB90" s="21" t="s">
        <v>129</v>
      </c>
      <c r="IE90" s="22"/>
      <c r="IF90" s="22"/>
      <c r="IG90" s="22"/>
      <c r="IH90" s="22"/>
      <c r="II90" s="22"/>
    </row>
    <row r="91" spans="1:243" s="21" customFormat="1" ht="42.75">
      <c r="A91" s="60">
        <v>8.2</v>
      </c>
      <c r="B91" s="58" t="s">
        <v>74</v>
      </c>
      <c r="C91" s="33"/>
      <c r="D91" s="33">
        <v>32</v>
      </c>
      <c r="E91" s="59" t="s">
        <v>43</v>
      </c>
      <c r="F91" s="76">
        <v>75.89</v>
      </c>
      <c r="G91" s="43"/>
      <c r="H91" s="37"/>
      <c r="I91" s="38" t="s">
        <v>33</v>
      </c>
      <c r="J91" s="39">
        <f t="shared" si="8"/>
        <v>1</v>
      </c>
      <c r="K91" s="37" t="s">
        <v>34</v>
      </c>
      <c r="L91" s="37" t="s">
        <v>4</v>
      </c>
      <c r="M91" s="40"/>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 t="shared" si="9"/>
        <v>2428.48</v>
      </c>
      <c r="BB91" s="51">
        <f t="shared" si="10"/>
        <v>2428.48</v>
      </c>
      <c r="BC91" s="56" t="str">
        <f t="shared" si="11"/>
        <v>INR  Two Thousand Four Hundred &amp; Twenty Eight  and Paise Forty Eight Only</v>
      </c>
      <c r="IA91" s="21">
        <v>8.2</v>
      </c>
      <c r="IB91" s="21" t="s">
        <v>74</v>
      </c>
      <c r="ID91" s="21">
        <v>32</v>
      </c>
      <c r="IE91" s="22" t="s">
        <v>43</v>
      </c>
      <c r="IF91" s="22"/>
      <c r="IG91" s="22"/>
      <c r="IH91" s="22"/>
      <c r="II91" s="22"/>
    </row>
    <row r="92" spans="1:243" s="21" customFormat="1" ht="47.25">
      <c r="A92" s="57">
        <v>8.21</v>
      </c>
      <c r="B92" s="58" t="s">
        <v>133</v>
      </c>
      <c r="C92" s="33"/>
      <c r="D92" s="66"/>
      <c r="E92" s="66"/>
      <c r="F92" s="66"/>
      <c r="G92" s="66"/>
      <c r="H92" s="66"/>
      <c r="I92" s="66"/>
      <c r="J92" s="66"/>
      <c r="K92" s="66"/>
      <c r="L92" s="66"/>
      <c r="M92" s="66"/>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IA92" s="21">
        <v>8.21</v>
      </c>
      <c r="IB92" s="21" t="s">
        <v>133</v>
      </c>
      <c r="IE92" s="22"/>
      <c r="IF92" s="22"/>
      <c r="IG92" s="22"/>
      <c r="IH92" s="22"/>
      <c r="II92" s="22"/>
    </row>
    <row r="93" spans="1:243" s="21" customFormat="1" ht="47.25">
      <c r="A93" s="57">
        <v>8.22</v>
      </c>
      <c r="B93" s="58" t="s">
        <v>75</v>
      </c>
      <c r="C93" s="33"/>
      <c r="D93" s="33">
        <v>70</v>
      </c>
      <c r="E93" s="59" t="s">
        <v>43</v>
      </c>
      <c r="F93" s="76">
        <v>95.22</v>
      </c>
      <c r="G93" s="43"/>
      <c r="H93" s="37"/>
      <c r="I93" s="38" t="s">
        <v>33</v>
      </c>
      <c r="J93" s="39">
        <f t="shared" si="8"/>
        <v>1</v>
      </c>
      <c r="K93" s="37" t="s">
        <v>34</v>
      </c>
      <c r="L93" s="37" t="s">
        <v>4</v>
      </c>
      <c r="M93" s="40"/>
      <c r="N93" s="49"/>
      <c r="O93" s="49"/>
      <c r="P93" s="50"/>
      <c r="Q93" s="49"/>
      <c r="R93" s="49"/>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2">
        <f t="shared" si="9"/>
        <v>6665.4</v>
      </c>
      <c r="BB93" s="51">
        <f t="shared" si="10"/>
        <v>6665.4</v>
      </c>
      <c r="BC93" s="56" t="str">
        <f t="shared" si="11"/>
        <v>INR  Six Thousand Six Hundred &amp; Sixty Five  and Paise Forty Only</v>
      </c>
      <c r="IA93" s="21">
        <v>8.22</v>
      </c>
      <c r="IB93" s="21" t="s">
        <v>75</v>
      </c>
      <c r="ID93" s="21">
        <v>70</v>
      </c>
      <c r="IE93" s="22" t="s">
        <v>43</v>
      </c>
      <c r="IF93" s="22"/>
      <c r="IG93" s="22"/>
      <c r="IH93" s="22"/>
      <c r="II93" s="22"/>
    </row>
    <row r="94" spans="1:243" s="21" customFormat="1" ht="15.75">
      <c r="A94" s="57">
        <v>9</v>
      </c>
      <c r="B94" s="58" t="s">
        <v>134</v>
      </c>
      <c r="C94" s="33"/>
      <c r="D94" s="66"/>
      <c r="E94" s="66"/>
      <c r="F94" s="66"/>
      <c r="G94" s="66"/>
      <c r="H94" s="66"/>
      <c r="I94" s="66"/>
      <c r="J94" s="66"/>
      <c r="K94" s="66"/>
      <c r="L94" s="66"/>
      <c r="M94" s="66"/>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IA94" s="21">
        <v>9</v>
      </c>
      <c r="IB94" s="21" t="s">
        <v>134</v>
      </c>
      <c r="IE94" s="22"/>
      <c r="IF94" s="22"/>
      <c r="IG94" s="22"/>
      <c r="IH94" s="22"/>
      <c r="II94" s="22"/>
    </row>
    <row r="95" spans="1:243" s="21" customFormat="1" ht="157.5">
      <c r="A95" s="57">
        <v>9.01</v>
      </c>
      <c r="B95" s="58" t="s">
        <v>135</v>
      </c>
      <c r="C95" s="33"/>
      <c r="D95" s="66"/>
      <c r="E95" s="66"/>
      <c r="F95" s="66"/>
      <c r="G95" s="66"/>
      <c r="H95" s="66"/>
      <c r="I95" s="66"/>
      <c r="J95" s="66"/>
      <c r="K95" s="66"/>
      <c r="L95" s="66"/>
      <c r="M95" s="66"/>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IA95" s="21">
        <v>9.01</v>
      </c>
      <c r="IB95" s="21" t="s">
        <v>135</v>
      </c>
      <c r="IE95" s="22"/>
      <c r="IF95" s="22"/>
      <c r="IG95" s="22"/>
      <c r="IH95" s="22"/>
      <c r="II95" s="22"/>
    </row>
    <row r="96" spans="1:243" s="21" customFormat="1" ht="42.75">
      <c r="A96" s="57">
        <v>9.02</v>
      </c>
      <c r="B96" s="58" t="s">
        <v>76</v>
      </c>
      <c r="C96" s="33"/>
      <c r="D96" s="33">
        <v>10</v>
      </c>
      <c r="E96" s="59" t="s">
        <v>43</v>
      </c>
      <c r="F96" s="76">
        <v>419.11</v>
      </c>
      <c r="G96" s="43"/>
      <c r="H96" s="37"/>
      <c r="I96" s="38" t="s">
        <v>33</v>
      </c>
      <c r="J96" s="39">
        <f t="shared" si="8"/>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9"/>
        <v>4191.1</v>
      </c>
      <c r="BB96" s="51">
        <f t="shared" si="10"/>
        <v>4191.1</v>
      </c>
      <c r="BC96" s="56" t="str">
        <f t="shared" si="11"/>
        <v>INR  Four Thousand One Hundred &amp; Ninety One  and Paise Ten Only</v>
      </c>
      <c r="IA96" s="21">
        <v>9.02</v>
      </c>
      <c r="IB96" s="21" t="s">
        <v>76</v>
      </c>
      <c r="ID96" s="21">
        <v>10</v>
      </c>
      <c r="IE96" s="22" t="s">
        <v>43</v>
      </c>
      <c r="IF96" s="22"/>
      <c r="IG96" s="22"/>
      <c r="IH96" s="22"/>
      <c r="II96" s="22"/>
    </row>
    <row r="97" spans="1:243" s="21" customFormat="1" ht="63">
      <c r="A97" s="57">
        <v>9.03</v>
      </c>
      <c r="B97" s="58" t="s">
        <v>136</v>
      </c>
      <c r="C97" s="33"/>
      <c r="D97" s="33">
        <v>45</v>
      </c>
      <c r="E97" s="59" t="s">
        <v>43</v>
      </c>
      <c r="F97" s="76">
        <v>2.5</v>
      </c>
      <c r="G97" s="43"/>
      <c r="H97" s="37"/>
      <c r="I97" s="38" t="s">
        <v>33</v>
      </c>
      <c r="J97" s="39">
        <f t="shared" si="8"/>
        <v>1</v>
      </c>
      <c r="K97" s="37" t="s">
        <v>34</v>
      </c>
      <c r="L97" s="37" t="s">
        <v>4</v>
      </c>
      <c r="M97" s="40"/>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2">
        <f t="shared" si="9"/>
        <v>112.5</v>
      </c>
      <c r="BB97" s="51">
        <f t="shared" si="10"/>
        <v>112.5</v>
      </c>
      <c r="BC97" s="56" t="str">
        <f t="shared" si="11"/>
        <v>INR  One Hundred &amp; Twelve  and Paise Fifty Only</v>
      </c>
      <c r="IA97" s="21">
        <v>9.03</v>
      </c>
      <c r="IB97" s="21" t="s">
        <v>136</v>
      </c>
      <c r="ID97" s="21">
        <v>45</v>
      </c>
      <c r="IE97" s="22" t="s">
        <v>43</v>
      </c>
      <c r="IF97" s="22"/>
      <c r="IG97" s="22"/>
      <c r="IH97" s="22"/>
      <c r="II97" s="22"/>
    </row>
    <row r="98" spans="1:243" s="21" customFormat="1" ht="15.75">
      <c r="A98" s="57">
        <v>10</v>
      </c>
      <c r="B98" s="58" t="s">
        <v>137</v>
      </c>
      <c r="C98" s="33"/>
      <c r="D98" s="66"/>
      <c r="E98" s="66"/>
      <c r="F98" s="66"/>
      <c r="G98" s="66"/>
      <c r="H98" s="66"/>
      <c r="I98" s="66"/>
      <c r="J98" s="66"/>
      <c r="K98" s="66"/>
      <c r="L98" s="66"/>
      <c r="M98" s="66"/>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IA98" s="21">
        <v>10</v>
      </c>
      <c r="IB98" s="21" t="s">
        <v>137</v>
      </c>
      <c r="IE98" s="22"/>
      <c r="IF98" s="22"/>
      <c r="IG98" s="22"/>
      <c r="IH98" s="22"/>
      <c r="II98" s="22"/>
    </row>
    <row r="99" spans="1:243" s="21" customFormat="1" ht="63">
      <c r="A99" s="57">
        <v>10.01</v>
      </c>
      <c r="B99" s="58" t="s">
        <v>77</v>
      </c>
      <c r="C99" s="33"/>
      <c r="D99" s="33">
        <v>0.5</v>
      </c>
      <c r="E99" s="59" t="s">
        <v>46</v>
      </c>
      <c r="F99" s="76">
        <v>615.48</v>
      </c>
      <c r="G99" s="43"/>
      <c r="H99" s="37"/>
      <c r="I99" s="38" t="s">
        <v>33</v>
      </c>
      <c r="J99" s="39">
        <f t="shared" si="8"/>
        <v>1</v>
      </c>
      <c r="K99" s="37" t="s">
        <v>34</v>
      </c>
      <c r="L99" s="37" t="s">
        <v>4</v>
      </c>
      <c r="M99" s="40"/>
      <c r="N99" s="49"/>
      <c r="O99" s="49"/>
      <c r="P99" s="50"/>
      <c r="Q99" s="49"/>
      <c r="R99" s="49"/>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2">
        <f t="shared" si="9"/>
        <v>307.74</v>
      </c>
      <c r="BB99" s="51">
        <f t="shared" si="10"/>
        <v>307.74</v>
      </c>
      <c r="BC99" s="56" t="str">
        <f t="shared" si="11"/>
        <v>INR  Three Hundred &amp; Seven  and Paise Seventy Four Only</v>
      </c>
      <c r="IA99" s="21">
        <v>10.01</v>
      </c>
      <c r="IB99" s="21" t="s">
        <v>77</v>
      </c>
      <c r="ID99" s="21">
        <v>0.5</v>
      </c>
      <c r="IE99" s="22" t="s">
        <v>46</v>
      </c>
      <c r="IF99" s="22"/>
      <c r="IG99" s="22"/>
      <c r="IH99" s="22"/>
      <c r="II99" s="22"/>
    </row>
    <row r="100" spans="1:243" s="21" customFormat="1" ht="78.75">
      <c r="A100" s="57">
        <v>10.02</v>
      </c>
      <c r="B100" s="58" t="s">
        <v>138</v>
      </c>
      <c r="C100" s="33"/>
      <c r="D100" s="66"/>
      <c r="E100" s="66"/>
      <c r="F100" s="66"/>
      <c r="G100" s="66"/>
      <c r="H100" s="66"/>
      <c r="I100" s="66"/>
      <c r="J100" s="66"/>
      <c r="K100" s="66"/>
      <c r="L100" s="66"/>
      <c r="M100" s="66"/>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IA100" s="21">
        <v>10.02</v>
      </c>
      <c r="IB100" s="21" t="s">
        <v>138</v>
      </c>
      <c r="IE100" s="22"/>
      <c r="IF100" s="22"/>
      <c r="IG100" s="22"/>
      <c r="IH100" s="22"/>
      <c r="II100" s="22"/>
    </row>
    <row r="101" spans="1:243" s="21" customFormat="1" ht="31.5">
      <c r="A101" s="57">
        <v>10.03</v>
      </c>
      <c r="B101" s="58" t="s">
        <v>58</v>
      </c>
      <c r="C101" s="33"/>
      <c r="D101" s="33">
        <v>0.3</v>
      </c>
      <c r="E101" s="59" t="s">
        <v>46</v>
      </c>
      <c r="F101" s="76">
        <v>1759.84</v>
      </c>
      <c r="G101" s="43"/>
      <c r="H101" s="37"/>
      <c r="I101" s="38" t="s">
        <v>33</v>
      </c>
      <c r="J101" s="39">
        <f t="shared" si="8"/>
        <v>1</v>
      </c>
      <c r="K101" s="37" t="s">
        <v>34</v>
      </c>
      <c r="L101" s="37" t="s">
        <v>4</v>
      </c>
      <c r="M101" s="40"/>
      <c r="N101" s="49"/>
      <c r="O101" s="49"/>
      <c r="P101" s="50"/>
      <c r="Q101" s="49"/>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2">
        <f t="shared" si="9"/>
        <v>527.95</v>
      </c>
      <c r="BB101" s="51">
        <f t="shared" si="10"/>
        <v>527.95</v>
      </c>
      <c r="BC101" s="56" t="str">
        <f t="shared" si="11"/>
        <v>INR  Five Hundred &amp; Twenty Seven  and Paise Ninety Five Only</v>
      </c>
      <c r="IA101" s="21">
        <v>10.03</v>
      </c>
      <c r="IB101" s="21" t="s">
        <v>58</v>
      </c>
      <c r="ID101" s="21">
        <v>0.3</v>
      </c>
      <c r="IE101" s="22" t="s">
        <v>46</v>
      </c>
      <c r="IF101" s="22"/>
      <c r="IG101" s="22"/>
      <c r="IH101" s="22"/>
      <c r="II101" s="22"/>
    </row>
    <row r="102" spans="1:243" s="21" customFormat="1" ht="94.5">
      <c r="A102" s="57">
        <v>10.04</v>
      </c>
      <c r="B102" s="58" t="s">
        <v>139</v>
      </c>
      <c r="C102" s="33"/>
      <c r="D102" s="33">
        <v>0.1</v>
      </c>
      <c r="E102" s="59" t="s">
        <v>46</v>
      </c>
      <c r="F102" s="76">
        <v>2567.38</v>
      </c>
      <c r="G102" s="43"/>
      <c r="H102" s="37"/>
      <c r="I102" s="38" t="s">
        <v>33</v>
      </c>
      <c r="J102" s="39">
        <f t="shared" si="8"/>
        <v>1</v>
      </c>
      <c r="K102" s="37" t="s">
        <v>34</v>
      </c>
      <c r="L102" s="37" t="s">
        <v>4</v>
      </c>
      <c r="M102" s="40"/>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2">
        <f t="shared" si="9"/>
        <v>256.74</v>
      </c>
      <c r="BB102" s="51">
        <f t="shared" si="10"/>
        <v>256.74</v>
      </c>
      <c r="BC102" s="56" t="str">
        <f t="shared" si="11"/>
        <v>INR  Two Hundred &amp; Fifty Six  and Paise Seventy Four Only</v>
      </c>
      <c r="IA102" s="21">
        <v>10.04</v>
      </c>
      <c r="IB102" s="21" t="s">
        <v>139</v>
      </c>
      <c r="ID102" s="21">
        <v>0.1</v>
      </c>
      <c r="IE102" s="22" t="s">
        <v>46</v>
      </c>
      <c r="IF102" s="22"/>
      <c r="IG102" s="22"/>
      <c r="IH102" s="22"/>
      <c r="II102" s="22"/>
    </row>
    <row r="103" spans="1:243" s="21" customFormat="1" ht="94.5">
      <c r="A103" s="57">
        <v>10.05</v>
      </c>
      <c r="B103" s="58" t="s">
        <v>140</v>
      </c>
      <c r="C103" s="33"/>
      <c r="D103" s="66"/>
      <c r="E103" s="66"/>
      <c r="F103" s="66"/>
      <c r="G103" s="66"/>
      <c r="H103" s="66"/>
      <c r="I103" s="66"/>
      <c r="J103" s="66"/>
      <c r="K103" s="66"/>
      <c r="L103" s="66"/>
      <c r="M103" s="66"/>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IA103" s="21">
        <v>10.05</v>
      </c>
      <c r="IB103" s="21" t="s">
        <v>140</v>
      </c>
      <c r="IE103" s="22"/>
      <c r="IF103" s="22"/>
      <c r="IG103" s="22"/>
      <c r="IH103" s="22"/>
      <c r="II103" s="22"/>
    </row>
    <row r="104" spans="1:243" s="21" customFormat="1" ht="42.75">
      <c r="A104" s="57">
        <v>10.06</v>
      </c>
      <c r="B104" s="58" t="s">
        <v>49</v>
      </c>
      <c r="C104" s="33"/>
      <c r="D104" s="33">
        <v>1.5</v>
      </c>
      <c r="E104" s="59" t="s">
        <v>46</v>
      </c>
      <c r="F104" s="76">
        <v>1489.22</v>
      </c>
      <c r="G104" s="43"/>
      <c r="H104" s="37"/>
      <c r="I104" s="38" t="s">
        <v>33</v>
      </c>
      <c r="J104" s="39">
        <f t="shared" si="8"/>
        <v>1</v>
      </c>
      <c r="K104" s="37" t="s">
        <v>34</v>
      </c>
      <c r="L104" s="37" t="s">
        <v>4</v>
      </c>
      <c r="M104" s="40"/>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2">
        <f t="shared" si="9"/>
        <v>2233.83</v>
      </c>
      <c r="BB104" s="51">
        <f t="shared" si="10"/>
        <v>2233.83</v>
      </c>
      <c r="BC104" s="56" t="str">
        <f t="shared" si="11"/>
        <v>INR  Two Thousand Two Hundred &amp; Thirty Three  and Paise Eighty Three Only</v>
      </c>
      <c r="IA104" s="21">
        <v>10.06</v>
      </c>
      <c r="IB104" s="21" t="s">
        <v>49</v>
      </c>
      <c r="ID104" s="21">
        <v>1.5</v>
      </c>
      <c r="IE104" s="22" t="s">
        <v>46</v>
      </c>
      <c r="IF104" s="22"/>
      <c r="IG104" s="22"/>
      <c r="IH104" s="22"/>
      <c r="II104" s="22"/>
    </row>
    <row r="105" spans="1:243" s="21" customFormat="1" ht="78.75">
      <c r="A105" s="57">
        <v>10.07</v>
      </c>
      <c r="B105" s="58" t="s">
        <v>141</v>
      </c>
      <c r="C105" s="33"/>
      <c r="D105" s="66"/>
      <c r="E105" s="66"/>
      <c r="F105" s="66"/>
      <c r="G105" s="66"/>
      <c r="H105" s="66"/>
      <c r="I105" s="66"/>
      <c r="J105" s="66"/>
      <c r="K105" s="66"/>
      <c r="L105" s="66"/>
      <c r="M105" s="66"/>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IA105" s="21">
        <v>10.07</v>
      </c>
      <c r="IB105" s="21" t="s">
        <v>141</v>
      </c>
      <c r="IE105" s="22"/>
      <c r="IF105" s="22"/>
      <c r="IG105" s="22"/>
      <c r="IH105" s="22"/>
      <c r="II105" s="22"/>
    </row>
    <row r="106" spans="1:243" s="21" customFormat="1" ht="42.75">
      <c r="A106" s="57">
        <v>10.08</v>
      </c>
      <c r="B106" s="58" t="s">
        <v>78</v>
      </c>
      <c r="C106" s="33"/>
      <c r="D106" s="33">
        <v>7</v>
      </c>
      <c r="E106" s="59" t="s">
        <v>47</v>
      </c>
      <c r="F106" s="76">
        <v>265.41</v>
      </c>
      <c r="G106" s="43"/>
      <c r="H106" s="37"/>
      <c r="I106" s="38" t="s">
        <v>33</v>
      </c>
      <c r="J106" s="39">
        <f t="shared" si="8"/>
        <v>1</v>
      </c>
      <c r="K106" s="37" t="s">
        <v>34</v>
      </c>
      <c r="L106" s="37" t="s">
        <v>4</v>
      </c>
      <c r="M106" s="40"/>
      <c r="N106" s="49"/>
      <c r="O106" s="49"/>
      <c r="P106" s="50"/>
      <c r="Q106" s="49"/>
      <c r="R106" s="49"/>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2">
        <f t="shared" si="9"/>
        <v>1857.87</v>
      </c>
      <c r="BB106" s="51">
        <f t="shared" si="10"/>
        <v>1857.87</v>
      </c>
      <c r="BC106" s="56" t="str">
        <f t="shared" si="11"/>
        <v>INR  One Thousand Eight Hundred &amp; Fifty Seven  and Paise Eighty Seven Only</v>
      </c>
      <c r="IA106" s="21">
        <v>10.08</v>
      </c>
      <c r="IB106" s="21" t="s">
        <v>78</v>
      </c>
      <c r="ID106" s="21">
        <v>7</v>
      </c>
      <c r="IE106" s="22" t="s">
        <v>47</v>
      </c>
      <c r="IF106" s="22"/>
      <c r="IG106" s="22"/>
      <c r="IH106" s="22"/>
      <c r="II106" s="22"/>
    </row>
    <row r="107" spans="1:243" s="21" customFormat="1" ht="63">
      <c r="A107" s="57">
        <v>10.09</v>
      </c>
      <c r="B107" s="58" t="s">
        <v>142</v>
      </c>
      <c r="C107" s="33"/>
      <c r="D107" s="33">
        <v>5</v>
      </c>
      <c r="E107" s="59" t="s">
        <v>59</v>
      </c>
      <c r="F107" s="76">
        <v>26.61</v>
      </c>
      <c r="G107" s="43"/>
      <c r="H107" s="37"/>
      <c r="I107" s="38" t="s">
        <v>33</v>
      </c>
      <c r="J107" s="39">
        <f t="shared" si="8"/>
        <v>1</v>
      </c>
      <c r="K107" s="37" t="s">
        <v>34</v>
      </c>
      <c r="L107" s="37" t="s">
        <v>4</v>
      </c>
      <c r="M107" s="40"/>
      <c r="N107" s="49"/>
      <c r="O107" s="49"/>
      <c r="P107" s="50"/>
      <c r="Q107" s="49"/>
      <c r="R107" s="49"/>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2">
        <f t="shared" si="9"/>
        <v>133.05</v>
      </c>
      <c r="BB107" s="51">
        <f t="shared" si="10"/>
        <v>133.05</v>
      </c>
      <c r="BC107" s="56" t="str">
        <f t="shared" si="11"/>
        <v>INR  One Hundred &amp; Thirty Three  and Paise Five Only</v>
      </c>
      <c r="IA107" s="21">
        <v>10.09</v>
      </c>
      <c r="IB107" s="21" t="s">
        <v>142</v>
      </c>
      <c r="ID107" s="21">
        <v>5</v>
      </c>
      <c r="IE107" s="22" t="s">
        <v>59</v>
      </c>
      <c r="IF107" s="22"/>
      <c r="IG107" s="22"/>
      <c r="IH107" s="22"/>
      <c r="II107" s="22"/>
    </row>
    <row r="108" spans="1:243" s="21" customFormat="1" ht="78.75">
      <c r="A108" s="60">
        <v>10.1</v>
      </c>
      <c r="B108" s="58" t="s">
        <v>79</v>
      </c>
      <c r="C108" s="33"/>
      <c r="D108" s="33">
        <v>20</v>
      </c>
      <c r="E108" s="59" t="s">
        <v>43</v>
      </c>
      <c r="F108" s="76">
        <v>39.5</v>
      </c>
      <c r="G108" s="43"/>
      <c r="H108" s="37"/>
      <c r="I108" s="38" t="s">
        <v>33</v>
      </c>
      <c r="J108" s="39">
        <f t="shared" si="8"/>
        <v>1</v>
      </c>
      <c r="K108" s="37" t="s">
        <v>34</v>
      </c>
      <c r="L108" s="37" t="s">
        <v>4</v>
      </c>
      <c r="M108" s="40"/>
      <c r="N108" s="49"/>
      <c r="O108" s="49"/>
      <c r="P108" s="50"/>
      <c r="Q108" s="49"/>
      <c r="R108" s="49"/>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2">
        <f t="shared" si="9"/>
        <v>790</v>
      </c>
      <c r="BB108" s="51">
        <f t="shared" si="10"/>
        <v>790</v>
      </c>
      <c r="BC108" s="56" t="str">
        <f t="shared" si="11"/>
        <v>INR  Seven Hundred &amp; Ninety  Only</v>
      </c>
      <c r="IA108" s="21">
        <v>10.1</v>
      </c>
      <c r="IB108" s="21" t="s">
        <v>79</v>
      </c>
      <c r="ID108" s="21">
        <v>20</v>
      </c>
      <c r="IE108" s="22" t="s">
        <v>43</v>
      </c>
      <c r="IF108" s="22"/>
      <c r="IG108" s="22"/>
      <c r="IH108" s="22"/>
      <c r="II108" s="22"/>
    </row>
    <row r="109" spans="1:243" s="21" customFormat="1" ht="141.75">
      <c r="A109" s="57">
        <v>10.11</v>
      </c>
      <c r="B109" s="58" t="s">
        <v>80</v>
      </c>
      <c r="C109" s="33"/>
      <c r="D109" s="33">
        <v>2</v>
      </c>
      <c r="E109" s="59" t="s">
        <v>46</v>
      </c>
      <c r="F109" s="76">
        <v>192.33</v>
      </c>
      <c r="G109" s="43"/>
      <c r="H109" s="37"/>
      <c r="I109" s="38" t="s">
        <v>33</v>
      </c>
      <c r="J109" s="39">
        <f t="shared" si="8"/>
        <v>1</v>
      </c>
      <c r="K109" s="37" t="s">
        <v>34</v>
      </c>
      <c r="L109" s="37" t="s">
        <v>4</v>
      </c>
      <c r="M109" s="40"/>
      <c r="N109" s="49"/>
      <c r="O109" s="49"/>
      <c r="P109" s="50"/>
      <c r="Q109" s="49"/>
      <c r="R109" s="49"/>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2">
        <f t="shared" si="9"/>
        <v>384.66</v>
      </c>
      <c r="BB109" s="51">
        <f t="shared" si="10"/>
        <v>384.66</v>
      </c>
      <c r="BC109" s="56" t="str">
        <f t="shared" si="11"/>
        <v>INR  Three Hundred &amp; Eighty Four  and Paise Sixty Six Only</v>
      </c>
      <c r="IA109" s="21">
        <v>10.11</v>
      </c>
      <c r="IB109" s="21" t="s">
        <v>80</v>
      </c>
      <c r="ID109" s="21">
        <v>2</v>
      </c>
      <c r="IE109" s="22" t="s">
        <v>46</v>
      </c>
      <c r="IF109" s="22"/>
      <c r="IG109" s="22"/>
      <c r="IH109" s="22"/>
      <c r="II109" s="22"/>
    </row>
    <row r="110" spans="1:243" s="21" customFormat="1" ht="15.75">
      <c r="A110" s="57">
        <v>11</v>
      </c>
      <c r="B110" s="58" t="s">
        <v>143</v>
      </c>
      <c r="C110" s="33"/>
      <c r="D110" s="66"/>
      <c r="E110" s="66"/>
      <c r="F110" s="66"/>
      <c r="G110" s="66"/>
      <c r="H110" s="66"/>
      <c r="I110" s="66"/>
      <c r="J110" s="66"/>
      <c r="K110" s="66"/>
      <c r="L110" s="66"/>
      <c r="M110" s="66"/>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IA110" s="21">
        <v>11</v>
      </c>
      <c r="IB110" s="21" t="s">
        <v>143</v>
      </c>
      <c r="IE110" s="22"/>
      <c r="IF110" s="22"/>
      <c r="IG110" s="22"/>
      <c r="IH110" s="22"/>
      <c r="II110" s="22"/>
    </row>
    <row r="111" spans="1:243" s="21" customFormat="1" ht="267.75">
      <c r="A111" s="57">
        <v>11.01</v>
      </c>
      <c r="B111" s="58" t="s">
        <v>144</v>
      </c>
      <c r="C111" s="33"/>
      <c r="D111" s="66"/>
      <c r="E111" s="66"/>
      <c r="F111" s="66"/>
      <c r="G111" s="66"/>
      <c r="H111" s="66"/>
      <c r="I111" s="66"/>
      <c r="J111" s="66"/>
      <c r="K111" s="66"/>
      <c r="L111" s="66"/>
      <c r="M111" s="66"/>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IA111" s="21">
        <v>11.01</v>
      </c>
      <c r="IB111" s="21" t="s">
        <v>144</v>
      </c>
      <c r="IE111" s="22"/>
      <c r="IF111" s="22"/>
      <c r="IG111" s="22"/>
      <c r="IH111" s="22"/>
      <c r="II111" s="22"/>
    </row>
    <row r="112" spans="1:243" s="21" customFormat="1" ht="42.75">
      <c r="A112" s="57">
        <v>11.02</v>
      </c>
      <c r="B112" s="58" t="s">
        <v>145</v>
      </c>
      <c r="C112" s="33"/>
      <c r="D112" s="33">
        <v>90</v>
      </c>
      <c r="E112" s="59" t="s">
        <v>44</v>
      </c>
      <c r="F112" s="76">
        <v>17.19</v>
      </c>
      <c r="G112" s="43"/>
      <c r="H112" s="37"/>
      <c r="I112" s="38" t="s">
        <v>33</v>
      </c>
      <c r="J112" s="39">
        <f t="shared" si="8"/>
        <v>1</v>
      </c>
      <c r="K112" s="37" t="s">
        <v>34</v>
      </c>
      <c r="L112" s="37" t="s">
        <v>4</v>
      </c>
      <c r="M112" s="40"/>
      <c r="N112" s="49"/>
      <c r="O112" s="49"/>
      <c r="P112" s="50"/>
      <c r="Q112" s="49"/>
      <c r="R112" s="49"/>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2">
        <f t="shared" si="9"/>
        <v>1547.1</v>
      </c>
      <c r="BB112" s="51">
        <f t="shared" si="10"/>
        <v>1547.1</v>
      </c>
      <c r="BC112" s="56" t="str">
        <f t="shared" si="11"/>
        <v>INR  One Thousand Five Hundred &amp; Forty Seven  and Paise Ten Only</v>
      </c>
      <c r="IA112" s="21">
        <v>11.02</v>
      </c>
      <c r="IB112" s="21" t="s">
        <v>145</v>
      </c>
      <c r="ID112" s="21">
        <v>90</v>
      </c>
      <c r="IE112" s="22" t="s">
        <v>44</v>
      </c>
      <c r="IF112" s="22"/>
      <c r="IG112" s="22"/>
      <c r="IH112" s="22"/>
      <c r="II112" s="22"/>
    </row>
    <row r="113" spans="1:243" s="21" customFormat="1" ht="94.5">
      <c r="A113" s="57">
        <v>11.03</v>
      </c>
      <c r="B113" s="58" t="s">
        <v>146</v>
      </c>
      <c r="C113" s="33"/>
      <c r="D113" s="33">
        <v>15</v>
      </c>
      <c r="E113" s="59" t="s">
        <v>59</v>
      </c>
      <c r="F113" s="76">
        <v>87.64</v>
      </c>
      <c r="G113" s="43"/>
      <c r="H113" s="37"/>
      <c r="I113" s="38" t="s">
        <v>33</v>
      </c>
      <c r="J113" s="39">
        <f t="shared" si="8"/>
        <v>1</v>
      </c>
      <c r="K113" s="37" t="s">
        <v>34</v>
      </c>
      <c r="L113" s="37" t="s">
        <v>4</v>
      </c>
      <c r="M113" s="40"/>
      <c r="N113" s="49"/>
      <c r="O113" s="49"/>
      <c r="P113" s="50"/>
      <c r="Q113" s="49"/>
      <c r="R113" s="49"/>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2">
        <f t="shared" si="9"/>
        <v>1314.6</v>
      </c>
      <c r="BB113" s="51">
        <f t="shared" si="10"/>
        <v>1314.6</v>
      </c>
      <c r="BC113" s="56" t="str">
        <f t="shared" si="11"/>
        <v>INR  One Thousand Three Hundred &amp; Fourteen  and Paise Sixty Only</v>
      </c>
      <c r="IA113" s="21">
        <v>11.03</v>
      </c>
      <c r="IB113" s="21" t="s">
        <v>146</v>
      </c>
      <c r="ID113" s="21">
        <v>15</v>
      </c>
      <c r="IE113" s="22" t="s">
        <v>59</v>
      </c>
      <c r="IF113" s="22"/>
      <c r="IG113" s="22"/>
      <c r="IH113" s="22"/>
      <c r="II113" s="22"/>
    </row>
    <row r="114" spans="1:243" s="21" customFormat="1" ht="15.75">
      <c r="A114" s="57">
        <v>12</v>
      </c>
      <c r="B114" s="58" t="s">
        <v>147</v>
      </c>
      <c r="C114" s="33"/>
      <c r="D114" s="66"/>
      <c r="E114" s="66"/>
      <c r="F114" s="66"/>
      <c r="G114" s="66"/>
      <c r="H114" s="66"/>
      <c r="I114" s="66"/>
      <c r="J114" s="66"/>
      <c r="K114" s="66"/>
      <c r="L114" s="66"/>
      <c r="M114" s="66"/>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IA114" s="21">
        <v>12</v>
      </c>
      <c r="IB114" s="21" t="s">
        <v>147</v>
      </c>
      <c r="IE114" s="22"/>
      <c r="IF114" s="22"/>
      <c r="IG114" s="22"/>
      <c r="IH114" s="22"/>
      <c r="II114" s="22"/>
    </row>
    <row r="115" spans="1:243" s="21" customFormat="1" ht="110.25">
      <c r="A115" s="57">
        <v>12.01</v>
      </c>
      <c r="B115" s="58" t="s">
        <v>148</v>
      </c>
      <c r="C115" s="33"/>
      <c r="D115" s="66"/>
      <c r="E115" s="66"/>
      <c r="F115" s="66"/>
      <c r="G115" s="66"/>
      <c r="H115" s="66"/>
      <c r="I115" s="66"/>
      <c r="J115" s="66"/>
      <c r="K115" s="66"/>
      <c r="L115" s="66"/>
      <c r="M115" s="66"/>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IA115" s="21">
        <v>12.01</v>
      </c>
      <c r="IB115" s="21" t="s">
        <v>148</v>
      </c>
      <c r="IE115" s="22"/>
      <c r="IF115" s="22"/>
      <c r="IG115" s="22"/>
      <c r="IH115" s="22"/>
      <c r="II115" s="22"/>
    </row>
    <row r="116" spans="1:243" s="21" customFormat="1" ht="47.25">
      <c r="A116" s="57">
        <v>12.02</v>
      </c>
      <c r="B116" s="58" t="s">
        <v>149</v>
      </c>
      <c r="C116" s="33"/>
      <c r="D116" s="33">
        <v>1</v>
      </c>
      <c r="E116" s="59" t="s">
        <v>47</v>
      </c>
      <c r="F116" s="76">
        <v>2394.96</v>
      </c>
      <c r="G116" s="43"/>
      <c r="H116" s="37"/>
      <c r="I116" s="38" t="s">
        <v>33</v>
      </c>
      <c r="J116" s="39">
        <f t="shared" si="8"/>
        <v>1</v>
      </c>
      <c r="K116" s="37" t="s">
        <v>34</v>
      </c>
      <c r="L116" s="37" t="s">
        <v>4</v>
      </c>
      <c r="M116" s="40"/>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t="shared" si="9"/>
        <v>2394.96</v>
      </c>
      <c r="BB116" s="51">
        <f t="shared" si="10"/>
        <v>2394.96</v>
      </c>
      <c r="BC116" s="56" t="str">
        <f t="shared" si="11"/>
        <v>INR  Two Thousand Three Hundred &amp; Ninety Four  and Paise Ninety Six Only</v>
      </c>
      <c r="IA116" s="21">
        <v>12.02</v>
      </c>
      <c r="IB116" s="21" t="s">
        <v>149</v>
      </c>
      <c r="ID116" s="21">
        <v>1</v>
      </c>
      <c r="IE116" s="22" t="s">
        <v>47</v>
      </c>
      <c r="IF116" s="22"/>
      <c r="IG116" s="22"/>
      <c r="IH116" s="22"/>
      <c r="II116" s="22"/>
    </row>
    <row r="117" spans="1:243" s="21" customFormat="1" ht="47.25">
      <c r="A117" s="57">
        <v>12.03</v>
      </c>
      <c r="B117" s="58" t="s">
        <v>150</v>
      </c>
      <c r="C117" s="33"/>
      <c r="D117" s="66"/>
      <c r="E117" s="66"/>
      <c r="F117" s="66"/>
      <c r="G117" s="66"/>
      <c r="H117" s="66"/>
      <c r="I117" s="66"/>
      <c r="J117" s="66"/>
      <c r="K117" s="66"/>
      <c r="L117" s="66"/>
      <c r="M117" s="66"/>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IA117" s="21">
        <v>12.03</v>
      </c>
      <c r="IB117" s="21" t="s">
        <v>150</v>
      </c>
      <c r="IE117" s="22"/>
      <c r="IF117" s="22"/>
      <c r="IG117" s="22"/>
      <c r="IH117" s="22"/>
      <c r="II117" s="22"/>
    </row>
    <row r="118" spans="1:243" s="21" customFormat="1" ht="15.75">
      <c r="A118" s="57">
        <v>12.04</v>
      </c>
      <c r="B118" s="58" t="s">
        <v>151</v>
      </c>
      <c r="C118" s="33"/>
      <c r="D118" s="66"/>
      <c r="E118" s="66"/>
      <c r="F118" s="66"/>
      <c r="G118" s="66"/>
      <c r="H118" s="66"/>
      <c r="I118" s="66"/>
      <c r="J118" s="66"/>
      <c r="K118" s="66"/>
      <c r="L118" s="66"/>
      <c r="M118" s="66"/>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IA118" s="21">
        <v>12.04</v>
      </c>
      <c r="IB118" s="21" t="s">
        <v>151</v>
      </c>
      <c r="IE118" s="22"/>
      <c r="IF118" s="22"/>
      <c r="IG118" s="22"/>
      <c r="IH118" s="22"/>
      <c r="II118" s="22"/>
    </row>
    <row r="119" spans="1:243" s="21" customFormat="1" ht="28.5">
      <c r="A119" s="57">
        <v>12.05</v>
      </c>
      <c r="B119" s="58" t="s">
        <v>152</v>
      </c>
      <c r="C119" s="33"/>
      <c r="D119" s="33">
        <v>2</v>
      </c>
      <c r="E119" s="59" t="s">
        <v>47</v>
      </c>
      <c r="F119" s="76">
        <v>91.49</v>
      </c>
      <c r="G119" s="43"/>
      <c r="H119" s="37"/>
      <c r="I119" s="38" t="s">
        <v>33</v>
      </c>
      <c r="J119" s="39">
        <f t="shared" si="8"/>
        <v>1</v>
      </c>
      <c r="K119" s="37" t="s">
        <v>34</v>
      </c>
      <c r="L119" s="37" t="s">
        <v>4</v>
      </c>
      <c r="M119" s="40"/>
      <c r="N119" s="49"/>
      <c r="O119" s="49"/>
      <c r="P119" s="50"/>
      <c r="Q119" s="49"/>
      <c r="R119" s="49"/>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2">
        <f t="shared" si="9"/>
        <v>182.98</v>
      </c>
      <c r="BB119" s="51">
        <f t="shared" si="10"/>
        <v>182.98</v>
      </c>
      <c r="BC119" s="56" t="str">
        <f t="shared" si="11"/>
        <v>INR  One Hundred &amp; Eighty Two  and Paise Ninety Eight Only</v>
      </c>
      <c r="IA119" s="21">
        <v>12.05</v>
      </c>
      <c r="IB119" s="21" t="s">
        <v>152</v>
      </c>
      <c r="ID119" s="21">
        <v>2</v>
      </c>
      <c r="IE119" s="22" t="s">
        <v>47</v>
      </c>
      <c r="IF119" s="22"/>
      <c r="IG119" s="22"/>
      <c r="IH119" s="22"/>
      <c r="II119" s="22"/>
    </row>
    <row r="120" spans="1:243" s="21" customFormat="1" ht="94.5">
      <c r="A120" s="57">
        <v>12.06</v>
      </c>
      <c r="B120" s="58" t="s">
        <v>153</v>
      </c>
      <c r="C120" s="33"/>
      <c r="D120" s="33">
        <v>1</v>
      </c>
      <c r="E120" s="59" t="s">
        <v>47</v>
      </c>
      <c r="F120" s="76">
        <v>1237.31</v>
      </c>
      <c r="G120" s="43"/>
      <c r="H120" s="37"/>
      <c r="I120" s="38" t="s">
        <v>33</v>
      </c>
      <c r="J120" s="39">
        <f t="shared" si="8"/>
        <v>1</v>
      </c>
      <c r="K120" s="37" t="s">
        <v>34</v>
      </c>
      <c r="L120" s="37" t="s">
        <v>4</v>
      </c>
      <c r="M120" s="40"/>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2">
        <f t="shared" si="9"/>
        <v>1237.31</v>
      </c>
      <c r="BB120" s="51">
        <f t="shared" si="10"/>
        <v>1237.31</v>
      </c>
      <c r="BC120" s="56" t="str">
        <f t="shared" si="11"/>
        <v>INR  One Thousand Two Hundred &amp; Thirty Seven  and Paise Thirty One Only</v>
      </c>
      <c r="IA120" s="21">
        <v>12.06</v>
      </c>
      <c r="IB120" s="21" t="s">
        <v>153</v>
      </c>
      <c r="ID120" s="21">
        <v>1</v>
      </c>
      <c r="IE120" s="22" t="s">
        <v>47</v>
      </c>
      <c r="IF120" s="22"/>
      <c r="IG120" s="22"/>
      <c r="IH120" s="22"/>
      <c r="II120" s="22"/>
    </row>
    <row r="121" spans="1:243" s="21" customFormat="1" ht="15.75">
      <c r="A121" s="57">
        <v>13</v>
      </c>
      <c r="B121" s="58" t="s">
        <v>154</v>
      </c>
      <c r="C121" s="33"/>
      <c r="D121" s="66"/>
      <c r="E121" s="66"/>
      <c r="F121" s="66"/>
      <c r="G121" s="66"/>
      <c r="H121" s="66"/>
      <c r="I121" s="66"/>
      <c r="J121" s="66"/>
      <c r="K121" s="66"/>
      <c r="L121" s="66"/>
      <c r="M121" s="66"/>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IA121" s="21">
        <v>13</v>
      </c>
      <c r="IB121" s="21" t="s">
        <v>154</v>
      </c>
      <c r="IE121" s="22"/>
      <c r="IF121" s="22"/>
      <c r="IG121" s="22"/>
      <c r="IH121" s="22"/>
      <c r="II121" s="22"/>
    </row>
    <row r="122" spans="1:243" s="21" customFormat="1" ht="110.25">
      <c r="A122" s="57">
        <v>13.01</v>
      </c>
      <c r="B122" s="58" t="s">
        <v>155</v>
      </c>
      <c r="C122" s="33"/>
      <c r="D122" s="66"/>
      <c r="E122" s="66"/>
      <c r="F122" s="66"/>
      <c r="G122" s="66"/>
      <c r="H122" s="66"/>
      <c r="I122" s="66"/>
      <c r="J122" s="66"/>
      <c r="K122" s="66"/>
      <c r="L122" s="66"/>
      <c r="M122" s="66"/>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IA122" s="21">
        <v>13.01</v>
      </c>
      <c r="IB122" s="21" t="s">
        <v>155</v>
      </c>
      <c r="IE122" s="22"/>
      <c r="IF122" s="22"/>
      <c r="IG122" s="22"/>
      <c r="IH122" s="22"/>
      <c r="II122" s="22"/>
    </row>
    <row r="123" spans="1:243" s="21" customFormat="1" ht="42.75">
      <c r="A123" s="57">
        <v>13.02</v>
      </c>
      <c r="B123" s="58" t="s">
        <v>156</v>
      </c>
      <c r="C123" s="33"/>
      <c r="D123" s="33">
        <v>10</v>
      </c>
      <c r="E123" s="59" t="s">
        <v>44</v>
      </c>
      <c r="F123" s="76">
        <v>425.43</v>
      </c>
      <c r="G123" s="43"/>
      <c r="H123" s="37"/>
      <c r="I123" s="38" t="s">
        <v>33</v>
      </c>
      <c r="J123" s="39">
        <f t="shared" si="8"/>
        <v>1</v>
      </c>
      <c r="K123" s="37" t="s">
        <v>34</v>
      </c>
      <c r="L123" s="37" t="s">
        <v>4</v>
      </c>
      <c r="M123" s="40"/>
      <c r="N123" s="49"/>
      <c r="O123" s="49"/>
      <c r="P123" s="50"/>
      <c r="Q123" s="49"/>
      <c r="R123" s="49"/>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2">
        <f t="shared" si="9"/>
        <v>4254.3</v>
      </c>
      <c r="BB123" s="51">
        <f t="shared" si="10"/>
        <v>4254.3</v>
      </c>
      <c r="BC123" s="56" t="str">
        <f t="shared" si="11"/>
        <v>INR  Four Thousand Two Hundred &amp; Fifty Four  and Paise Thirty Only</v>
      </c>
      <c r="IA123" s="21">
        <v>13.02</v>
      </c>
      <c r="IB123" s="21" t="s">
        <v>156</v>
      </c>
      <c r="ID123" s="21">
        <v>10</v>
      </c>
      <c r="IE123" s="22" t="s">
        <v>44</v>
      </c>
      <c r="IF123" s="22"/>
      <c r="IG123" s="22"/>
      <c r="IH123" s="22"/>
      <c r="II123" s="22"/>
    </row>
    <row r="124" spans="1:243" s="21" customFormat="1" ht="31.5">
      <c r="A124" s="57">
        <v>13.03</v>
      </c>
      <c r="B124" s="58" t="s">
        <v>157</v>
      </c>
      <c r="C124" s="33"/>
      <c r="D124" s="66"/>
      <c r="E124" s="66"/>
      <c r="F124" s="66"/>
      <c r="G124" s="66"/>
      <c r="H124" s="66"/>
      <c r="I124" s="66"/>
      <c r="J124" s="66"/>
      <c r="K124" s="66"/>
      <c r="L124" s="66"/>
      <c r="M124" s="66"/>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IA124" s="21">
        <v>13.03</v>
      </c>
      <c r="IB124" s="21" t="s">
        <v>157</v>
      </c>
      <c r="IE124" s="22"/>
      <c r="IF124" s="22"/>
      <c r="IG124" s="22"/>
      <c r="IH124" s="22"/>
      <c r="II124" s="22"/>
    </row>
    <row r="125" spans="1:243" s="21" customFormat="1" ht="15.75">
      <c r="A125" s="57">
        <v>13.04</v>
      </c>
      <c r="B125" s="58" t="s">
        <v>158</v>
      </c>
      <c r="C125" s="33"/>
      <c r="D125" s="66"/>
      <c r="E125" s="66"/>
      <c r="F125" s="66"/>
      <c r="G125" s="66"/>
      <c r="H125" s="66"/>
      <c r="I125" s="66"/>
      <c r="J125" s="66"/>
      <c r="K125" s="66"/>
      <c r="L125" s="66"/>
      <c r="M125" s="66"/>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IA125" s="21">
        <v>13.04</v>
      </c>
      <c r="IB125" s="21" t="s">
        <v>158</v>
      </c>
      <c r="IE125" s="22"/>
      <c r="IF125" s="22"/>
      <c r="IG125" s="22"/>
      <c r="IH125" s="22"/>
      <c r="II125" s="22"/>
    </row>
    <row r="126" spans="1:243" s="21" customFormat="1" ht="28.5">
      <c r="A126" s="57">
        <v>13.05</v>
      </c>
      <c r="B126" s="58" t="s">
        <v>159</v>
      </c>
      <c r="C126" s="33"/>
      <c r="D126" s="33">
        <v>2</v>
      </c>
      <c r="E126" s="59" t="s">
        <v>47</v>
      </c>
      <c r="F126" s="76">
        <v>74.7</v>
      </c>
      <c r="G126" s="43"/>
      <c r="H126" s="37"/>
      <c r="I126" s="38" t="s">
        <v>33</v>
      </c>
      <c r="J126" s="39">
        <f t="shared" si="8"/>
        <v>1</v>
      </c>
      <c r="K126" s="37" t="s">
        <v>34</v>
      </c>
      <c r="L126" s="37" t="s">
        <v>4</v>
      </c>
      <c r="M126" s="40"/>
      <c r="N126" s="49"/>
      <c r="O126" s="49"/>
      <c r="P126" s="50"/>
      <c r="Q126" s="49"/>
      <c r="R126" s="49"/>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2">
        <f t="shared" si="9"/>
        <v>149.4</v>
      </c>
      <c r="BB126" s="51">
        <f t="shared" si="10"/>
        <v>149.4</v>
      </c>
      <c r="BC126" s="56" t="str">
        <f t="shared" si="11"/>
        <v>INR  One Hundred &amp; Forty Nine  and Paise Forty Only</v>
      </c>
      <c r="IA126" s="21">
        <v>13.05</v>
      </c>
      <c r="IB126" s="21" t="s">
        <v>159</v>
      </c>
      <c r="ID126" s="21">
        <v>2</v>
      </c>
      <c r="IE126" s="22" t="s">
        <v>47</v>
      </c>
      <c r="IF126" s="22"/>
      <c r="IG126" s="22"/>
      <c r="IH126" s="22"/>
      <c r="II126" s="22"/>
    </row>
    <row r="127" spans="1:243" s="21" customFormat="1" ht="63">
      <c r="A127" s="57">
        <v>13.06</v>
      </c>
      <c r="B127" s="58" t="s">
        <v>160</v>
      </c>
      <c r="C127" s="33"/>
      <c r="D127" s="66"/>
      <c r="E127" s="66"/>
      <c r="F127" s="66"/>
      <c r="G127" s="66"/>
      <c r="H127" s="66"/>
      <c r="I127" s="66"/>
      <c r="J127" s="66"/>
      <c r="K127" s="66"/>
      <c r="L127" s="66"/>
      <c r="M127" s="66"/>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IA127" s="21">
        <v>13.06</v>
      </c>
      <c r="IB127" s="21" t="s">
        <v>160</v>
      </c>
      <c r="IE127" s="22"/>
      <c r="IF127" s="22"/>
      <c r="IG127" s="22"/>
      <c r="IH127" s="22"/>
      <c r="II127" s="22"/>
    </row>
    <row r="128" spans="1:243" s="21" customFormat="1" ht="28.5">
      <c r="A128" s="57">
        <v>13.07</v>
      </c>
      <c r="B128" s="58" t="s">
        <v>159</v>
      </c>
      <c r="C128" s="33"/>
      <c r="D128" s="33">
        <v>2</v>
      </c>
      <c r="E128" s="59" t="s">
        <v>47</v>
      </c>
      <c r="F128" s="76">
        <v>229.99</v>
      </c>
      <c r="G128" s="43"/>
      <c r="H128" s="37"/>
      <c r="I128" s="38" t="s">
        <v>33</v>
      </c>
      <c r="J128" s="39">
        <f t="shared" si="8"/>
        <v>1</v>
      </c>
      <c r="K128" s="37" t="s">
        <v>34</v>
      </c>
      <c r="L128" s="37" t="s">
        <v>4</v>
      </c>
      <c r="M128" s="40"/>
      <c r="N128" s="49"/>
      <c r="O128" s="49"/>
      <c r="P128" s="50"/>
      <c r="Q128" s="49"/>
      <c r="R128" s="49"/>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2">
        <f t="shared" si="9"/>
        <v>459.98</v>
      </c>
      <c r="BB128" s="51">
        <f t="shared" si="10"/>
        <v>459.98</v>
      </c>
      <c r="BC128" s="56" t="str">
        <f t="shared" si="11"/>
        <v>INR  Four Hundred &amp; Fifty Nine  and Paise Ninety Eight Only</v>
      </c>
      <c r="IA128" s="21">
        <v>13.07</v>
      </c>
      <c r="IB128" s="21" t="s">
        <v>159</v>
      </c>
      <c r="ID128" s="21">
        <v>2</v>
      </c>
      <c r="IE128" s="22" t="s">
        <v>47</v>
      </c>
      <c r="IF128" s="22"/>
      <c r="IG128" s="22"/>
      <c r="IH128" s="22"/>
      <c r="II128" s="22"/>
    </row>
    <row r="129" spans="1:243" s="21" customFormat="1" ht="47.25">
      <c r="A129" s="57">
        <v>13.08</v>
      </c>
      <c r="B129" s="58" t="s">
        <v>161</v>
      </c>
      <c r="C129" s="33"/>
      <c r="D129" s="66"/>
      <c r="E129" s="66"/>
      <c r="F129" s="66"/>
      <c r="G129" s="66"/>
      <c r="H129" s="66"/>
      <c r="I129" s="66"/>
      <c r="J129" s="66"/>
      <c r="K129" s="66"/>
      <c r="L129" s="66"/>
      <c r="M129" s="66"/>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IA129" s="21">
        <v>13.08</v>
      </c>
      <c r="IB129" s="21" t="s">
        <v>161</v>
      </c>
      <c r="IE129" s="22"/>
      <c r="IF129" s="22"/>
      <c r="IG129" s="22"/>
      <c r="IH129" s="22"/>
      <c r="II129" s="22"/>
    </row>
    <row r="130" spans="1:243" s="21" customFormat="1" ht="28.5">
      <c r="A130" s="57">
        <v>13.09</v>
      </c>
      <c r="B130" s="58" t="s">
        <v>159</v>
      </c>
      <c r="C130" s="33"/>
      <c r="D130" s="33">
        <v>2</v>
      </c>
      <c r="E130" s="59" t="s">
        <v>47</v>
      </c>
      <c r="F130" s="76">
        <v>380.71</v>
      </c>
      <c r="G130" s="43"/>
      <c r="H130" s="37"/>
      <c r="I130" s="38" t="s">
        <v>33</v>
      </c>
      <c r="J130" s="39">
        <f t="shared" si="8"/>
        <v>1</v>
      </c>
      <c r="K130" s="37" t="s">
        <v>34</v>
      </c>
      <c r="L130" s="37" t="s">
        <v>4</v>
      </c>
      <c r="M130" s="40"/>
      <c r="N130" s="49"/>
      <c r="O130" s="49"/>
      <c r="P130" s="50"/>
      <c r="Q130" s="49"/>
      <c r="R130" s="49"/>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2">
        <f t="shared" si="9"/>
        <v>761.42</v>
      </c>
      <c r="BB130" s="51">
        <f t="shared" si="10"/>
        <v>761.42</v>
      </c>
      <c r="BC130" s="56" t="str">
        <f t="shared" si="11"/>
        <v>INR  Seven Hundred &amp; Sixty One  and Paise Forty Two Only</v>
      </c>
      <c r="IA130" s="21">
        <v>13.09</v>
      </c>
      <c r="IB130" s="21" t="s">
        <v>159</v>
      </c>
      <c r="ID130" s="21">
        <v>2</v>
      </c>
      <c r="IE130" s="22" t="s">
        <v>47</v>
      </c>
      <c r="IF130" s="22"/>
      <c r="IG130" s="22"/>
      <c r="IH130" s="22"/>
      <c r="II130" s="22"/>
    </row>
    <row r="131" spans="1:243" s="21" customFormat="1" ht="63">
      <c r="A131" s="60">
        <v>13.1</v>
      </c>
      <c r="B131" s="58" t="s">
        <v>162</v>
      </c>
      <c r="C131" s="33"/>
      <c r="D131" s="66"/>
      <c r="E131" s="66"/>
      <c r="F131" s="66"/>
      <c r="G131" s="66"/>
      <c r="H131" s="66"/>
      <c r="I131" s="66"/>
      <c r="J131" s="66"/>
      <c r="K131" s="66"/>
      <c r="L131" s="66"/>
      <c r="M131" s="66"/>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IA131" s="21">
        <v>13.1</v>
      </c>
      <c r="IB131" s="21" t="s">
        <v>162</v>
      </c>
      <c r="IE131" s="22"/>
      <c r="IF131" s="22"/>
      <c r="IG131" s="22"/>
      <c r="IH131" s="22"/>
      <c r="II131" s="22"/>
    </row>
    <row r="132" spans="1:243" s="21" customFormat="1" ht="42.75">
      <c r="A132" s="57">
        <v>13.11</v>
      </c>
      <c r="B132" s="58" t="s">
        <v>159</v>
      </c>
      <c r="C132" s="33"/>
      <c r="D132" s="33">
        <v>2</v>
      </c>
      <c r="E132" s="59" t="s">
        <v>47</v>
      </c>
      <c r="F132" s="76">
        <v>621.13</v>
      </c>
      <c r="G132" s="43"/>
      <c r="H132" s="37"/>
      <c r="I132" s="38" t="s">
        <v>33</v>
      </c>
      <c r="J132" s="39">
        <f t="shared" si="8"/>
        <v>1</v>
      </c>
      <c r="K132" s="37" t="s">
        <v>34</v>
      </c>
      <c r="L132" s="37" t="s">
        <v>4</v>
      </c>
      <c r="M132" s="40"/>
      <c r="N132" s="49"/>
      <c r="O132" s="49"/>
      <c r="P132" s="50"/>
      <c r="Q132" s="49"/>
      <c r="R132" s="49"/>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2">
        <f t="shared" si="9"/>
        <v>1242.26</v>
      </c>
      <c r="BB132" s="51">
        <f t="shared" si="10"/>
        <v>1242.26</v>
      </c>
      <c r="BC132" s="56" t="str">
        <f t="shared" si="11"/>
        <v>INR  One Thousand Two Hundred &amp; Forty Two  and Paise Twenty Six Only</v>
      </c>
      <c r="IA132" s="21">
        <v>13.11</v>
      </c>
      <c r="IB132" s="21" t="s">
        <v>159</v>
      </c>
      <c r="ID132" s="21">
        <v>2</v>
      </c>
      <c r="IE132" s="22" t="s">
        <v>47</v>
      </c>
      <c r="IF132" s="22"/>
      <c r="IG132" s="22"/>
      <c r="IH132" s="22"/>
      <c r="II132" s="22"/>
    </row>
    <row r="133" spans="1:243" s="21" customFormat="1" ht="63">
      <c r="A133" s="57">
        <v>13.12</v>
      </c>
      <c r="B133" s="58" t="s">
        <v>163</v>
      </c>
      <c r="C133" s="33"/>
      <c r="D133" s="66"/>
      <c r="E133" s="66"/>
      <c r="F133" s="66"/>
      <c r="G133" s="66"/>
      <c r="H133" s="66"/>
      <c r="I133" s="66"/>
      <c r="J133" s="66"/>
      <c r="K133" s="66"/>
      <c r="L133" s="66"/>
      <c r="M133" s="66"/>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IA133" s="21">
        <v>13.12</v>
      </c>
      <c r="IB133" s="21" t="s">
        <v>163</v>
      </c>
      <c r="IE133" s="22"/>
      <c r="IF133" s="22"/>
      <c r="IG133" s="22"/>
      <c r="IH133" s="22"/>
      <c r="II133" s="22"/>
    </row>
    <row r="134" spans="1:243" s="21" customFormat="1" ht="28.5">
      <c r="A134" s="57">
        <v>13.13</v>
      </c>
      <c r="B134" s="58" t="s">
        <v>159</v>
      </c>
      <c r="C134" s="33"/>
      <c r="D134" s="33">
        <v>1</v>
      </c>
      <c r="E134" s="59" t="s">
        <v>47</v>
      </c>
      <c r="F134" s="76">
        <v>521.48</v>
      </c>
      <c r="G134" s="43"/>
      <c r="H134" s="37"/>
      <c r="I134" s="38" t="s">
        <v>33</v>
      </c>
      <c r="J134" s="39">
        <f t="shared" si="8"/>
        <v>1</v>
      </c>
      <c r="K134" s="37" t="s">
        <v>34</v>
      </c>
      <c r="L134" s="37" t="s">
        <v>4</v>
      </c>
      <c r="M134" s="40"/>
      <c r="N134" s="49"/>
      <c r="O134" s="49"/>
      <c r="P134" s="50"/>
      <c r="Q134" s="49"/>
      <c r="R134" s="49"/>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2">
        <f t="shared" si="9"/>
        <v>521.48</v>
      </c>
      <c r="BB134" s="51">
        <f t="shared" si="10"/>
        <v>521.48</v>
      </c>
      <c r="BC134" s="56" t="str">
        <f t="shared" si="11"/>
        <v>INR  Five Hundred &amp; Twenty One  and Paise Forty Eight Only</v>
      </c>
      <c r="IA134" s="21">
        <v>13.13</v>
      </c>
      <c r="IB134" s="21" t="s">
        <v>159</v>
      </c>
      <c r="ID134" s="21">
        <v>1</v>
      </c>
      <c r="IE134" s="22" t="s">
        <v>47</v>
      </c>
      <c r="IF134" s="22"/>
      <c r="IG134" s="22"/>
      <c r="IH134" s="22"/>
      <c r="II134" s="22"/>
    </row>
    <row r="135" spans="1:243" s="21" customFormat="1" ht="63">
      <c r="A135" s="57">
        <v>13.14</v>
      </c>
      <c r="B135" s="58" t="s">
        <v>164</v>
      </c>
      <c r="C135" s="33"/>
      <c r="D135" s="66"/>
      <c r="E135" s="66"/>
      <c r="F135" s="66"/>
      <c r="G135" s="66"/>
      <c r="H135" s="66"/>
      <c r="I135" s="66"/>
      <c r="J135" s="66"/>
      <c r="K135" s="66"/>
      <c r="L135" s="66"/>
      <c r="M135" s="66"/>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IA135" s="21">
        <v>13.14</v>
      </c>
      <c r="IB135" s="21" t="s">
        <v>164</v>
      </c>
      <c r="IE135" s="22"/>
      <c r="IF135" s="22"/>
      <c r="IG135" s="22"/>
      <c r="IH135" s="22"/>
      <c r="II135" s="22"/>
    </row>
    <row r="136" spans="1:243" s="21" customFormat="1" ht="42.75">
      <c r="A136" s="57">
        <v>13.15</v>
      </c>
      <c r="B136" s="58" t="s">
        <v>165</v>
      </c>
      <c r="C136" s="33"/>
      <c r="D136" s="33">
        <v>3</v>
      </c>
      <c r="E136" s="59" t="s">
        <v>47</v>
      </c>
      <c r="F136" s="76">
        <v>438.71</v>
      </c>
      <c r="G136" s="43"/>
      <c r="H136" s="37"/>
      <c r="I136" s="38" t="s">
        <v>33</v>
      </c>
      <c r="J136" s="39">
        <f t="shared" si="8"/>
        <v>1</v>
      </c>
      <c r="K136" s="37" t="s">
        <v>34</v>
      </c>
      <c r="L136" s="37" t="s">
        <v>4</v>
      </c>
      <c r="M136" s="40"/>
      <c r="N136" s="49"/>
      <c r="O136" s="49"/>
      <c r="P136" s="50"/>
      <c r="Q136" s="49"/>
      <c r="R136" s="49"/>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2">
        <f t="shared" si="9"/>
        <v>1316.13</v>
      </c>
      <c r="BB136" s="51">
        <f t="shared" si="10"/>
        <v>1316.13</v>
      </c>
      <c r="BC136" s="56" t="str">
        <f t="shared" si="11"/>
        <v>INR  One Thousand Three Hundred &amp; Sixteen  and Paise Thirteen Only</v>
      </c>
      <c r="IA136" s="21">
        <v>13.15</v>
      </c>
      <c r="IB136" s="21" t="s">
        <v>165</v>
      </c>
      <c r="ID136" s="21">
        <v>3</v>
      </c>
      <c r="IE136" s="22" t="s">
        <v>47</v>
      </c>
      <c r="IF136" s="22"/>
      <c r="IG136" s="22"/>
      <c r="IH136" s="22"/>
      <c r="II136" s="22"/>
    </row>
    <row r="137" spans="1:243" s="21" customFormat="1" ht="63">
      <c r="A137" s="57">
        <v>13.16</v>
      </c>
      <c r="B137" s="58" t="s">
        <v>166</v>
      </c>
      <c r="C137" s="33"/>
      <c r="D137" s="33">
        <v>8</v>
      </c>
      <c r="E137" s="59" t="s">
        <v>47</v>
      </c>
      <c r="F137" s="76">
        <v>54.1</v>
      </c>
      <c r="G137" s="43"/>
      <c r="H137" s="37"/>
      <c r="I137" s="38" t="s">
        <v>33</v>
      </c>
      <c r="J137" s="39">
        <f t="shared" si="8"/>
        <v>1</v>
      </c>
      <c r="K137" s="37" t="s">
        <v>34</v>
      </c>
      <c r="L137" s="37" t="s">
        <v>4</v>
      </c>
      <c r="M137" s="40"/>
      <c r="N137" s="49"/>
      <c r="O137" s="49"/>
      <c r="P137" s="50"/>
      <c r="Q137" s="49"/>
      <c r="R137" s="49"/>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2">
        <f t="shared" si="9"/>
        <v>432.8</v>
      </c>
      <c r="BB137" s="51">
        <f t="shared" si="10"/>
        <v>432.8</v>
      </c>
      <c r="BC137" s="56" t="str">
        <f t="shared" si="11"/>
        <v>INR  Four Hundred &amp; Thirty Two  and Paise Eighty Only</v>
      </c>
      <c r="IA137" s="21">
        <v>13.16</v>
      </c>
      <c r="IB137" s="21" t="s">
        <v>166</v>
      </c>
      <c r="ID137" s="21">
        <v>8</v>
      </c>
      <c r="IE137" s="22" t="s">
        <v>47</v>
      </c>
      <c r="IF137" s="22"/>
      <c r="IG137" s="22"/>
      <c r="IH137" s="22"/>
      <c r="II137" s="22"/>
    </row>
    <row r="138" spans="1:243" s="21" customFormat="1" ht="63">
      <c r="A138" s="57">
        <v>13.17</v>
      </c>
      <c r="B138" s="58" t="s">
        <v>167</v>
      </c>
      <c r="C138" s="33"/>
      <c r="D138" s="33">
        <v>3</v>
      </c>
      <c r="E138" s="59" t="s">
        <v>44</v>
      </c>
      <c r="F138" s="76">
        <v>150.64</v>
      </c>
      <c r="G138" s="43"/>
      <c r="H138" s="37"/>
      <c r="I138" s="38" t="s">
        <v>33</v>
      </c>
      <c r="J138" s="39">
        <f t="shared" si="8"/>
        <v>1</v>
      </c>
      <c r="K138" s="37" t="s">
        <v>34</v>
      </c>
      <c r="L138" s="37" t="s">
        <v>4</v>
      </c>
      <c r="M138" s="40"/>
      <c r="N138" s="49"/>
      <c r="O138" s="49"/>
      <c r="P138" s="50"/>
      <c r="Q138" s="49"/>
      <c r="R138" s="49"/>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2">
        <f t="shared" si="9"/>
        <v>451.92</v>
      </c>
      <c r="BB138" s="51">
        <f t="shared" si="10"/>
        <v>451.92</v>
      </c>
      <c r="BC138" s="56" t="str">
        <f t="shared" si="11"/>
        <v>INR  Four Hundred &amp; Fifty One  and Paise Ninety Two Only</v>
      </c>
      <c r="IA138" s="21">
        <v>13.17</v>
      </c>
      <c r="IB138" s="21" t="s">
        <v>167</v>
      </c>
      <c r="ID138" s="21">
        <v>3</v>
      </c>
      <c r="IE138" s="22" t="s">
        <v>44</v>
      </c>
      <c r="IF138" s="22"/>
      <c r="IG138" s="22"/>
      <c r="IH138" s="22"/>
      <c r="II138" s="22"/>
    </row>
    <row r="139" spans="1:243" s="21" customFormat="1" ht="15.75">
      <c r="A139" s="60">
        <v>14</v>
      </c>
      <c r="B139" s="58" t="s">
        <v>168</v>
      </c>
      <c r="C139" s="33"/>
      <c r="D139" s="66"/>
      <c r="E139" s="66"/>
      <c r="F139" s="66"/>
      <c r="G139" s="66"/>
      <c r="H139" s="66"/>
      <c r="I139" s="66"/>
      <c r="J139" s="66"/>
      <c r="K139" s="66"/>
      <c r="L139" s="66"/>
      <c r="M139" s="66"/>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IA139" s="21">
        <v>14</v>
      </c>
      <c r="IB139" s="21" t="s">
        <v>168</v>
      </c>
      <c r="IE139" s="22"/>
      <c r="IF139" s="22"/>
      <c r="IG139" s="22"/>
      <c r="IH139" s="22"/>
      <c r="II139" s="22"/>
    </row>
    <row r="140" spans="1:243" s="21" customFormat="1" ht="78.75">
      <c r="A140" s="57">
        <v>14.01</v>
      </c>
      <c r="B140" s="58" t="s">
        <v>169</v>
      </c>
      <c r="C140" s="33"/>
      <c r="D140" s="33">
        <v>1</v>
      </c>
      <c r="E140" s="59" t="s">
        <v>179</v>
      </c>
      <c r="F140" s="76">
        <v>422.32</v>
      </c>
      <c r="G140" s="43"/>
      <c r="H140" s="37"/>
      <c r="I140" s="38" t="s">
        <v>33</v>
      </c>
      <c r="J140" s="39">
        <f t="shared" si="8"/>
        <v>1</v>
      </c>
      <c r="K140" s="37" t="s">
        <v>34</v>
      </c>
      <c r="L140" s="37" t="s">
        <v>4</v>
      </c>
      <c r="M140" s="40"/>
      <c r="N140" s="49"/>
      <c r="O140" s="49"/>
      <c r="P140" s="50"/>
      <c r="Q140" s="49"/>
      <c r="R140" s="49"/>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2">
        <f t="shared" si="9"/>
        <v>422.32</v>
      </c>
      <c r="BB140" s="51">
        <f t="shared" si="10"/>
        <v>422.32</v>
      </c>
      <c r="BC140" s="56" t="str">
        <f t="shared" si="11"/>
        <v>INR  Four Hundred &amp; Twenty Two  and Paise Thirty Two Only</v>
      </c>
      <c r="IA140" s="21">
        <v>14.01</v>
      </c>
      <c r="IB140" s="21" t="s">
        <v>169</v>
      </c>
      <c r="ID140" s="21">
        <v>1</v>
      </c>
      <c r="IE140" s="22" t="s">
        <v>179</v>
      </c>
      <c r="IF140" s="22"/>
      <c r="IG140" s="22"/>
      <c r="IH140" s="22"/>
      <c r="II140" s="22"/>
    </row>
    <row r="141" spans="1:243" s="21" customFormat="1" ht="63">
      <c r="A141" s="57">
        <v>14.02</v>
      </c>
      <c r="B141" s="58" t="s">
        <v>170</v>
      </c>
      <c r="C141" s="33"/>
      <c r="D141" s="33">
        <v>1</v>
      </c>
      <c r="E141" s="59" t="s">
        <v>179</v>
      </c>
      <c r="F141" s="76">
        <v>555.02</v>
      </c>
      <c r="G141" s="43"/>
      <c r="H141" s="37"/>
      <c r="I141" s="38" t="s">
        <v>33</v>
      </c>
      <c r="J141" s="39">
        <f t="shared" si="8"/>
        <v>1</v>
      </c>
      <c r="K141" s="37" t="s">
        <v>34</v>
      </c>
      <c r="L141" s="37" t="s">
        <v>4</v>
      </c>
      <c r="M141" s="40"/>
      <c r="N141" s="49"/>
      <c r="O141" s="49"/>
      <c r="P141" s="50"/>
      <c r="Q141" s="49"/>
      <c r="R141" s="49"/>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2">
        <f t="shared" si="9"/>
        <v>555.02</v>
      </c>
      <c r="BB141" s="51">
        <f t="shared" si="10"/>
        <v>555.02</v>
      </c>
      <c r="BC141" s="56" t="str">
        <f t="shared" si="11"/>
        <v>INR  Five Hundred &amp; Fifty Five  and Paise Two Only</v>
      </c>
      <c r="IA141" s="21">
        <v>14.02</v>
      </c>
      <c r="IB141" s="21" t="s">
        <v>170</v>
      </c>
      <c r="ID141" s="21">
        <v>1</v>
      </c>
      <c r="IE141" s="22" t="s">
        <v>179</v>
      </c>
      <c r="IF141" s="22"/>
      <c r="IG141" s="22"/>
      <c r="IH141" s="22"/>
      <c r="II141" s="22"/>
    </row>
    <row r="142" spans="1:243" s="21" customFormat="1" ht="49.5" customHeight="1">
      <c r="A142" s="60">
        <v>14.03</v>
      </c>
      <c r="B142" s="58" t="s">
        <v>171</v>
      </c>
      <c r="C142" s="33"/>
      <c r="D142" s="33">
        <v>3</v>
      </c>
      <c r="E142" s="59" t="s">
        <v>179</v>
      </c>
      <c r="F142" s="76">
        <v>58.66</v>
      </c>
      <c r="G142" s="43"/>
      <c r="H142" s="37"/>
      <c r="I142" s="38" t="s">
        <v>33</v>
      </c>
      <c r="J142" s="39">
        <f t="shared" si="8"/>
        <v>1</v>
      </c>
      <c r="K142" s="37" t="s">
        <v>34</v>
      </c>
      <c r="L142" s="37" t="s">
        <v>4</v>
      </c>
      <c r="M142" s="40"/>
      <c r="N142" s="49"/>
      <c r="O142" s="49"/>
      <c r="P142" s="50"/>
      <c r="Q142" s="49"/>
      <c r="R142" s="4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2">
        <f t="shared" si="9"/>
        <v>175.98</v>
      </c>
      <c r="BB142" s="51">
        <f t="shared" si="10"/>
        <v>175.98</v>
      </c>
      <c r="BC142" s="56" t="str">
        <f t="shared" si="11"/>
        <v>INR  One Hundred &amp; Seventy Five  and Paise Ninety Eight Only</v>
      </c>
      <c r="IA142" s="21">
        <v>14.03</v>
      </c>
      <c r="IB142" s="21" t="s">
        <v>171</v>
      </c>
      <c r="ID142" s="21">
        <v>3</v>
      </c>
      <c r="IE142" s="22" t="s">
        <v>179</v>
      </c>
      <c r="IF142" s="22"/>
      <c r="IG142" s="22"/>
      <c r="IH142" s="22"/>
      <c r="II142" s="22"/>
    </row>
    <row r="143" spans="1:243" s="21" customFormat="1" ht="31.5">
      <c r="A143" s="57">
        <v>14.04</v>
      </c>
      <c r="B143" s="58" t="s">
        <v>172</v>
      </c>
      <c r="C143" s="33"/>
      <c r="D143" s="33">
        <v>8</v>
      </c>
      <c r="E143" s="59" t="s">
        <v>179</v>
      </c>
      <c r="F143" s="76">
        <v>29.33</v>
      </c>
      <c r="G143" s="43"/>
      <c r="H143" s="37"/>
      <c r="I143" s="38" t="s">
        <v>33</v>
      </c>
      <c r="J143" s="39">
        <f t="shared" si="8"/>
        <v>1</v>
      </c>
      <c r="K143" s="37" t="s">
        <v>34</v>
      </c>
      <c r="L143" s="37" t="s">
        <v>4</v>
      </c>
      <c r="M143" s="40"/>
      <c r="N143" s="49"/>
      <c r="O143" s="49"/>
      <c r="P143" s="50"/>
      <c r="Q143" s="49"/>
      <c r="R143" s="49"/>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2">
        <f t="shared" si="9"/>
        <v>234.64</v>
      </c>
      <c r="BB143" s="51">
        <f t="shared" si="10"/>
        <v>234.64</v>
      </c>
      <c r="BC143" s="56" t="str">
        <f t="shared" si="11"/>
        <v>INR  Two Hundred &amp; Thirty Four  and Paise Sixty Four Only</v>
      </c>
      <c r="IA143" s="21">
        <v>14.04</v>
      </c>
      <c r="IB143" s="21" t="s">
        <v>172</v>
      </c>
      <c r="ID143" s="21">
        <v>8</v>
      </c>
      <c r="IE143" s="22" t="s">
        <v>179</v>
      </c>
      <c r="IF143" s="22"/>
      <c r="IG143" s="22"/>
      <c r="IH143" s="22"/>
      <c r="II143" s="22"/>
    </row>
    <row r="144" spans="1:243" s="21" customFormat="1" ht="63">
      <c r="A144" s="57">
        <v>14.05</v>
      </c>
      <c r="B144" s="58" t="s">
        <v>173</v>
      </c>
      <c r="C144" s="33"/>
      <c r="D144" s="33">
        <v>1</v>
      </c>
      <c r="E144" s="59" t="s">
        <v>179</v>
      </c>
      <c r="F144" s="76">
        <v>504.44</v>
      </c>
      <c r="G144" s="43"/>
      <c r="H144" s="37"/>
      <c r="I144" s="38" t="s">
        <v>33</v>
      </c>
      <c r="J144" s="39">
        <f t="shared" si="8"/>
        <v>1</v>
      </c>
      <c r="K144" s="37" t="s">
        <v>34</v>
      </c>
      <c r="L144" s="37" t="s">
        <v>4</v>
      </c>
      <c r="M144" s="40"/>
      <c r="N144" s="49"/>
      <c r="O144" s="49"/>
      <c r="P144" s="50"/>
      <c r="Q144" s="49"/>
      <c r="R144" s="49"/>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2">
        <f t="shared" si="9"/>
        <v>504.44</v>
      </c>
      <c r="BB144" s="51">
        <f t="shared" si="10"/>
        <v>504.44</v>
      </c>
      <c r="BC144" s="56" t="str">
        <f t="shared" si="11"/>
        <v>INR  Five Hundred &amp; Four  and Paise Forty Four Only</v>
      </c>
      <c r="IA144" s="21">
        <v>14.05</v>
      </c>
      <c r="IB144" s="21" t="s">
        <v>173</v>
      </c>
      <c r="ID144" s="21">
        <v>1</v>
      </c>
      <c r="IE144" s="22" t="s">
        <v>179</v>
      </c>
      <c r="IF144" s="22"/>
      <c r="IG144" s="22"/>
      <c r="IH144" s="22"/>
      <c r="II144" s="22"/>
    </row>
    <row r="145" spans="1:243" s="21" customFormat="1" ht="131.25" customHeight="1">
      <c r="A145" s="60">
        <v>14.06</v>
      </c>
      <c r="B145" s="58" t="s">
        <v>174</v>
      </c>
      <c r="C145" s="33"/>
      <c r="D145" s="33">
        <v>1.8</v>
      </c>
      <c r="E145" s="59" t="s">
        <v>180</v>
      </c>
      <c r="F145" s="76">
        <v>1945.33</v>
      </c>
      <c r="G145" s="43"/>
      <c r="H145" s="37"/>
      <c r="I145" s="38" t="s">
        <v>33</v>
      </c>
      <c r="J145" s="39">
        <f t="shared" si="8"/>
        <v>1</v>
      </c>
      <c r="K145" s="37" t="s">
        <v>34</v>
      </c>
      <c r="L145" s="37" t="s">
        <v>4</v>
      </c>
      <c r="M145" s="40"/>
      <c r="N145" s="49"/>
      <c r="O145" s="49"/>
      <c r="P145" s="50"/>
      <c r="Q145" s="49"/>
      <c r="R145" s="49"/>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2">
        <f t="shared" si="9"/>
        <v>3501.59</v>
      </c>
      <c r="BB145" s="51">
        <f t="shared" si="10"/>
        <v>3501.59</v>
      </c>
      <c r="BC145" s="56" t="str">
        <f t="shared" si="11"/>
        <v>INR  Three Thousand Five Hundred &amp; One  and Paise Fifty Nine Only</v>
      </c>
      <c r="IA145" s="21">
        <v>14.06</v>
      </c>
      <c r="IB145" s="77" t="s">
        <v>174</v>
      </c>
      <c r="ID145" s="21">
        <v>1.8</v>
      </c>
      <c r="IE145" s="22" t="s">
        <v>180</v>
      </c>
      <c r="IF145" s="22"/>
      <c r="IG145" s="22"/>
      <c r="IH145" s="22"/>
      <c r="II145" s="22"/>
    </row>
    <row r="146" spans="1:243" s="21" customFormat="1" ht="409.5">
      <c r="A146" s="57">
        <v>14.07</v>
      </c>
      <c r="B146" s="58" t="s">
        <v>175</v>
      </c>
      <c r="C146" s="33"/>
      <c r="D146" s="66"/>
      <c r="E146" s="66"/>
      <c r="F146" s="66"/>
      <c r="G146" s="66"/>
      <c r="H146" s="66"/>
      <c r="I146" s="66"/>
      <c r="J146" s="66"/>
      <c r="K146" s="66"/>
      <c r="L146" s="66"/>
      <c r="M146" s="66"/>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IA146" s="21">
        <v>14.07</v>
      </c>
      <c r="IB146" s="21" t="s">
        <v>175</v>
      </c>
      <c r="IE146" s="22"/>
      <c r="IF146" s="22"/>
      <c r="IG146" s="22"/>
      <c r="IH146" s="22"/>
      <c r="II146" s="22"/>
    </row>
    <row r="147" spans="1:243" s="21" customFormat="1" ht="173.25">
      <c r="A147" s="57">
        <v>14.08</v>
      </c>
      <c r="B147" s="58" t="s">
        <v>176</v>
      </c>
      <c r="C147" s="33"/>
      <c r="D147" s="33">
        <v>0.6</v>
      </c>
      <c r="E147" s="59" t="s">
        <v>180</v>
      </c>
      <c r="F147" s="76">
        <v>22598.71</v>
      </c>
      <c r="G147" s="43"/>
      <c r="H147" s="37"/>
      <c r="I147" s="38" t="s">
        <v>33</v>
      </c>
      <c r="J147" s="39">
        <f t="shared" si="8"/>
        <v>1</v>
      </c>
      <c r="K147" s="37" t="s">
        <v>34</v>
      </c>
      <c r="L147" s="37" t="s">
        <v>4</v>
      </c>
      <c r="M147" s="40"/>
      <c r="N147" s="49"/>
      <c r="O147" s="49"/>
      <c r="P147" s="50"/>
      <c r="Q147" s="49"/>
      <c r="R147" s="49"/>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2">
        <f t="shared" si="9"/>
        <v>13559.23</v>
      </c>
      <c r="BB147" s="51">
        <f t="shared" si="10"/>
        <v>13559.23</v>
      </c>
      <c r="BC147" s="56" t="str">
        <f t="shared" si="11"/>
        <v>INR  Thirteen Thousand Five Hundred &amp; Fifty Nine  and Paise Twenty Three Only</v>
      </c>
      <c r="IA147" s="21">
        <v>14.08</v>
      </c>
      <c r="IB147" s="21" t="s">
        <v>176</v>
      </c>
      <c r="ID147" s="21">
        <v>0.6</v>
      </c>
      <c r="IE147" s="22" t="s">
        <v>180</v>
      </c>
      <c r="IF147" s="22"/>
      <c r="IG147" s="22"/>
      <c r="IH147" s="22"/>
      <c r="II147" s="22"/>
    </row>
    <row r="148" spans="1:243" s="21" customFormat="1" ht="409.5">
      <c r="A148" s="60">
        <v>14.09</v>
      </c>
      <c r="B148" s="58" t="s">
        <v>175</v>
      </c>
      <c r="C148" s="33"/>
      <c r="D148" s="66"/>
      <c r="E148" s="66"/>
      <c r="F148" s="66"/>
      <c r="G148" s="66"/>
      <c r="H148" s="66"/>
      <c r="I148" s="66"/>
      <c r="J148" s="66"/>
      <c r="K148" s="66"/>
      <c r="L148" s="66"/>
      <c r="M148" s="66"/>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IA148" s="21">
        <v>14.09</v>
      </c>
      <c r="IB148" s="21" t="s">
        <v>175</v>
      </c>
      <c r="IE148" s="22"/>
      <c r="IF148" s="22"/>
      <c r="IG148" s="22"/>
      <c r="IH148" s="22"/>
      <c r="II148" s="22"/>
    </row>
    <row r="149" spans="1:243" s="21" customFormat="1" ht="127.5" customHeight="1">
      <c r="A149" s="60">
        <v>14.1</v>
      </c>
      <c r="B149" s="58" t="s">
        <v>177</v>
      </c>
      <c r="C149" s="33"/>
      <c r="D149" s="33">
        <v>0.52</v>
      </c>
      <c r="E149" s="59" t="s">
        <v>180</v>
      </c>
      <c r="F149" s="76">
        <v>17310.43</v>
      </c>
      <c r="G149" s="43"/>
      <c r="H149" s="37"/>
      <c r="I149" s="38" t="s">
        <v>33</v>
      </c>
      <c r="J149" s="39">
        <f>IF(I149="Less(-)",-1,1)</f>
        <v>1</v>
      </c>
      <c r="K149" s="37" t="s">
        <v>34</v>
      </c>
      <c r="L149" s="37" t="s">
        <v>4</v>
      </c>
      <c r="M149" s="40"/>
      <c r="N149" s="49"/>
      <c r="O149" s="49"/>
      <c r="P149" s="50"/>
      <c r="Q149" s="49"/>
      <c r="R149" s="49"/>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2">
        <f>total_amount_ba($B$2,$D$2,D149,F149,J149,K149,M149)</f>
        <v>9001.42</v>
      </c>
      <c r="BB149" s="51">
        <f>BA149+SUM(N149:AZ149)</f>
        <v>9001.42</v>
      </c>
      <c r="BC149" s="56" t="str">
        <f>SpellNumber(L149,BB149)</f>
        <v>INR  Nine Thousand  &amp;One  and Paise Forty Two Only</v>
      </c>
      <c r="IA149" s="21">
        <v>14.1</v>
      </c>
      <c r="IB149" s="21" t="s">
        <v>177</v>
      </c>
      <c r="ID149" s="21">
        <v>0.52</v>
      </c>
      <c r="IE149" s="22" t="s">
        <v>180</v>
      </c>
      <c r="IF149" s="22"/>
      <c r="IG149" s="22"/>
      <c r="IH149" s="22"/>
      <c r="II149" s="22"/>
    </row>
    <row r="150" spans="1:243" s="21" customFormat="1" ht="409.5">
      <c r="A150" s="57">
        <v>14.11</v>
      </c>
      <c r="B150" s="58" t="s">
        <v>175</v>
      </c>
      <c r="C150" s="33"/>
      <c r="D150" s="66"/>
      <c r="E150" s="66"/>
      <c r="F150" s="66"/>
      <c r="G150" s="66"/>
      <c r="H150" s="66"/>
      <c r="I150" s="66"/>
      <c r="J150" s="66"/>
      <c r="K150" s="66"/>
      <c r="L150" s="66"/>
      <c r="M150" s="66"/>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IA150" s="21">
        <v>14.11</v>
      </c>
      <c r="IB150" s="21" t="s">
        <v>175</v>
      </c>
      <c r="IE150" s="22"/>
      <c r="IF150" s="22"/>
      <c r="IG150" s="22"/>
      <c r="IH150" s="22"/>
      <c r="II150" s="22"/>
    </row>
    <row r="151" spans="1:243" s="21" customFormat="1" ht="204.75">
      <c r="A151" s="60">
        <v>14.12</v>
      </c>
      <c r="B151" s="58" t="s">
        <v>178</v>
      </c>
      <c r="C151" s="33"/>
      <c r="D151" s="33">
        <v>2.16</v>
      </c>
      <c r="E151" s="59" t="s">
        <v>180</v>
      </c>
      <c r="F151" s="76">
        <v>17295.19</v>
      </c>
      <c r="G151" s="43"/>
      <c r="H151" s="37"/>
      <c r="I151" s="38" t="s">
        <v>33</v>
      </c>
      <c r="J151" s="39">
        <f>IF(I151="Less(-)",-1,1)</f>
        <v>1</v>
      </c>
      <c r="K151" s="37" t="s">
        <v>34</v>
      </c>
      <c r="L151" s="37" t="s">
        <v>4</v>
      </c>
      <c r="M151" s="40"/>
      <c r="N151" s="49"/>
      <c r="O151" s="49"/>
      <c r="P151" s="50"/>
      <c r="Q151" s="49"/>
      <c r="R151" s="49"/>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2">
        <f>total_amount_ba($B$2,$D$2,D151,F151,J151,K151,M151)</f>
        <v>37357.61</v>
      </c>
      <c r="BB151" s="51">
        <f>BA151+SUM(N151:AZ151)</f>
        <v>37357.61</v>
      </c>
      <c r="BC151" s="56" t="str">
        <f>SpellNumber(L151,BB151)</f>
        <v>INR  Thirty Seven Thousand Three Hundred &amp; Fifty Seven  and Paise Sixty One Only</v>
      </c>
      <c r="IA151" s="21">
        <v>14.12</v>
      </c>
      <c r="IB151" s="21" t="s">
        <v>178</v>
      </c>
      <c r="ID151" s="21">
        <v>2.16</v>
      </c>
      <c r="IE151" s="22" t="s">
        <v>180</v>
      </c>
      <c r="IF151" s="22"/>
      <c r="IG151" s="22"/>
      <c r="IH151" s="22"/>
      <c r="II151" s="22"/>
    </row>
    <row r="152" spans="1:55" ht="42.75">
      <c r="A152" s="44" t="s">
        <v>35</v>
      </c>
      <c r="B152" s="45"/>
      <c r="C152" s="46"/>
      <c r="D152" s="74"/>
      <c r="E152" s="74"/>
      <c r="F152" s="74"/>
      <c r="G152" s="34"/>
      <c r="H152" s="47"/>
      <c r="I152" s="47"/>
      <c r="J152" s="47"/>
      <c r="K152" s="47"/>
      <c r="L152" s="48"/>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55">
        <f>SUM(BA13:BA151)</f>
        <v>268244.44</v>
      </c>
      <c r="BB152" s="55">
        <f>SUM(BB13:BB151)</f>
        <v>268244.44</v>
      </c>
      <c r="BC152" s="75" t="str">
        <f>SpellNumber($E$2,BB152)</f>
        <v>INR  Two Lakh Sixty Eight Thousand Two Hundred &amp; Forty Four  and Paise Forty Four Only</v>
      </c>
    </row>
    <row r="153" spans="1:55" ht="46.5" customHeight="1">
      <c r="A153" s="24" t="s">
        <v>36</v>
      </c>
      <c r="B153" s="25"/>
      <c r="C153" s="26"/>
      <c r="D153" s="71"/>
      <c r="E153" s="72" t="s">
        <v>45</v>
      </c>
      <c r="F153" s="73"/>
      <c r="G153" s="27"/>
      <c r="H153" s="28"/>
      <c r="I153" s="28"/>
      <c r="J153" s="28"/>
      <c r="K153" s="29"/>
      <c r="L153" s="30"/>
      <c r="M153" s="31"/>
      <c r="N153" s="32"/>
      <c r="O153" s="21"/>
      <c r="P153" s="21"/>
      <c r="Q153" s="21"/>
      <c r="R153" s="21"/>
      <c r="S153" s="21"/>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53">
        <f>IF(ISBLANK(F153),0,IF(E153="Excess (+)",ROUND(BA152+(BA152*F153),2),IF(E153="Less (-)",ROUND(BA152+(BA152*F153*(-1)),2),IF(E153="At Par",BA152,0))))</f>
        <v>0</v>
      </c>
      <c r="BB153" s="54">
        <f>ROUND(BA153,0)</f>
        <v>0</v>
      </c>
      <c r="BC153" s="36" t="str">
        <f>SpellNumber($E$2,BB153)</f>
        <v>INR Zero Only</v>
      </c>
    </row>
    <row r="154" spans="1:55" ht="45.75" customHeight="1">
      <c r="A154" s="23" t="s">
        <v>37</v>
      </c>
      <c r="B154" s="23"/>
      <c r="C154" s="61" t="str">
        <f>SpellNumber($E$2,BB153)</f>
        <v>INR Zero Only</v>
      </c>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row>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1" ht="15"/>
    <row r="1833" ht="15"/>
    <row r="1834" ht="15"/>
    <row r="1835" ht="15"/>
    <row r="1837" ht="15"/>
    <row r="1838" ht="15"/>
    <row r="1839" ht="15"/>
    <row r="1840" ht="15"/>
    <row r="1841" ht="15"/>
    <row r="1843" ht="15"/>
    <row r="1844" ht="15"/>
    <row r="1845" ht="15"/>
    <row r="1846" ht="15"/>
    <row r="1847"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sheetData>
  <sheetProtection password="8F23" sheet="1"/>
  <mergeCells count="73">
    <mergeCell ref="D139:BC139"/>
    <mergeCell ref="D146:BC146"/>
    <mergeCell ref="D150:BC150"/>
    <mergeCell ref="D61:BC61"/>
    <mergeCell ref="D69:BC69"/>
    <mergeCell ref="D118:BC118"/>
    <mergeCell ref="D148:BC148"/>
    <mergeCell ref="D125:BC125"/>
    <mergeCell ref="D127:BC127"/>
    <mergeCell ref="D129:BC129"/>
    <mergeCell ref="D131:BC131"/>
    <mergeCell ref="D133:BC133"/>
    <mergeCell ref="D135:BC135"/>
    <mergeCell ref="D114:BC114"/>
    <mergeCell ref="D115:BC115"/>
    <mergeCell ref="D117:BC117"/>
    <mergeCell ref="D121:BC121"/>
    <mergeCell ref="D122:BC122"/>
    <mergeCell ref="D124:BC124"/>
    <mergeCell ref="D98:BC98"/>
    <mergeCell ref="D100:BC100"/>
    <mergeCell ref="D103:BC103"/>
    <mergeCell ref="D105:BC105"/>
    <mergeCell ref="D110:BC110"/>
    <mergeCell ref="D111:BC111"/>
    <mergeCell ref="D82:BC82"/>
    <mergeCell ref="D85:BC85"/>
    <mergeCell ref="D87:BC87"/>
    <mergeCell ref="D90:BC90"/>
    <mergeCell ref="D92:BC92"/>
    <mergeCell ref="D95:BC95"/>
    <mergeCell ref="D94:BC94"/>
    <mergeCell ref="D71:BC71"/>
    <mergeCell ref="D72:BC72"/>
    <mergeCell ref="D74:BC74"/>
    <mergeCell ref="D76:BC76"/>
    <mergeCell ref="D78:BC78"/>
    <mergeCell ref="D80:BC80"/>
    <mergeCell ref="D55:BC55"/>
    <mergeCell ref="D59:BC59"/>
    <mergeCell ref="D58:BC58"/>
    <mergeCell ref="D63:BC63"/>
    <mergeCell ref="D65:BC65"/>
    <mergeCell ref="D67:BC67"/>
    <mergeCell ref="D57:BC57"/>
    <mergeCell ref="D40:BC40"/>
    <mergeCell ref="D44:BC44"/>
    <mergeCell ref="D47:BC47"/>
    <mergeCell ref="D49:BC49"/>
    <mergeCell ref="D51:BC51"/>
    <mergeCell ref="D53:BC53"/>
    <mergeCell ref="D29:BC29"/>
    <mergeCell ref="D31:BC31"/>
    <mergeCell ref="D32:BC32"/>
    <mergeCell ref="D33:BC33"/>
    <mergeCell ref="D36:BC36"/>
    <mergeCell ref="D38:BC38"/>
    <mergeCell ref="D17:BC17"/>
    <mergeCell ref="D19:BC19"/>
    <mergeCell ref="D21:BC21"/>
    <mergeCell ref="D23:BC23"/>
    <mergeCell ref="D24:BC24"/>
    <mergeCell ref="D26:BC26"/>
    <mergeCell ref="C154:BC154"/>
    <mergeCell ref="A1:L1"/>
    <mergeCell ref="A4:BC4"/>
    <mergeCell ref="A5:BC5"/>
    <mergeCell ref="A6:BC6"/>
    <mergeCell ref="A7:BC7"/>
    <mergeCell ref="A9:BC9"/>
    <mergeCell ref="D13:BC13"/>
    <mergeCell ref="B8:BC8"/>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3">
      <formula1>IF(E153="Select",-1,IF(E153="At Par",0,0))</formula1>
      <formula2>IF(E153="Select",-1,IF(E153="At Par",0,0.99))</formula2>
    </dataValidation>
    <dataValidation type="list" allowBlank="1" showErrorMessage="1" sqref="E15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3">
      <formula1>0</formula1>
      <formula2>IF(#REF!&lt;&gt;"Select",99.9,0)</formula2>
    </dataValidation>
    <dataValidation allowBlank="1" showInputMessage="1" showErrorMessage="1" promptTitle="Units" prompt="Please enter Units in text" sqref="D64:E64 D66:E66 D62:E62 D73:E73 D75:E75 D77:E77 D79:E79 D81:E81 D83:E84 D86:E86 D88:E89 D91:E91 D93:E93 D96:E97 D99:E99 D101:E102 D104:E104 D106:E109 D112:E113 D116:E116 D70:E70 D123:E123 D126:E126 D128:E128 D130:E130 D132:E132 D134:E134 D136:E138 D140:E145 D56:E56 D151:E151 D15:E16 D119:E120 D54:E54 D52:E52 D50:E50 D48:E48 D45:E46 D41:E43 D39:E39 D37:E37 D34:E35 D30:E30 D20:E20 D22:E22 D25:E25 D27:E28 D18:E18 D60:E60 D68:E68 D147:E147 D149:E149">
      <formula1>0</formula1>
      <formula2>0</formula2>
    </dataValidation>
    <dataValidation type="decimal" allowBlank="1" showInputMessage="1" showErrorMessage="1" promptTitle="Quantity" prompt="Please enter the Quantity for this item. " errorTitle="Invalid Entry" error="Only Numeric Values are allowed. " sqref="F64 F66 F62 F73 F75 F77 F79 F81 F83:F84 F86 F88:F89 F91 F93 F96:F97 F99 F101:F102 F104 F106:F109 F112:F113 F116 F70 F123 F126 F128 F130 F132 F134 F136:F138 F140:F145 F56 F151 F15:F16 F119:F120 F54 F52 F50 F48 F45:F46 F41:F43 F39 F37 F34:F35 F30 F20 F22 F25 F27:F28 F18 F60 F68 F147 F149">
      <formula1>0</formula1>
      <formula2>999999999999999</formula2>
    </dataValidation>
    <dataValidation type="list" allowBlank="1" showErrorMessage="1" sqref="D63 K64 D65 K66 D67 D61 D71:D72 K73 D74 K75 D76 K77 D78 K79 D80 K81 D82 K83:K84 D85 K86 D87 K88:K89 D90 K91 D92 D94:D95 K93 K96:K97 D98 K99 D100 K101:K102 D103 K104 D105 K106:K109 D110:D111 K112:K113 D114:D115 K116 D117:D118 D69 D121:D122 K123 D124:D125 K126 D127 K128 D129 K130 D131 K132 D133 K134 D135 K136:K138 D139 K140:K145 D146 K56 K151 D150 D13:D14 K119:K120 D57:D59 D55 K54 D53 K52 D51 K50 D49 K48 D47 K45:K46 D44 K41:K43 D40 K39 D38 K37 D36 K34:K35 D31:D33 K30 D17 K18 D19 K20 D21 K22 D23:D24 K25 D26 K27:K28 K15:K16 D29 K60 K62 K68">
      <formula1>"Partial Conversion,Full Conversion"</formula1>
      <formula2>0</formula2>
    </dataValidation>
    <dataValidation type="list" allowBlank="1" showErrorMessage="1" sqref="K70 K147 K149 D14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64:H64 G66:H66 G62:H62 G73:H73 G75:H75 G77:H77 G79:H79 G81:H81 G83:H84 G86:H86 G88:H89 G91:H91 G93:H93 G96:H97 G99:H99 G101:H102 G104:H104 G106:H109 G112:H113 G116:H116 G70:H70 G123:H123 G126:H126 G128:H128 G130:H130 G132:H132 G134:H134 G136:H138 G140:H145 G56:H56 G151:H151 G15:H16 G119:H120 G54:H54 G52:H52 G50:H50 G48:H48 G45:H46 G41:H43 G39:H39 G37:H37 G34:H35 G30:H30 G20:H20 G22:H22 G25:H25 G27:H28 G18:H18 G60:H60 G68:H68 G147:H147 G149:H149">
      <formula1>0</formula1>
      <formula2>999999999999999</formula2>
    </dataValidation>
    <dataValidation allowBlank="1" showInputMessage="1" showErrorMessage="1" promptTitle="Addition / Deduction" prompt="Please Choose the correct One" sqref="J64 J66 J62 J73 J75 J77 J79 J81 J83:J84 J86 J88:J89 J91 J93 J96:J97 J99 J101:J102 J104 J106:J109 J112:J113 J116 J70 J123 J126 J128 J130 J132 J134 J136:J138 J140:J145 J56 J151 J15:J16 J119:J120 J54 J52 J50 J48 J45:J46 J41:J43 J39 J37 J34:J35 J30 J20 J22 J25 J27:J28 J18 J60 J68 J147 J149">
      <formula1>0</formula1>
      <formula2>0</formula2>
    </dataValidation>
    <dataValidation type="list" showErrorMessage="1" sqref="I64 I66 I62 I73 I75 I77 I79 I81 I83:I84 I86 I88:I89 I91 I93 I96:I97 I99 I101:I102 I104 I106:I109 I112:I113 I116 I70 I123 I126 I128 I130 I132 I134 I136:I138 I140:I145 I56 I151 I15:I16 I119:I120 I54 I52 I50 I48 I45:I46 I41:I43 I39 I37 I34:I35 I30 I20 I22 I25 I27:I28 I18 I60 I68 I147 I14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64:O64 N66:O66 N62:O62 N73:O73 N75:O75 N77:O77 N79:O79 N81:O81 N83:O84 N86:O86 N88:O89 N91:O91 N93:O93 N96:O97 N99:O99 N101:O102 N104:O104 N106:O109 N112:O113 N116:O116 N70:O70 N123:O123 N126:O126 N128:O128 N130:O130 N132:O132 N134:O134 N136:O138 N140:O145 N56:O56 N151:O151 N15:O16 N119:O120 N54:O54 N52:O52 N50:O50 N48:O48 N45:O46 N41:O43 N39:O39 N37:O37 N34:O35 N30:O30 N20:O20 N22:O22 N25:O25 N27:O28 N18:O18 N60:O60 N68:O68 N147:O147 N149:O1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64 R66 R62 R73 R75 R77 R79 R81 R83:R84 R86 R88:R89 R91 R93 R96:R97 R99 R101:R102 R104 R106:R109 R112:R113 R116 R70 R123 R126 R128 R130 R132 R134 R136:R138 R140:R145 R56 R151 R15:R16 R119:R120 R54 R52 R50 R48 R45:R46 R41:R43 R39 R37 R34:R35 R30 R20 R22 R25 R27:R28 R18 R60 R68 R147 R1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64 Q66 Q62 Q73 Q75 Q77 Q79 Q81 Q83:Q84 Q86 Q88:Q89 Q91 Q93 Q96:Q97 Q99 Q101:Q102 Q104 Q106:Q109 Q112:Q113 Q116 Q70 Q123 Q126 Q128 Q130 Q132 Q134 Q136:Q138 Q140:Q145 Q56 Q151 Q15:Q16 Q119:Q120 Q54 Q52 Q50 Q48 Q45:Q46 Q41:Q43 Q39 Q37 Q34:Q35 Q30 Q20 Q22 Q25 Q27:Q28 Q18 Q60 Q68 Q147 Q14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64 M66 M62 M73 M75 M77 M79 M81 M83:M84 M86 M88:M89 M91 M93 M96:M97 M99 M101:M102 M104 M106:M109 M112:M113 M116 M70 M123 M126 M128 M130 M132 M134 M136:M138 M140:M145 M56 M151 M15:M16 M119:M120 M54 M52 M50 M48 M45:M46 M41:M43 M39 M37 M34:M35 M30 M20 M22 M25 M27:M28 M18 M60 M68 M147 M149">
      <formula1>0</formula1>
      <formula2>999999999999999</formula2>
    </dataValidation>
    <dataValidation type="list" allowBlank="1" showInputMessage="1" showErrorMessage="1" sqref="L14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51 L15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51">
      <formula1>0</formula1>
      <formula2>0</formula2>
    </dataValidation>
    <dataValidation type="decimal" allowBlank="1" showErrorMessage="1" errorTitle="Invalid Entry" error="Only Numeric Values are allowed. " sqref="A13:A151">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6"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9" t="s">
        <v>38</v>
      </c>
      <c r="F6" s="69"/>
      <c r="G6" s="69"/>
      <c r="H6" s="69"/>
      <c r="I6" s="69"/>
      <c r="J6" s="69"/>
      <c r="K6" s="69"/>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2022-04-26T06:57:26Z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