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<sst xmlns="http://schemas.openxmlformats.org/spreadsheetml/2006/main" count="1337" uniqueCount="411">
  <si>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</si>
  <si>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</si>
  <si>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</si>
  <si>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</si>
  <si>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</si>
  <si>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</si>
  <si>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</si>
  <si>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</si>
  <si>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</si>
  <si>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</si>
  <si>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</si>
  <si>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</si>
  <si>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</si>
  <si>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</si>
  <si>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</si>
  <si>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</si>
  <si>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</si>
  <si>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</si>
  <si>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</si>
  <si>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</si>
  <si>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</si>
  <si>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</si>
  <si>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</si>
  <si>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</si>
  <si>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</si>
  <si>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</si>
  <si>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</si>
  <si>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</si>
  <si>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</si>
  <si>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</si>
  <si>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</si>
  <si>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</si>
  <si>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</si>
  <si>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</si>
  <si>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</si>
  <si>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</si>
  <si>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</si>
  <si>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</si>
  <si>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</si>
  <si>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</si>
  <si>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</si>
  <si>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</si>
  <si>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</si>
  <si>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</si>
  <si>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</si>
  <si>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</si>
  <si>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</si>
  <si>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</si>
  <si>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</si>
  <si>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</si>
  <si>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</si>
  <si>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</si>
  <si>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</si>
  <si>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</si>
  <si>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</si>
  <si>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</si>
  <si>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</si>
  <si>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</si>
  <si>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</si>
  <si>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</si>
  <si>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</si>
  <si>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</si>
  <si>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</si>
  <si>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</si>
  <si>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</si>
  <si>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</si>
  <si>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</si>
  <si>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</si>
  <si>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</si>
  <si>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</si>
  <si>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Thermo-Mechanically Treated bars of grade Fe-500D or more.</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</si>
  <si>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</si>
  <si>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</si>
  <si>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</si>
  <si>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</si>
  <si>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</si>
  <si>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</si>
  <si>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</si>
  <si>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</si>
  <si>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</si>
  <si>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</si>
  <si>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</si>
  <si>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</si>
  <si>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</si>
  <si>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</si>
  <si>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</si>
  <si>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</si>
  <si>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</si>
  <si>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</si>
  <si>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</si>
  <si>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</si>
  <si>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</si>
  <si>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</si>
  <si>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</si>
  <si>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</si>
  <si>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</si>
  <si>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</si>
  <si>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</si>
  <si>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</si>
  <si>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</si>
  <si>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</si>
  <si>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</si>
  <si>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</si>
  <si>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</si>
  <si>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</si>
  <si>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</si>
  <si>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</si>
  <si>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</si>
  <si>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</si>
  <si>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</si>
  <si>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</si>
  <si>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</si>
  <si>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Providing and fixing gun metal gate valve with C.I. wheel of approved quality (screwed end) :</t>
  </si>
  <si>
    <t>20 mm nominal bore</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</si>
  <si>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</si>
  <si>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</si>
  <si>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</si>
  <si>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</si>
  <si>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</si>
  <si>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</si>
  <si>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</si>
  <si>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</si>
  <si>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</si>
  <si>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</si>
  <si>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</si>
  <si>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</si>
  <si>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</si>
  <si>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</si>
  <si>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</si>
  <si>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</si>
  <si>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</si>
  <si>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</si>
  <si>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</si>
  <si>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</si>
  <si>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</si>
  <si>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</si>
  <si>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</si>
  <si>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</si>
  <si>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</si>
  <si>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</si>
  <si>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</si>
  <si>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</si>
  <si>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</si>
  <si>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</si>
  <si>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</si>
  <si>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</si>
  <si>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</si>
  <si>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</si>
  <si>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</si>
  <si>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</si>
  <si>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</si>
  <si>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</si>
  <si>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</si>
  <si>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</si>
  <si>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</si>
  <si>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</si>
  <si>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</si>
  <si>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</si>
  <si>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</si>
  <si>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</si>
  <si>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</si>
  <si>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</si>
  <si>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</si>
  <si>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</si>
  <si>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</si>
  <si>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</si>
  <si>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</si>
  <si>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</si>
  <si>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</si>
  <si>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</si>
  <si>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</si>
  <si>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</si>
  <si>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</si>
  <si>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</si>
  <si>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</si>
  <si>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</si>
  <si>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</si>
  <si>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</si>
  <si>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</si>
  <si>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</si>
  <si>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</si>
  <si>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</si>
  <si>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</si>
  <si>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</si>
  <si>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</si>
  <si>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</si>
  <si>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</si>
  <si>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</si>
  <si>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</si>
  <si>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</si>
  <si>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</si>
  <si>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</si>
  <si>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</si>
  <si>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</si>
  <si>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</si>
  <si>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</si>
  <si>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</si>
  <si>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</si>
  <si>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</si>
  <si>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</si>
  <si>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</si>
  <si>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</si>
  <si>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</si>
  <si>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</si>
  <si>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</si>
  <si>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</si>
  <si>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</si>
  <si>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</si>
  <si>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</si>
  <si>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</si>
  <si>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</si>
  <si>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</si>
  <si>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</si>
  <si>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</si>
  <si>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</si>
  <si>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</si>
  <si>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</si>
  <si>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1:6 (1 cement: 6 coarse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</si>
  <si>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</si>
  <si>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</si>
  <si>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</si>
  <si>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</si>
  <si>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</si>
  <si>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</si>
  <si>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</si>
  <si>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</si>
  <si>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</si>
  <si>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</si>
  <si>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</si>
  <si>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</si>
  <si>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</si>
  <si>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</si>
  <si>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</si>
  <si>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</si>
  <si>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</si>
  <si>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</si>
  <si>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</si>
  <si>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</si>
  <si>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</si>
  <si>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</si>
  <si>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</si>
  <si>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</si>
  <si>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</si>
  <si>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</si>
  <si>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</si>
  <si>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</si>
  <si>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</si>
  <si>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</si>
  <si>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</si>
  <si>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</si>
  <si>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</si>
  <si>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</si>
  <si>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</si>
  <si>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</si>
  <si>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</si>
  <si>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</si>
  <si>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</si>
  <si>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</si>
  <si>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</si>
  <si>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</si>
  <si>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</si>
  <si>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EARTH WORK</t>
  </si>
  <si>
    <t>Supplying and filling in plinth with  sand under floors, including watering, ramming, consolidating and dressing complete.</t>
  </si>
  <si>
    <t>Supplying chemical emulsion in sealed containers including delivery as specified.</t>
  </si>
  <si>
    <t>Chlorpyriphos/ Lindane emulsifiable concentrate of 20%</t>
  </si>
  <si>
    <t>Centering and shuttering including strutting, propping etc. and removal of form work for :</t>
  </si>
  <si>
    <t>Foundations, footings, bases for columns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</si>
  <si>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</si>
  <si>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Steel reinforcement for R.C.C. work ready to use "cut and bend" rebars of approved make from factory/workshop to construction site including placing in position and binding all complete upto plinth level.</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</si>
  <si>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</si>
  <si>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</si>
  <si>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250x16 mm</t>
  </si>
  <si>
    <t>200x10 mm</t>
  </si>
  <si>
    <t>150x10 mm</t>
  </si>
  <si>
    <t>Structural steel work riveted, bolted or welded in built up sections, trusses and framed work, including cutting, hoisting, fixing in position and applying a priming coat of approved steel primer all complete.</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</si>
  <si>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</si>
  <si>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</si>
  <si>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</si>
  <si>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</si>
  <si>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</si>
  <si>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</si>
  <si>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</si>
  <si>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</si>
  <si>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</si>
  <si>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</si>
  <si>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</si>
  <si>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</si>
  <si>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</si>
  <si>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</si>
  <si>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</si>
  <si>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</si>
  <si>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</si>
  <si>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Sand cast iron S&amp;S pipe as per IS: 1729</t>
  </si>
  <si>
    <t>Sand cast iron S&amp;S as per IS - 1729</t>
  </si>
  <si>
    <t>Sand Cast Iron S&amp;S as per IS: 1729</t>
  </si>
  <si>
    <t>Sand Cast Iron S&amp;S as per IS- 1729</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</si>
  <si>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</si>
  <si>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</si>
  <si>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</si>
  <si>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</si>
  <si>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</si>
  <si>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</si>
  <si>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</si>
  <si>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</si>
  <si>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</si>
  <si>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</si>
  <si>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</si>
  <si>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litre</t>
  </si>
  <si>
    <t>One JOb</t>
  </si>
  <si>
    <t>Name of Work: Setting right of vacant house no 355.</t>
  </si>
  <si>
    <t>Contract No:   17/Civil/D2/2021-22/04</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</si>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</sst>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8"/>
  <sheetViews>
    <sheetView showGridLines="0" zoomScale="85" zoomScaleNormal="85" zoomScalePageLayoutView="0" workbookViewId="0" topLeftCell="A1">
      <selection activeCell="D196" sqref="D196"/>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73</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309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310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191</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191</v>
      </c>
      <c r="IC13" s="22" t="s">
        <v>55</v>
      </c>
      <c r="IE13" s="23"/>
      <c r="IF13" s="23" t="s">
        <v>34</v>
      </c>
      <c r="IG13" s="23" t="s">
        <v>35</v>
      </c>
      <c r="IH13" s="23">
        <v>10</v>
      </c>
      <c r="II13" s="23" t="s">
        <v>36</v>
      </c>
    </row>
    <row r="14" spans="1:243" s="22" customFormat="1" ht="28.5">
      <c r="A14" s="59">
        <v>1.01</v>
      </c>
      <c r="B14" s="64" t="s">
        <v>192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192</v>
      </c>
      <c r="IC14" s="22" t="s">
        <v>56</v>
      </c>
      <c r="IE14" s="23"/>
      <c r="IF14" s="23" t="s">
        <v>40</v>
      </c>
      <c r="IG14" s="23" t="s">
        <v>35</v>
      </c>
      <c r="IH14" s="23">
        <v>123.223</v>
      </c>
      <c r="II14" s="23" t="s">
        <v>37</v>
      </c>
    </row>
    <row r="15" spans="1:243" s="22" customFormat="1" ht="28.5">
      <c r="A15" s="59">
        <v>1.02</v>
      </c>
      <c r="B15" s="60" t="s">
        <v>193</v>
      </c>
      <c r="C15" s="39" t="s">
        <v>57</v>
      </c>
      <c r="D15" s="61">
        <v>12.2</v>
      </c>
      <c r="E15" s="62" t="s">
        <v>64</v>
      </c>
      <c r="F15" s="63">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1279</v>
      </c>
      <c r="BB15" s="54">
        <f>BA15+SUM(N15:AZ15)</f>
        <v>1279</v>
      </c>
      <c r="BC15" s="50" t="str">
        <f>SpellNumber(L15,BB15)</f>
        <v>INR  One Thousand Two Hundred &amp; Seventy Nine  Only</v>
      </c>
      <c r="IA15" s="22">
        <v>1.02</v>
      </c>
      <c r="IB15" s="22" t="s">
        <v>193</v>
      </c>
      <c r="IC15" s="22" t="s">
        <v>57</v>
      </c>
      <c r="ID15" s="22">
        <v>12.2</v>
      </c>
      <c r="IE15" s="23" t="s">
        <v>64</v>
      </c>
      <c r="IF15" s="23" t="s">
        <v>41</v>
      </c>
      <c r="IG15" s="23" t="s">
        <v>42</v>
      </c>
      <c r="IH15" s="23">
        <v>213</v>
      </c>
      <c r="II15" s="23" t="s">
        <v>37</v>
      </c>
    </row>
    <row r="16" spans="1:243" s="22" customFormat="1" ht="15.75">
      <c r="A16" s="59">
        <v>2</v>
      </c>
      <c r="B16" s="60" t="s">
        <v>261</v>
      </c>
      <c r="C16" s="39" t="s">
        <v>117</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261</v>
      </c>
      <c r="IC16" s="22" t="s">
        <v>117</v>
      </c>
      <c r="IE16" s="23"/>
      <c r="IF16" s="23"/>
      <c r="IG16" s="23"/>
      <c r="IH16" s="23"/>
      <c r="II16" s="23"/>
    </row>
    <row r="17" spans="1:243" s="22" customFormat="1" ht="57">
      <c r="A17" s="59">
        <v>2.01</v>
      </c>
      <c r="B17" s="60" t="s">
        <v>262</v>
      </c>
      <c r="C17" s="39" t="s">
        <v>58</v>
      </c>
      <c r="D17" s="61">
        <v>3.48</v>
      </c>
      <c r="E17" s="62" t="s">
        <v>64</v>
      </c>
      <c r="F17" s="63">
        <v>1712.45</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5959</v>
      </c>
      <c r="BB17" s="54">
        <f>BA17+SUM(N17:AZ17)</f>
        <v>5959</v>
      </c>
      <c r="BC17" s="50" t="str">
        <f>SpellNumber(L17,BB17)</f>
        <v>INR  Five Thousand Nine Hundred &amp; Fifty Nine  Only</v>
      </c>
      <c r="IA17" s="22">
        <v>2.01</v>
      </c>
      <c r="IB17" s="22" t="s">
        <v>262</v>
      </c>
      <c r="IC17" s="22" t="s">
        <v>58</v>
      </c>
      <c r="ID17" s="22">
        <v>3.48</v>
      </c>
      <c r="IE17" s="23" t="s">
        <v>64</v>
      </c>
      <c r="IF17" s="23"/>
      <c r="IG17" s="23"/>
      <c r="IH17" s="23"/>
      <c r="II17" s="23"/>
    </row>
    <row r="18" spans="1:243" s="22" customFormat="1" ht="42.75">
      <c r="A18" s="59">
        <v>2.02</v>
      </c>
      <c r="B18" s="60" t="s">
        <v>263</v>
      </c>
      <c r="C18" s="39" t="s">
        <v>118</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2.02</v>
      </c>
      <c r="IB18" s="22" t="s">
        <v>263</v>
      </c>
      <c r="IC18" s="22" t="s">
        <v>118</v>
      </c>
      <c r="IE18" s="23"/>
      <c r="IF18" s="23"/>
      <c r="IG18" s="23"/>
      <c r="IH18" s="23"/>
      <c r="II18" s="23"/>
    </row>
    <row r="19" spans="1:243" s="22" customFormat="1" ht="28.5">
      <c r="A19" s="59">
        <v>2.03</v>
      </c>
      <c r="B19" s="60" t="s">
        <v>264</v>
      </c>
      <c r="C19" s="39" t="s">
        <v>119</v>
      </c>
      <c r="D19" s="61">
        <v>20</v>
      </c>
      <c r="E19" s="62" t="s">
        <v>307</v>
      </c>
      <c r="F19" s="63">
        <v>176.1</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3522</v>
      </c>
      <c r="BB19" s="54">
        <f>BA19+SUM(N19:AZ19)</f>
        <v>3522</v>
      </c>
      <c r="BC19" s="50" t="str">
        <f>SpellNumber(L19,BB19)</f>
        <v>INR  Three Thousand Five Hundred &amp; Twenty Two  Only</v>
      </c>
      <c r="IA19" s="22">
        <v>2.03</v>
      </c>
      <c r="IB19" s="22" t="s">
        <v>264</v>
      </c>
      <c r="IC19" s="22" t="s">
        <v>119</v>
      </c>
      <c r="ID19" s="22">
        <v>20</v>
      </c>
      <c r="IE19" s="23" t="s">
        <v>307</v>
      </c>
      <c r="IF19" s="23"/>
      <c r="IG19" s="23"/>
      <c r="IH19" s="23"/>
      <c r="II19" s="23"/>
    </row>
    <row r="20" spans="1:243" s="22" customFormat="1" ht="30.75" customHeight="1">
      <c r="A20" s="59">
        <v>3</v>
      </c>
      <c r="B20" s="60" t="s">
        <v>194</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v>
      </c>
      <c r="IB20" s="22" t="s">
        <v>194</v>
      </c>
      <c r="IC20" s="22" t="s">
        <v>59</v>
      </c>
      <c r="IE20" s="23"/>
      <c r="IF20" s="23" t="s">
        <v>34</v>
      </c>
      <c r="IG20" s="23" t="s">
        <v>43</v>
      </c>
      <c r="IH20" s="23">
        <v>10</v>
      </c>
      <c r="II20" s="23" t="s">
        <v>37</v>
      </c>
    </row>
    <row r="21" spans="1:243" s="22" customFormat="1" ht="71.25">
      <c r="A21" s="59">
        <v>3.01</v>
      </c>
      <c r="B21" s="60" t="s">
        <v>195</v>
      </c>
      <c r="C21" s="39" t="s">
        <v>120</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3.01</v>
      </c>
      <c r="IB21" s="22" t="s">
        <v>195</v>
      </c>
      <c r="IC21" s="22" t="s">
        <v>120</v>
      </c>
      <c r="IE21" s="23"/>
      <c r="IF21" s="23"/>
      <c r="IG21" s="23"/>
      <c r="IH21" s="23"/>
      <c r="II21" s="23"/>
    </row>
    <row r="22" spans="1:243" s="22" customFormat="1" ht="71.25">
      <c r="A22" s="59">
        <v>3.02</v>
      </c>
      <c r="B22" s="60" t="s">
        <v>196</v>
      </c>
      <c r="C22" s="39" t="s">
        <v>60</v>
      </c>
      <c r="D22" s="61">
        <v>0.26</v>
      </c>
      <c r="E22" s="62" t="s">
        <v>64</v>
      </c>
      <c r="F22" s="63">
        <v>5952.3</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ROUND(total_amount_ba($B$2,$D$2,D22,F22,J22,K22,M22),0)</f>
        <v>1548</v>
      </c>
      <c r="BB22" s="54">
        <f>BA22+SUM(N22:AZ22)</f>
        <v>1548</v>
      </c>
      <c r="BC22" s="50" t="str">
        <f>SpellNumber(L22,BB22)</f>
        <v>INR  One Thousand Five Hundred &amp; Forty Eight  Only</v>
      </c>
      <c r="IA22" s="22">
        <v>3.02</v>
      </c>
      <c r="IB22" s="22" t="s">
        <v>196</v>
      </c>
      <c r="IC22" s="22" t="s">
        <v>60</v>
      </c>
      <c r="ID22" s="22">
        <v>0.26</v>
      </c>
      <c r="IE22" s="23" t="s">
        <v>64</v>
      </c>
      <c r="IF22" s="23" t="s">
        <v>40</v>
      </c>
      <c r="IG22" s="23" t="s">
        <v>35</v>
      </c>
      <c r="IH22" s="23">
        <v>123.223</v>
      </c>
      <c r="II22" s="23" t="s">
        <v>37</v>
      </c>
    </row>
    <row r="23" spans="1:243" s="22" customFormat="1" ht="42.75">
      <c r="A23" s="59">
        <v>3.03</v>
      </c>
      <c r="B23" s="60" t="s">
        <v>265</v>
      </c>
      <c r="C23" s="39" t="s">
        <v>121</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3.03</v>
      </c>
      <c r="IB23" s="22" t="s">
        <v>265</v>
      </c>
      <c r="IC23" s="22" t="s">
        <v>121</v>
      </c>
      <c r="IE23" s="23"/>
      <c r="IF23" s="23" t="s">
        <v>44</v>
      </c>
      <c r="IG23" s="23" t="s">
        <v>45</v>
      </c>
      <c r="IH23" s="23">
        <v>10</v>
      </c>
      <c r="II23" s="23" t="s">
        <v>37</v>
      </c>
    </row>
    <row r="24" spans="1:243" s="22" customFormat="1" ht="28.5">
      <c r="A24" s="59">
        <v>3.04</v>
      </c>
      <c r="B24" s="60" t="s">
        <v>266</v>
      </c>
      <c r="C24" s="39" t="s">
        <v>122</v>
      </c>
      <c r="D24" s="61">
        <v>0.75</v>
      </c>
      <c r="E24" s="62" t="s">
        <v>52</v>
      </c>
      <c r="F24" s="63">
        <v>249.75</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187</v>
      </c>
      <c r="BB24" s="54">
        <f>BA24+SUM(N24:AZ24)</f>
        <v>187</v>
      </c>
      <c r="BC24" s="50" t="str">
        <f>SpellNumber(L24,BB24)</f>
        <v>INR  One Hundred &amp; Eighty Seven  Only</v>
      </c>
      <c r="IA24" s="22">
        <v>3.04</v>
      </c>
      <c r="IB24" s="22" t="s">
        <v>266</v>
      </c>
      <c r="IC24" s="22" t="s">
        <v>122</v>
      </c>
      <c r="ID24" s="22">
        <v>0.75</v>
      </c>
      <c r="IE24" s="23" t="s">
        <v>52</v>
      </c>
      <c r="IF24" s="23"/>
      <c r="IG24" s="23"/>
      <c r="IH24" s="23"/>
      <c r="II24" s="23"/>
    </row>
    <row r="25" spans="1:243" s="22" customFormat="1" ht="242.25">
      <c r="A25" s="59">
        <v>3.05</v>
      </c>
      <c r="B25" s="60" t="s">
        <v>267</v>
      </c>
      <c r="C25" s="39" t="s">
        <v>123</v>
      </c>
      <c r="D25" s="61">
        <v>0.54</v>
      </c>
      <c r="E25" s="62" t="s">
        <v>52</v>
      </c>
      <c r="F25" s="63">
        <v>538.4</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291</v>
      </c>
      <c r="BB25" s="54">
        <f>BA25+SUM(N25:AZ25)</f>
        <v>291</v>
      </c>
      <c r="BC25" s="50" t="str">
        <f>SpellNumber(L25,BB25)</f>
        <v>INR  Two Hundred &amp; Ninety One  Only</v>
      </c>
      <c r="IA25" s="22">
        <v>3.05</v>
      </c>
      <c r="IB25" s="22" t="s">
        <v>267</v>
      </c>
      <c r="IC25" s="22" t="s">
        <v>123</v>
      </c>
      <c r="ID25" s="22">
        <v>0.54</v>
      </c>
      <c r="IE25" s="23" t="s">
        <v>52</v>
      </c>
      <c r="IF25" s="23" t="s">
        <v>41</v>
      </c>
      <c r="IG25" s="23" t="s">
        <v>42</v>
      </c>
      <c r="IH25" s="23">
        <v>213</v>
      </c>
      <c r="II25" s="23" t="s">
        <v>37</v>
      </c>
    </row>
    <row r="26" spans="1:243" s="22" customFormat="1" ht="15.75">
      <c r="A26" s="59">
        <v>4</v>
      </c>
      <c r="B26" s="60" t="s">
        <v>68</v>
      </c>
      <c r="C26" s="39" t="s">
        <v>124</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4</v>
      </c>
      <c r="IB26" s="22" t="s">
        <v>68</v>
      </c>
      <c r="IC26" s="22" t="s">
        <v>124</v>
      </c>
      <c r="IE26" s="23"/>
      <c r="IF26" s="23"/>
      <c r="IG26" s="23"/>
      <c r="IH26" s="23"/>
      <c r="II26" s="23"/>
    </row>
    <row r="27" spans="1:243" s="22" customFormat="1" ht="199.5">
      <c r="A27" s="59">
        <v>4.01</v>
      </c>
      <c r="B27" s="60" t="s">
        <v>74</v>
      </c>
      <c r="C27" s="39" t="s">
        <v>125</v>
      </c>
      <c r="D27" s="61">
        <v>0.2</v>
      </c>
      <c r="E27" s="62" t="s">
        <v>64</v>
      </c>
      <c r="F27" s="63">
        <v>8560.98</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ROUND(total_amount_ba($B$2,$D$2,D27,F27,J27,K27,M27),0)</f>
        <v>1712</v>
      </c>
      <c r="BB27" s="54">
        <f>BA27+SUM(N27:AZ27)</f>
        <v>1712</v>
      </c>
      <c r="BC27" s="50" t="str">
        <f>SpellNumber(L27,BB27)</f>
        <v>INR  One Thousand Seven Hundred &amp; Twelve  Only</v>
      </c>
      <c r="IA27" s="22">
        <v>4.01</v>
      </c>
      <c r="IB27" s="22" t="s">
        <v>74</v>
      </c>
      <c r="IC27" s="22" t="s">
        <v>125</v>
      </c>
      <c r="ID27" s="22">
        <v>0.2</v>
      </c>
      <c r="IE27" s="23" t="s">
        <v>64</v>
      </c>
      <c r="IF27" s="23"/>
      <c r="IG27" s="23"/>
      <c r="IH27" s="23"/>
      <c r="II27" s="23"/>
    </row>
    <row r="28" spans="1:243" s="22" customFormat="1" ht="42.75">
      <c r="A28" s="59">
        <v>4.02</v>
      </c>
      <c r="B28" s="60" t="s">
        <v>69</v>
      </c>
      <c r="C28" s="39" t="s">
        <v>126</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4.02</v>
      </c>
      <c r="IB28" s="22" t="s">
        <v>69</v>
      </c>
      <c r="IC28" s="22" t="s">
        <v>126</v>
      </c>
      <c r="IE28" s="23"/>
      <c r="IF28" s="23"/>
      <c r="IG28" s="23"/>
      <c r="IH28" s="23"/>
      <c r="II28" s="23"/>
    </row>
    <row r="29" spans="1:243" s="22" customFormat="1" ht="28.5">
      <c r="A29" s="59">
        <v>4.03</v>
      </c>
      <c r="B29" s="60" t="s">
        <v>82</v>
      </c>
      <c r="C29" s="39" t="s">
        <v>127</v>
      </c>
      <c r="D29" s="61">
        <v>3.78</v>
      </c>
      <c r="E29" s="62" t="s">
        <v>52</v>
      </c>
      <c r="F29" s="63">
        <v>607.67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2297</v>
      </c>
      <c r="BB29" s="54">
        <f>BA29+SUM(N29:AZ29)</f>
        <v>2297</v>
      </c>
      <c r="BC29" s="50" t="str">
        <f>SpellNumber(L29,BB29)</f>
        <v>INR  Two Thousand Two Hundred &amp; Ninety Seven  Only</v>
      </c>
      <c r="IA29" s="22">
        <v>4.03</v>
      </c>
      <c r="IB29" s="22" t="s">
        <v>82</v>
      </c>
      <c r="IC29" s="22" t="s">
        <v>127</v>
      </c>
      <c r="ID29" s="22">
        <v>3.78</v>
      </c>
      <c r="IE29" s="23" t="s">
        <v>52</v>
      </c>
      <c r="IF29" s="23"/>
      <c r="IG29" s="23"/>
      <c r="IH29" s="23"/>
      <c r="II29" s="23"/>
    </row>
    <row r="30" spans="1:243" s="22" customFormat="1" ht="85.5">
      <c r="A30" s="59">
        <v>4.04</v>
      </c>
      <c r="B30" s="60" t="s">
        <v>268</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4.04</v>
      </c>
      <c r="IB30" s="22" t="s">
        <v>268</v>
      </c>
      <c r="IC30" s="22" t="s">
        <v>61</v>
      </c>
      <c r="IE30" s="23"/>
      <c r="IF30" s="23"/>
      <c r="IG30" s="23"/>
      <c r="IH30" s="23"/>
      <c r="II30" s="23"/>
    </row>
    <row r="31" spans="1:243" s="22" customFormat="1" ht="28.5">
      <c r="A31" s="59">
        <v>4.05</v>
      </c>
      <c r="B31" s="60" t="s">
        <v>70</v>
      </c>
      <c r="C31" s="39" t="s">
        <v>128</v>
      </c>
      <c r="D31" s="61">
        <v>33</v>
      </c>
      <c r="E31" s="62" t="s">
        <v>66</v>
      </c>
      <c r="F31" s="63">
        <v>68.08</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2247</v>
      </c>
      <c r="BB31" s="54">
        <f>BA31+SUM(N31:AZ31)</f>
        <v>2247</v>
      </c>
      <c r="BC31" s="50" t="str">
        <f>SpellNumber(L31,BB31)</f>
        <v>INR  Two Thousand Two Hundred &amp; Forty Seven  Only</v>
      </c>
      <c r="IA31" s="22">
        <v>4.05</v>
      </c>
      <c r="IB31" s="22" t="s">
        <v>70</v>
      </c>
      <c r="IC31" s="22" t="s">
        <v>128</v>
      </c>
      <c r="ID31" s="22">
        <v>33</v>
      </c>
      <c r="IE31" s="23" t="s">
        <v>66</v>
      </c>
      <c r="IF31" s="23"/>
      <c r="IG31" s="23"/>
      <c r="IH31" s="23"/>
      <c r="II31" s="23"/>
    </row>
    <row r="32" spans="1:243" s="22" customFormat="1" ht="15.75">
      <c r="A32" s="59">
        <v>5</v>
      </c>
      <c r="B32" s="60" t="s">
        <v>71</v>
      </c>
      <c r="C32" s="39" t="s">
        <v>129</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5</v>
      </c>
      <c r="IB32" s="22" t="s">
        <v>71</v>
      </c>
      <c r="IC32" s="22" t="s">
        <v>129</v>
      </c>
      <c r="IE32" s="23"/>
      <c r="IF32" s="23"/>
      <c r="IG32" s="23"/>
      <c r="IH32" s="23"/>
      <c r="II32" s="23"/>
    </row>
    <row r="33" spans="1:243" s="22" customFormat="1" ht="24.75" customHeight="1">
      <c r="A33" s="59">
        <v>5.01</v>
      </c>
      <c r="B33" s="60" t="s">
        <v>197</v>
      </c>
      <c r="C33" s="39" t="s">
        <v>130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5.01</v>
      </c>
      <c r="IB33" s="22" t="s">
        <v>197</v>
      </c>
      <c r="IC33" s="22" t="s">
        <v>130</v>
      </c>
      <c r="IE33" s="23"/>
      <c r="IF33" s="23"/>
      <c r="IG33" s="23"/>
      <c r="IH33" s="23"/>
      <c r="II33" s="23"/>
    </row>
    <row r="34" spans="1:243" s="22" customFormat="1" ht="42.75" customHeight="1">
      <c r="A34" s="59">
        <v>5.02</v>
      </c>
      <c r="B34" s="60" t="s">
        <v>198</v>
      </c>
      <c r="C34" s="39" t="s">
        <v>131</v>
      </c>
      <c r="D34" s="61">
        <v>0.14</v>
      </c>
      <c r="E34" s="62" t="s">
        <v>64</v>
      </c>
      <c r="F34" s="63">
        <v>6655.37</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932</v>
      </c>
      <c r="BB34" s="54">
        <f>BA34+SUM(N34:AZ34)</f>
        <v>932</v>
      </c>
      <c r="BC34" s="50" t="str">
        <f>SpellNumber(L34,BB34)</f>
        <v>INR  Nine Hundred &amp; Thirty Two  Only</v>
      </c>
      <c r="IA34" s="22">
        <v>5.02</v>
      </c>
      <c r="IB34" s="22" t="s">
        <v>198</v>
      </c>
      <c r="IC34" s="22" t="s">
        <v>131</v>
      </c>
      <c r="ID34" s="22">
        <v>0.14</v>
      </c>
      <c r="IE34" s="23" t="s">
        <v>64</v>
      </c>
      <c r="IF34" s="23"/>
      <c r="IG34" s="23"/>
      <c r="IH34" s="23"/>
      <c r="II34" s="23"/>
    </row>
    <row r="35" spans="1:243" s="22" customFormat="1" ht="19.5" customHeight="1">
      <c r="A35" s="59">
        <v>5.03</v>
      </c>
      <c r="B35" s="60" t="s">
        <v>269</v>
      </c>
      <c r="C35" s="39" t="s">
        <v>132</v>
      </c>
      <c r="D35" s="61">
        <v>0.95</v>
      </c>
      <c r="E35" s="62" t="s">
        <v>72</v>
      </c>
      <c r="F35" s="63">
        <v>45.59</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ROUND(total_amount_ba($B$2,$D$2,D35,F35,J35,K35,M35),0)</f>
        <v>43</v>
      </c>
      <c r="BB35" s="54">
        <f>BA35+SUM(N35:AZ35)</f>
        <v>43</v>
      </c>
      <c r="BC35" s="50" t="str">
        <f>SpellNumber(L35,BB35)</f>
        <v>INR  Forty Three Only</v>
      </c>
      <c r="IA35" s="22">
        <v>5.03</v>
      </c>
      <c r="IB35" s="22" t="s">
        <v>269</v>
      </c>
      <c r="IC35" s="22" t="s">
        <v>132</v>
      </c>
      <c r="ID35" s="22">
        <v>0.95</v>
      </c>
      <c r="IE35" s="23" t="s">
        <v>72</v>
      </c>
      <c r="IF35" s="23"/>
      <c r="IG35" s="23"/>
      <c r="IH35" s="23"/>
      <c r="II35" s="23"/>
    </row>
    <row r="36" spans="1:243" s="22" customFormat="1" ht="30.75" customHeight="1">
      <c r="A36" s="59">
        <v>6</v>
      </c>
      <c r="B36" s="60" t="s">
        <v>83</v>
      </c>
      <c r="C36" s="39" t="s">
        <v>133</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6</v>
      </c>
      <c r="IB36" s="22" t="s">
        <v>83</v>
      </c>
      <c r="IC36" s="22" t="s">
        <v>133</v>
      </c>
      <c r="IE36" s="23"/>
      <c r="IF36" s="23"/>
      <c r="IG36" s="23"/>
      <c r="IH36" s="23"/>
      <c r="II36" s="23"/>
    </row>
    <row r="37" spans="1:243" s="22" customFormat="1" ht="213.75">
      <c r="A37" s="59">
        <v>6.01</v>
      </c>
      <c r="B37" s="60" t="s">
        <v>84</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6.01</v>
      </c>
      <c r="IB37" s="22" t="s">
        <v>84</v>
      </c>
      <c r="IC37" s="22" t="s">
        <v>62</v>
      </c>
      <c r="IE37" s="23"/>
      <c r="IF37" s="23"/>
      <c r="IG37" s="23"/>
      <c r="IH37" s="23"/>
      <c r="II37" s="23"/>
    </row>
    <row r="38" spans="1:243" s="22" customFormat="1" ht="15.75">
      <c r="A38" s="63">
        <v>6.02</v>
      </c>
      <c r="B38" s="60" t="s">
        <v>85</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6.02</v>
      </c>
      <c r="IB38" s="22" t="s">
        <v>85</v>
      </c>
      <c r="IC38" s="22" t="s">
        <v>63</v>
      </c>
      <c r="IE38" s="23"/>
      <c r="IF38" s="23"/>
      <c r="IG38" s="23"/>
      <c r="IH38" s="23"/>
      <c r="II38" s="23"/>
    </row>
    <row r="39" spans="1:243" s="22" customFormat="1" ht="28.5">
      <c r="A39" s="59">
        <v>6.03</v>
      </c>
      <c r="B39" s="60" t="s">
        <v>86</v>
      </c>
      <c r="C39" s="39" t="s">
        <v>134</v>
      </c>
      <c r="D39" s="61">
        <v>2.95</v>
      </c>
      <c r="E39" s="62" t="s">
        <v>52</v>
      </c>
      <c r="F39" s="63">
        <v>3513.94</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10366</v>
      </c>
      <c r="BB39" s="54">
        <f>BA39+SUM(N39:AZ39)</f>
        <v>10366</v>
      </c>
      <c r="BC39" s="50" t="str">
        <f>SpellNumber(L39,BB39)</f>
        <v>INR  Ten Thousand Three Hundred &amp; Sixty Six  Only</v>
      </c>
      <c r="IA39" s="22">
        <v>6.03</v>
      </c>
      <c r="IB39" s="22" t="s">
        <v>86</v>
      </c>
      <c r="IC39" s="22" t="s">
        <v>134</v>
      </c>
      <c r="ID39" s="22">
        <v>2.95</v>
      </c>
      <c r="IE39" s="23" t="s">
        <v>52</v>
      </c>
      <c r="IF39" s="23"/>
      <c r="IG39" s="23"/>
      <c r="IH39" s="23"/>
      <c r="II39" s="23"/>
    </row>
    <row r="40" spans="1:243" s="22" customFormat="1" ht="213.75">
      <c r="A40" s="59">
        <v>6.04</v>
      </c>
      <c r="B40" s="60" t="s">
        <v>87</v>
      </c>
      <c r="C40" s="39" t="s">
        <v>135</v>
      </c>
      <c r="D40" s="61">
        <v>45</v>
      </c>
      <c r="E40" s="62" t="s">
        <v>52</v>
      </c>
      <c r="F40" s="63">
        <v>903.37</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40652</v>
      </c>
      <c r="BB40" s="54">
        <f>BA40+SUM(N40:AZ40)</f>
        <v>40652</v>
      </c>
      <c r="BC40" s="50" t="str">
        <f>SpellNumber(L40,BB40)</f>
        <v>INR  Forty Thousand Six Hundred &amp; Fifty Two  Only</v>
      </c>
      <c r="IA40" s="22">
        <v>6.04</v>
      </c>
      <c r="IB40" s="22" t="s">
        <v>87</v>
      </c>
      <c r="IC40" s="22" t="s">
        <v>135</v>
      </c>
      <c r="ID40" s="22">
        <v>45</v>
      </c>
      <c r="IE40" s="23" t="s">
        <v>52</v>
      </c>
      <c r="IF40" s="23"/>
      <c r="IG40" s="23"/>
      <c r="IH40" s="23"/>
      <c r="II40" s="23"/>
    </row>
    <row r="41" spans="1:243" s="22" customFormat="1" ht="73.5" customHeight="1">
      <c r="A41" s="59">
        <v>7</v>
      </c>
      <c r="B41" s="60" t="s">
        <v>75</v>
      </c>
      <c r="C41" s="39" t="s">
        <v>136</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7</v>
      </c>
      <c r="IB41" s="22" t="s">
        <v>75</v>
      </c>
      <c r="IC41" s="22" t="s">
        <v>136</v>
      </c>
      <c r="IE41" s="23"/>
      <c r="IF41" s="23"/>
      <c r="IG41" s="23"/>
      <c r="IH41" s="23"/>
      <c r="II41" s="23"/>
    </row>
    <row r="42" spans="1:243" s="22" customFormat="1" ht="114">
      <c r="A42" s="59">
        <v>7.01</v>
      </c>
      <c r="B42" s="60" t="s">
        <v>88</v>
      </c>
      <c r="C42" s="39" t="s">
        <v>137</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7.01</v>
      </c>
      <c r="IB42" s="22" t="s">
        <v>88</v>
      </c>
      <c r="IC42" s="22" t="s">
        <v>137</v>
      </c>
      <c r="IE42" s="23"/>
      <c r="IF42" s="23"/>
      <c r="IG42" s="23"/>
      <c r="IH42" s="23"/>
      <c r="II42" s="23"/>
    </row>
    <row r="43" spans="1:243" s="22" customFormat="1" ht="28.5">
      <c r="A43" s="59">
        <v>7.02</v>
      </c>
      <c r="B43" s="60" t="s">
        <v>89</v>
      </c>
      <c r="C43" s="39" t="s">
        <v>138</v>
      </c>
      <c r="D43" s="61">
        <v>0.25</v>
      </c>
      <c r="E43" s="62" t="s">
        <v>64</v>
      </c>
      <c r="F43" s="63">
        <v>92351.77</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23088</v>
      </c>
      <c r="BB43" s="54">
        <f>BA43+SUM(N43:AZ43)</f>
        <v>23088</v>
      </c>
      <c r="BC43" s="50" t="str">
        <f>SpellNumber(L43,BB43)</f>
        <v>INR  Twenty Three Thousand  &amp;Eighty Eight  Only</v>
      </c>
      <c r="IA43" s="22">
        <v>7.02</v>
      </c>
      <c r="IB43" s="22" t="s">
        <v>89</v>
      </c>
      <c r="IC43" s="22" t="s">
        <v>138</v>
      </c>
      <c r="ID43" s="22">
        <v>0.25</v>
      </c>
      <c r="IE43" s="23" t="s">
        <v>64</v>
      </c>
      <c r="IF43" s="23"/>
      <c r="IG43" s="23"/>
      <c r="IH43" s="23"/>
      <c r="II43" s="23"/>
    </row>
    <row r="44" spans="1:243" s="22" customFormat="1" ht="85.5">
      <c r="A44" s="59">
        <v>7.03</v>
      </c>
      <c r="B44" s="60" t="s">
        <v>199</v>
      </c>
      <c r="C44" s="39" t="s">
        <v>139</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7.03</v>
      </c>
      <c r="IB44" s="22" t="s">
        <v>199</v>
      </c>
      <c r="IC44" s="22" t="s">
        <v>139</v>
      </c>
      <c r="IE44" s="23"/>
      <c r="IF44" s="23"/>
      <c r="IG44" s="23"/>
      <c r="IH44" s="23"/>
      <c r="II44" s="23"/>
    </row>
    <row r="45" spans="1:243" s="22" customFormat="1" ht="15.75">
      <c r="A45" s="63">
        <v>7.04</v>
      </c>
      <c r="B45" s="60" t="s">
        <v>200</v>
      </c>
      <c r="C45" s="39" t="s">
        <v>140</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7.04</v>
      </c>
      <c r="IB45" s="22" t="s">
        <v>200</v>
      </c>
      <c r="IC45" s="22" t="s">
        <v>140</v>
      </c>
      <c r="IE45" s="23"/>
      <c r="IF45" s="23"/>
      <c r="IG45" s="23"/>
      <c r="IH45" s="23"/>
      <c r="II45" s="23"/>
    </row>
    <row r="46" spans="1:243" s="22" customFormat="1" ht="28.5">
      <c r="A46" s="59">
        <v>7.05</v>
      </c>
      <c r="B46" s="60" t="s">
        <v>201</v>
      </c>
      <c r="C46" s="39" t="s">
        <v>141</v>
      </c>
      <c r="D46" s="61">
        <v>4</v>
      </c>
      <c r="E46" s="62" t="s">
        <v>52</v>
      </c>
      <c r="F46" s="63">
        <v>3817.4</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77">ROUND(total_amount_ba($B$2,$D$2,D46,F46,J46,K46,M46),0)</f>
        <v>15270</v>
      </c>
      <c r="BB46" s="54">
        <f aca="true" t="shared" si="2" ref="BB46:BB77">BA46+SUM(N46:AZ46)</f>
        <v>15270</v>
      </c>
      <c r="BC46" s="50" t="str">
        <f aca="true" t="shared" si="3" ref="BC46:BC77">SpellNumber(L46,BB46)</f>
        <v>INR  Fifteen Thousand Two Hundred &amp; Seventy  Only</v>
      </c>
      <c r="IA46" s="22">
        <v>7.05</v>
      </c>
      <c r="IB46" s="22" t="s">
        <v>201</v>
      </c>
      <c r="IC46" s="22" t="s">
        <v>141</v>
      </c>
      <c r="ID46" s="22">
        <v>4</v>
      </c>
      <c r="IE46" s="23" t="s">
        <v>52</v>
      </c>
      <c r="IF46" s="23"/>
      <c r="IG46" s="23"/>
      <c r="IH46" s="23"/>
      <c r="II46" s="23"/>
    </row>
    <row r="47" spans="1:243" s="22" customFormat="1" ht="42.75">
      <c r="A47" s="59">
        <v>7.06</v>
      </c>
      <c r="B47" s="60" t="s">
        <v>270</v>
      </c>
      <c r="C47" s="39" t="s">
        <v>142</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7.06</v>
      </c>
      <c r="IB47" s="22" t="s">
        <v>270</v>
      </c>
      <c r="IC47" s="22" t="s">
        <v>142</v>
      </c>
      <c r="IE47" s="23"/>
      <c r="IF47" s="23"/>
      <c r="IG47" s="23"/>
      <c r="IH47" s="23"/>
      <c r="II47" s="23"/>
    </row>
    <row r="48" spans="1:243" s="22" customFormat="1" ht="28.5">
      <c r="A48" s="59">
        <v>7.07</v>
      </c>
      <c r="B48" s="60" t="s">
        <v>271</v>
      </c>
      <c r="C48" s="39" t="s">
        <v>143</v>
      </c>
      <c r="D48" s="61">
        <v>2</v>
      </c>
      <c r="E48" s="62" t="s">
        <v>65</v>
      </c>
      <c r="F48" s="63">
        <v>149.05</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1"/>
        <v>298</v>
      </c>
      <c r="BB48" s="54">
        <f t="shared" si="2"/>
        <v>298</v>
      </c>
      <c r="BC48" s="50" t="str">
        <f t="shared" si="3"/>
        <v>INR  Two Hundred &amp; Ninety Eight  Only</v>
      </c>
      <c r="IA48" s="22">
        <v>7.07</v>
      </c>
      <c r="IB48" s="22" t="s">
        <v>271</v>
      </c>
      <c r="IC48" s="22" t="s">
        <v>143</v>
      </c>
      <c r="ID48" s="22">
        <v>2</v>
      </c>
      <c r="IE48" s="23" t="s">
        <v>65</v>
      </c>
      <c r="IF48" s="23"/>
      <c r="IG48" s="23"/>
      <c r="IH48" s="23"/>
      <c r="II48" s="23"/>
    </row>
    <row r="49" spans="1:243" s="22" customFormat="1" ht="57">
      <c r="A49" s="59">
        <v>7.08</v>
      </c>
      <c r="B49" s="60" t="s">
        <v>202</v>
      </c>
      <c r="C49" s="39" t="s">
        <v>144</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7.08</v>
      </c>
      <c r="IB49" s="22" t="s">
        <v>202</v>
      </c>
      <c r="IC49" s="22" t="s">
        <v>144</v>
      </c>
      <c r="IE49" s="23"/>
      <c r="IF49" s="23"/>
      <c r="IG49" s="23"/>
      <c r="IH49" s="23"/>
      <c r="II49" s="23"/>
    </row>
    <row r="50" spans="1:243" s="22" customFormat="1" ht="15.75">
      <c r="A50" s="59">
        <v>7.09</v>
      </c>
      <c r="B50" s="60" t="s">
        <v>272</v>
      </c>
      <c r="C50" s="39" t="s">
        <v>145</v>
      </c>
      <c r="D50" s="61">
        <v>1</v>
      </c>
      <c r="E50" s="62" t="s">
        <v>65</v>
      </c>
      <c r="F50" s="63">
        <v>53.09</v>
      </c>
      <c r="G50" s="40"/>
      <c r="H50" s="24"/>
      <c r="I50" s="47" t="s">
        <v>38</v>
      </c>
      <c r="J50" s="48">
        <f t="shared" si="0"/>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1"/>
        <v>53</v>
      </c>
      <c r="BB50" s="54">
        <f t="shared" si="2"/>
        <v>53</v>
      </c>
      <c r="BC50" s="50" t="str">
        <f t="shared" si="3"/>
        <v>INR  Fifty Three Only</v>
      </c>
      <c r="IA50" s="22">
        <v>7.09</v>
      </c>
      <c r="IB50" s="22" t="s">
        <v>272</v>
      </c>
      <c r="IC50" s="22" t="s">
        <v>145</v>
      </c>
      <c r="ID50" s="22">
        <v>1</v>
      </c>
      <c r="IE50" s="23" t="s">
        <v>65</v>
      </c>
      <c r="IF50" s="23"/>
      <c r="IG50" s="23"/>
      <c r="IH50" s="23"/>
      <c r="II50" s="23"/>
    </row>
    <row r="51" spans="1:243" s="22" customFormat="1" ht="15.75">
      <c r="A51" s="59">
        <v>7.1</v>
      </c>
      <c r="B51" s="60" t="s">
        <v>273</v>
      </c>
      <c r="C51" s="39" t="s">
        <v>146</v>
      </c>
      <c r="D51" s="61">
        <v>1</v>
      </c>
      <c r="E51" s="62" t="s">
        <v>65</v>
      </c>
      <c r="F51" s="63">
        <v>46.07</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46</v>
      </c>
      <c r="BB51" s="54">
        <f t="shared" si="2"/>
        <v>46</v>
      </c>
      <c r="BC51" s="50" t="str">
        <f t="shared" si="3"/>
        <v>INR  Forty Six Only</v>
      </c>
      <c r="IA51" s="22">
        <v>7.1</v>
      </c>
      <c r="IB51" s="22" t="s">
        <v>273</v>
      </c>
      <c r="IC51" s="22" t="s">
        <v>146</v>
      </c>
      <c r="ID51" s="22">
        <v>1</v>
      </c>
      <c r="IE51" s="23" t="s">
        <v>65</v>
      </c>
      <c r="IF51" s="23"/>
      <c r="IG51" s="23"/>
      <c r="IH51" s="23"/>
      <c r="II51" s="23"/>
    </row>
    <row r="52" spans="1:243" s="22" customFormat="1" ht="75" customHeight="1">
      <c r="A52" s="59">
        <v>7.11</v>
      </c>
      <c r="B52" s="60" t="s">
        <v>203</v>
      </c>
      <c r="C52" s="39" t="s">
        <v>147</v>
      </c>
      <c r="D52" s="61">
        <v>16</v>
      </c>
      <c r="E52" s="62" t="s">
        <v>65</v>
      </c>
      <c r="F52" s="63">
        <v>33.93</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543</v>
      </c>
      <c r="BB52" s="54">
        <f t="shared" si="2"/>
        <v>543</v>
      </c>
      <c r="BC52" s="50" t="str">
        <f t="shared" si="3"/>
        <v>INR  Five Hundred &amp; Forty Three  Only</v>
      </c>
      <c r="IA52" s="22">
        <v>7.11</v>
      </c>
      <c r="IB52" s="22" t="s">
        <v>203</v>
      </c>
      <c r="IC52" s="22" t="s">
        <v>147</v>
      </c>
      <c r="ID52" s="22">
        <v>16</v>
      </c>
      <c r="IE52" s="23" t="s">
        <v>65</v>
      </c>
      <c r="IF52" s="23"/>
      <c r="IG52" s="23"/>
      <c r="IH52" s="23"/>
      <c r="II52" s="23"/>
    </row>
    <row r="53" spans="1:243" s="22" customFormat="1" ht="21" customHeight="1">
      <c r="A53" s="59">
        <v>7.12</v>
      </c>
      <c r="B53" s="60" t="s">
        <v>204</v>
      </c>
      <c r="C53" s="39" t="s">
        <v>148</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7.12</v>
      </c>
      <c r="IB53" s="22" t="s">
        <v>204</v>
      </c>
      <c r="IC53" s="22" t="s">
        <v>148</v>
      </c>
      <c r="IE53" s="23"/>
      <c r="IF53" s="23"/>
      <c r="IG53" s="23"/>
      <c r="IH53" s="23"/>
      <c r="II53" s="23"/>
    </row>
    <row r="54" spans="1:243" s="22" customFormat="1" ht="45.75" customHeight="1">
      <c r="A54" s="59">
        <v>7.13</v>
      </c>
      <c r="B54" s="60" t="s">
        <v>76</v>
      </c>
      <c r="C54" s="39" t="s">
        <v>149</v>
      </c>
      <c r="D54" s="61">
        <v>2</v>
      </c>
      <c r="E54" s="62" t="s">
        <v>65</v>
      </c>
      <c r="F54" s="63">
        <v>30.55</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1"/>
        <v>61</v>
      </c>
      <c r="BB54" s="54">
        <f t="shared" si="2"/>
        <v>61</v>
      </c>
      <c r="BC54" s="50" t="str">
        <f t="shared" si="3"/>
        <v>INR  Sixty One Only</v>
      </c>
      <c r="IA54" s="22">
        <v>7.13</v>
      </c>
      <c r="IB54" s="22" t="s">
        <v>76</v>
      </c>
      <c r="IC54" s="22" t="s">
        <v>149</v>
      </c>
      <c r="ID54" s="22">
        <v>2</v>
      </c>
      <c r="IE54" s="23" t="s">
        <v>65</v>
      </c>
      <c r="IF54" s="23"/>
      <c r="IG54" s="23"/>
      <c r="IH54" s="23"/>
      <c r="II54" s="23"/>
    </row>
    <row r="55" spans="1:243" s="22" customFormat="1" ht="20.25" customHeight="1">
      <c r="A55" s="59">
        <v>7.14</v>
      </c>
      <c r="B55" s="60" t="s">
        <v>205</v>
      </c>
      <c r="C55" s="39" t="s">
        <v>150</v>
      </c>
      <c r="D55" s="61">
        <v>10</v>
      </c>
      <c r="E55" s="62" t="s">
        <v>65</v>
      </c>
      <c r="F55" s="63">
        <v>24.5</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245</v>
      </c>
      <c r="BB55" s="54">
        <f t="shared" si="2"/>
        <v>245</v>
      </c>
      <c r="BC55" s="50" t="str">
        <f t="shared" si="3"/>
        <v>INR  Two Hundred &amp; Forty Five  Only</v>
      </c>
      <c r="IA55" s="22">
        <v>7.14</v>
      </c>
      <c r="IB55" s="22" t="s">
        <v>205</v>
      </c>
      <c r="IC55" s="22" t="s">
        <v>150</v>
      </c>
      <c r="ID55" s="22">
        <v>10</v>
      </c>
      <c r="IE55" s="23" t="s">
        <v>65</v>
      </c>
      <c r="IF55" s="23"/>
      <c r="IG55" s="23"/>
      <c r="IH55" s="23"/>
      <c r="II55" s="23"/>
    </row>
    <row r="56" spans="1:243" s="22" customFormat="1" ht="30.75" customHeight="1">
      <c r="A56" s="59">
        <v>7.15</v>
      </c>
      <c r="B56" s="60" t="s">
        <v>90</v>
      </c>
      <c r="C56" s="39" t="s">
        <v>151</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7.15</v>
      </c>
      <c r="IB56" s="22" t="s">
        <v>90</v>
      </c>
      <c r="IC56" s="22" t="s">
        <v>151</v>
      </c>
      <c r="IE56" s="23"/>
      <c r="IF56" s="23"/>
      <c r="IG56" s="23"/>
      <c r="IH56" s="23"/>
      <c r="II56" s="23"/>
    </row>
    <row r="57" spans="1:243" s="22" customFormat="1" ht="24.75" customHeight="1">
      <c r="A57" s="59">
        <v>7.16</v>
      </c>
      <c r="B57" s="64" t="s">
        <v>271</v>
      </c>
      <c r="C57" s="39" t="s">
        <v>152</v>
      </c>
      <c r="D57" s="61">
        <v>2</v>
      </c>
      <c r="E57" s="62" t="s">
        <v>65</v>
      </c>
      <c r="F57" s="63">
        <v>203.15</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1"/>
        <v>406</v>
      </c>
      <c r="BB57" s="54">
        <f t="shared" si="2"/>
        <v>406</v>
      </c>
      <c r="BC57" s="50" t="str">
        <f t="shared" si="3"/>
        <v>INR  Four Hundred &amp; Six  Only</v>
      </c>
      <c r="IA57" s="22">
        <v>7.16</v>
      </c>
      <c r="IB57" s="22" t="s">
        <v>271</v>
      </c>
      <c r="IC57" s="22" t="s">
        <v>152</v>
      </c>
      <c r="ID57" s="22">
        <v>2</v>
      </c>
      <c r="IE57" s="23" t="s">
        <v>65</v>
      </c>
      <c r="IF57" s="23"/>
      <c r="IG57" s="23"/>
      <c r="IH57" s="23"/>
      <c r="II57" s="23"/>
    </row>
    <row r="58" spans="1:243" s="22" customFormat="1" ht="85.5">
      <c r="A58" s="59">
        <v>7.17</v>
      </c>
      <c r="B58" s="64" t="s">
        <v>91</v>
      </c>
      <c r="C58" s="39" t="s">
        <v>153</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7.17</v>
      </c>
      <c r="IB58" s="22" t="s">
        <v>91</v>
      </c>
      <c r="IC58" s="22" t="s">
        <v>153</v>
      </c>
      <c r="IE58" s="23"/>
      <c r="IF58" s="23"/>
      <c r="IG58" s="23"/>
      <c r="IH58" s="23"/>
      <c r="II58" s="23"/>
    </row>
    <row r="59" spans="1:243" s="22" customFormat="1" ht="25.5" customHeight="1">
      <c r="A59" s="63">
        <v>7.18</v>
      </c>
      <c r="B59" s="60" t="s">
        <v>272</v>
      </c>
      <c r="C59" s="39" t="s">
        <v>154</v>
      </c>
      <c r="D59" s="61">
        <v>6</v>
      </c>
      <c r="E59" s="62" t="s">
        <v>65</v>
      </c>
      <c r="F59" s="63">
        <v>78.91</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1"/>
        <v>473</v>
      </c>
      <c r="BB59" s="54">
        <f t="shared" si="2"/>
        <v>473</v>
      </c>
      <c r="BC59" s="50" t="str">
        <f t="shared" si="3"/>
        <v>INR  Four Hundred &amp; Seventy Three  Only</v>
      </c>
      <c r="IA59" s="22">
        <v>7.18</v>
      </c>
      <c r="IB59" s="22" t="s">
        <v>272</v>
      </c>
      <c r="IC59" s="22" t="s">
        <v>154</v>
      </c>
      <c r="ID59" s="22">
        <v>6</v>
      </c>
      <c r="IE59" s="23" t="s">
        <v>65</v>
      </c>
      <c r="IF59" s="23"/>
      <c r="IG59" s="23"/>
      <c r="IH59" s="23"/>
      <c r="II59" s="23"/>
    </row>
    <row r="60" spans="1:243" s="22" customFormat="1" ht="18" customHeight="1">
      <c r="A60" s="59">
        <v>7.19</v>
      </c>
      <c r="B60" s="60" t="s">
        <v>273</v>
      </c>
      <c r="C60" s="39" t="s">
        <v>155</v>
      </c>
      <c r="D60" s="61">
        <v>21</v>
      </c>
      <c r="E60" s="62" t="s">
        <v>65</v>
      </c>
      <c r="F60" s="63">
        <v>65.76</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1381</v>
      </c>
      <c r="BB60" s="54">
        <f t="shared" si="2"/>
        <v>1381</v>
      </c>
      <c r="BC60" s="50" t="str">
        <f t="shared" si="3"/>
        <v>INR  One Thousand Three Hundred &amp; Eighty One  Only</v>
      </c>
      <c r="IA60" s="22">
        <v>7.19</v>
      </c>
      <c r="IB60" s="22" t="s">
        <v>273</v>
      </c>
      <c r="IC60" s="22" t="s">
        <v>155</v>
      </c>
      <c r="ID60" s="22">
        <v>21</v>
      </c>
      <c r="IE60" s="23" t="s">
        <v>65</v>
      </c>
      <c r="IF60" s="23"/>
      <c r="IG60" s="23"/>
      <c r="IH60" s="23"/>
      <c r="II60" s="23"/>
    </row>
    <row r="61" spans="1:243" s="22" customFormat="1" ht="20.25" customHeight="1">
      <c r="A61" s="59">
        <v>7.2</v>
      </c>
      <c r="B61" s="60" t="s">
        <v>203</v>
      </c>
      <c r="C61" s="39" t="s">
        <v>156</v>
      </c>
      <c r="D61" s="61">
        <v>29</v>
      </c>
      <c r="E61" s="62" t="s">
        <v>65</v>
      </c>
      <c r="F61" s="63">
        <v>50.98</v>
      </c>
      <c r="G61" s="40"/>
      <c r="H61" s="24"/>
      <c r="I61" s="47" t="s">
        <v>38</v>
      </c>
      <c r="J61" s="48">
        <f t="shared" si="0"/>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 t="shared" si="1"/>
        <v>1478</v>
      </c>
      <c r="BB61" s="54">
        <f t="shared" si="2"/>
        <v>1478</v>
      </c>
      <c r="BC61" s="50" t="str">
        <f t="shared" si="3"/>
        <v>INR  One Thousand Four Hundred &amp; Seventy Eight  Only</v>
      </c>
      <c r="IA61" s="22">
        <v>7.2</v>
      </c>
      <c r="IB61" s="22" t="s">
        <v>203</v>
      </c>
      <c r="IC61" s="22" t="s">
        <v>156</v>
      </c>
      <c r="ID61" s="22">
        <v>29</v>
      </c>
      <c r="IE61" s="23" t="s">
        <v>65</v>
      </c>
      <c r="IF61" s="23"/>
      <c r="IG61" s="23"/>
      <c r="IH61" s="23"/>
      <c r="II61" s="23"/>
    </row>
    <row r="62" spans="1:243" s="22" customFormat="1" ht="99.75">
      <c r="A62" s="63">
        <v>7.21</v>
      </c>
      <c r="B62" s="60" t="s">
        <v>92</v>
      </c>
      <c r="C62" s="39" t="s">
        <v>157</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7.21</v>
      </c>
      <c r="IB62" s="22" t="s">
        <v>92</v>
      </c>
      <c r="IC62" s="22" t="s">
        <v>157</v>
      </c>
      <c r="IE62" s="23"/>
      <c r="IF62" s="23"/>
      <c r="IG62" s="23"/>
      <c r="IH62" s="23"/>
      <c r="II62" s="23"/>
    </row>
    <row r="63" spans="1:243" s="22" customFormat="1" ht="28.5">
      <c r="A63" s="59">
        <v>7.22</v>
      </c>
      <c r="B63" s="64" t="s">
        <v>205</v>
      </c>
      <c r="C63" s="39" t="s">
        <v>158</v>
      </c>
      <c r="D63" s="61">
        <v>33</v>
      </c>
      <c r="E63" s="62" t="s">
        <v>65</v>
      </c>
      <c r="F63" s="63">
        <v>46.33</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1529</v>
      </c>
      <c r="BB63" s="54">
        <f t="shared" si="2"/>
        <v>1529</v>
      </c>
      <c r="BC63" s="50" t="str">
        <f t="shared" si="3"/>
        <v>INR  One Thousand Five Hundred &amp; Twenty Nine  Only</v>
      </c>
      <c r="IA63" s="22">
        <v>7.22</v>
      </c>
      <c r="IB63" s="22" t="s">
        <v>205</v>
      </c>
      <c r="IC63" s="22" t="s">
        <v>158</v>
      </c>
      <c r="ID63" s="22">
        <v>33</v>
      </c>
      <c r="IE63" s="23" t="s">
        <v>65</v>
      </c>
      <c r="IF63" s="23"/>
      <c r="IG63" s="23"/>
      <c r="IH63" s="23"/>
      <c r="II63" s="23"/>
    </row>
    <row r="64" spans="1:243" s="22" customFormat="1" ht="47.25" customHeight="1">
      <c r="A64" s="59">
        <v>7.23</v>
      </c>
      <c r="B64" s="64" t="s">
        <v>93</v>
      </c>
      <c r="C64" s="39" t="s">
        <v>159</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7.23</v>
      </c>
      <c r="IB64" s="22" t="s">
        <v>93</v>
      </c>
      <c r="IC64" s="22" t="s">
        <v>159</v>
      </c>
      <c r="IE64" s="23"/>
      <c r="IF64" s="23"/>
      <c r="IG64" s="23"/>
      <c r="IH64" s="23"/>
      <c r="II64" s="23"/>
    </row>
    <row r="65" spans="1:243" s="22" customFormat="1" ht="28.5">
      <c r="A65" s="63">
        <v>7.24</v>
      </c>
      <c r="B65" s="60" t="s">
        <v>94</v>
      </c>
      <c r="C65" s="39" t="s">
        <v>160</v>
      </c>
      <c r="D65" s="61">
        <v>7</v>
      </c>
      <c r="E65" s="62" t="s">
        <v>65</v>
      </c>
      <c r="F65" s="63">
        <v>54.4</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1"/>
        <v>381</v>
      </c>
      <c r="BB65" s="54">
        <f t="shared" si="2"/>
        <v>381</v>
      </c>
      <c r="BC65" s="50" t="str">
        <f t="shared" si="3"/>
        <v>INR  Three Hundred &amp; Eighty One  Only</v>
      </c>
      <c r="IA65" s="22">
        <v>7.24</v>
      </c>
      <c r="IB65" s="22" t="s">
        <v>94</v>
      </c>
      <c r="IC65" s="22" t="s">
        <v>160</v>
      </c>
      <c r="ID65" s="22">
        <v>7</v>
      </c>
      <c r="IE65" s="23" t="s">
        <v>65</v>
      </c>
      <c r="IF65" s="23"/>
      <c r="IG65" s="23"/>
      <c r="IH65" s="23"/>
      <c r="II65" s="23"/>
    </row>
    <row r="66" spans="1:243" s="22" customFormat="1" ht="33" customHeight="1">
      <c r="A66" s="59">
        <v>7.25</v>
      </c>
      <c r="B66" s="60" t="s">
        <v>206</v>
      </c>
      <c r="C66" s="39" t="s">
        <v>161</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7.25</v>
      </c>
      <c r="IB66" s="22" t="s">
        <v>206</v>
      </c>
      <c r="IC66" s="22" t="s">
        <v>161</v>
      </c>
      <c r="IE66" s="23"/>
      <c r="IF66" s="23"/>
      <c r="IG66" s="23"/>
      <c r="IH66" s="23"/>
      <c r="II66" s="23"/>
    </row>
    <row r="67" spans="1:243" s="22" customFormat="1" ht="28.5">
      <c r="A67" s="59">
        <v>7.26</v>
      </c>
      <c r="B67" s="60" t="s">
        <v>207</v>
      </c>
      <c r="C67" s="39" t="s">
        <v>162</v>
      </c>
      <c r="D67" s="61">
        <v>10</v>
      </c>
      <c r="E67" s="62" t="s">
        <v>72</v>
      </c>
      <c r="F67" s="63">
        <v>194.34</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1"/>
        <v>1943</v>
      </c>
      <c r="BB67" s="54">
        <f t="shared" si="2"/>
        <v>1943</v>
      </c>
      <c r="BC67" s="50" t="str">
        <f t="shared" si="3"/>
        <v>INR  One Thousand Nine Hundred &amp; Forty Three  Only</v>
      </c>
      <c r="IA67" s="22">
        <v>7.26</v>
      </c>
      <c r="IB67" s="22" t="s">
        <v>207</v>
      </c>
      <c r="IC67" s="22" t="s">
        <v>162</v>
      </c>
      <c r="ID67" s="22">
        <v>10</v>
      </c>
      <c r="IE67" s="23" t="s">
        <v>72</v>
      </c>
      <c r="IF67" s="23"/>
      <c r="IG67" s="23"/>
      <c r="IH67" s="23"/>
      <c r="II67" s="23"/>
    </row>
    <row r="68" spans="1:243" s="22" customFormat="1" ht="28.5">
      <c r="A68" s="63">
        <v>7.27</v>
      </c>
      <c r="B68" s="60" t="s">
        <v>208</v>
      </c>
      <c r="C68" s="39" t="s">
        <v>163</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7.27</v>
      </c>
      <c r="IB68" s="22" t="s">
        <v>208</v>
      </c>
      <c r="IC68" s="22" t="s">
        <v>163</v>
      </c>
      <c r="IE68" s="23"/>
      <c r="IF68" s="23"/>
      <c r="IG68" s="23"/>
      <c r="IH68" s="23"/>
      <c r="II68" s="23"/>
    </row>
    <row r="69" spans="1:243" s="22" customFormat="1" ht="409.5">
      <c r="A69" s="59">
        <v>7.28</v>
      </c>
      <c r="B69" s="64" t="s">
        <v>209</v>
      </c>
      <c r="C69" s="39" t="s">
        <v>164</v>
      </c>
      <c r="D69" s="61">
        <v>3.2</v>
      </c>
      <c r="E69" s="62" t="s">
        <v>52</v>
      </c>
      <c r="F69" s="63">
        <v>1543.79</v>
      </c>
      <c r="G69" s="40"/>
      <c r="H69" s="24"/>
      <c r="I69" s="47" t="s">
        <v>38</v>
      </c>
      <c r="J69" s="48">
        <f t="shared" si="0"/>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1"/>
        <v>4940</v>
      </c>
      <c r="BB69" s="54">
        <f t="shared" si="2"/>
        <v>4940</v>
      </c>
      <c r="BC69" s="50" t="str">
        <f t="shared" si="3"/>
        <v>INR  Four Thousand Nine Hundred &amp; Forty  Only</v>
      </c>
      <c r="IA69" s="22">
        <v>7.28</v>
      </c>
      <c r="IB69" s="22" t="s">
        <v>209</v>
      </c>
      <c r="IC69" s="22" t="s">
        <v>164</v>
      </c>
      <c r="ID69" s="22">
        <v>3.2</v>
      </c>
      <c r="IE69" s="23" t="s">
        <v>52</v>
      </c>
      <c r="IF69" s="23"/>
      <c r="IG69" s="23"/>
      <c r="IH69" s="23"/>
      <c r="II69" s="23"/>
    </row>
    <row r="70" spans="1:243" s="22" customFormat="1" ht="99.75">
      <c r="A70" s="59">
        <v>7.29</v>
      </c>
      <c r="B70" s="64" t="s">
        <v>210</v>
      </c>
      <c r="C70" s="39" t="s">
        <v>165</v>
      </c>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4"/>
      <c r="IA70" s="22">
        <v>7.29</v>
      </c>
      <c r="IB70" s="22" t="s">
        <v>210</v>
      </c>
      <c r="IC70" s="22" t="s">
        <v>165</v>
      </c>
      <c r="IE70" s="23"/>
      <c r="IF70" s="23"/>
      <c r="IG70" s="23"/>
      <c r="IH70" s="23"/>
      <c r="II70" s="23"/>
    </row>
    <row r="71" spans="1:243" s="22" customFormat="1" ht="55.5" customHeight="1">
      <c r="A71" s="63">
        <v>7.3</v>
      </c>
      <c r="B71" s="60" t="s">
        <v>211</v>
      </c>
      <c r="C71" s="39" t="s">
        <v>166</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7.3</v>
      </c>
      <c r="IB71" s="22" t="s">
        <v>211</v>
      </c>
      <c r="IC71" s="22" t="s">
        <v>166</v>
      </c>
      <c r="IE71" s="23"/>
      <c r="IF71" s="23"/>
      <c r="IG71" s="23"/>
      <c r="IH71" s="23"/>
      <c r="II71" s="23"/>
    </row>
    <row r="72" spans="1:243" s="22" customFormat="1" ht="28.5">
      <c r="A72" s="59">
        <v>7.31</v>
      </c>
      <c r="B72" s="60" t="s">
        <v>212</v>
      </c>
      <c r="C72" s="39" t="s">
        <v>167</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2">
        <v>7.31</v>
      </c>
      <c r="IB72" s="22" t="s">
        <v>212</v>
      </c>
      <c r="IC72" s="22" t="s">
        <v>167</v>
      </c>
      <c r="IE72" s="23"/>
      <c r="IF72" s="23"/>
      <c r="IG72" s="23"/>
      <c r="IH72" s="23"/>
      <c r="II72" s="23"/>
    </row>
    <row r="73" spans="1:243" s="22" customFormat="1" ht="28.5">
      <c r="A73" s="59">
        <v>7.32</v>
      </c>
      <c r="B73" s="60" t="s">
        <v>200</v>
      </c>
      <c r="C73" s="39" t="s">
        <v>168</v>
      </c>
      <c r="D73" s="61">
        <v>13.7</v>
      </c>
      <c r="E73" s="62" t="s">
        <v>52</v>
      </c>
      <c r="F73" s="63">
        <v>3816.04</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1"/>
        <v>52280</v>
      </c>
      <c r="BB73" s="54">
        <f t="shared" si="2"/>
        <v>52280</v>
      </c>
      <c r="BC73" s="50" t="str">
        <f t="shared" si="3"/>
        <v>INR  Fifty Two Thousand Two Hundred &amp; Eighty  Only</v>
      </c>
      <c r="IA73" s="22">
        <v>7.32</v>
      </c>
      <c r="IB73" s="22" t="s">
        <v>200</v>
      </c>
      <c r="IC73" s="22" t="s">
        <v>168</v>
      </c>
      <c r="ID73" s="22">
        <v>13.7</v>
      </c>
      <c r="IE73" s="23" t="s">
        <v>52</v>
      </c>
      <c r="IF73" s="23"/>
      <c r="IG73" s="23"/>
      <c r="IH73" s="23"/>
      <c r="II73" s="23"/>
    </row>
    <row r="74" spans="1:243" s="22" customFormat="1" ht="20.25" customHeight="1">
      <c r="A74" s="63">
        <v>8</v>
      </c>
      <c r="B74" s="60" t="s">
        <v>213</v>
      </c>
      <c r="C74" s="39" t="s">
        <v>169</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2">
        <v>8</v>
      </c>
      <c r="IB74" s="22" t="s">
        <v>213</v>
      </c>
      <c r="IC74" s="22" t="s">
        <v>169</v>
      </c>
      <c r="IE74" s="23"/>
      <c r="IF74" s="23"/>
      <c r="IG74" s="23"/>
      <c r="IH74" s="23"/>
      <c r="II74" s="23"/>
    </row>
    <row r="75" spans="1:243" s="22" customFormat="1" ht="73.5" customHeight="1">
      <c r="A75" s="59">
        <v>8.01</v>
      </c>
      <c r="B75" s="64" t="s">
        <v>274</v>
      </c>
      <c r="C75" s="39" t="s">
        <v>170</v>
      </c>
      <c r="D75" s="61">
        <v>19</v>
      </c>
      <c r="E75" s="62" t="s">
        <v>66</v>
      </c>
      <c r="F75" s="63">
        <v>89.21</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1"/>
        <v>1695</v>
      </c>
      <c r="BB75" s="54">
        <f t="shared" si="2"/>
        <v>1695</v>
      </c>
      <c r="BC75" s="50" t="str">
        <f t="shared" si="3"/>
        <v>INR  One Thousand Six Hundred &amp; Ninety Five  Only</v>
      </c>
      <c r="IA75" s="22">
        <v>8.01</v>
      </c>
      <c r="IB75" s="22" t="s">
        <v>274</v>
      </c>
      <c r="IC75" s="22" t="s">
        <v>170</v>
      </c>
      <c r="ID75" s="22">
        <v>19</v>
      </c>
      <c r="IE75" s="23" t="s">
        <v>66</v>
      </c>
      <c r="IF75" s="23"/>
      <c r="IG75" s="23"/>
      <c r="IH75" s="23"/>
      <c r="II75" s="23"/>
    </row>
    <row r="76" spans="1:243" s="22" customFormat="1" ht="21.75" customHeight="1">
      <c r="A76" s="59">
        <v>9</v>
      </c>
      <c r="B76" s="64" t="s">
        <v>214</v>
      </c>
      <c r="C76" s="39" t="s">
        <v>171</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22">
        <v>9</v>
      </c>
      <c r="IB76" s="22" t="s">
        <v>214</v>
      </c>
      <c r="IC76" s="22" t="s">
        <v>171</v>
      </c>
      <c r="IE76" s="23"/>
      <c r="IF76" s="23"/>
      <c r="IG76" s="23"/>
      <c r="IH76" s="23"/>
      <c r="II76" s="23"/>
    </row>
    <row r="77" spans="1:243" s="22" customFormat="1" ht="99.75">
      <c r="A77" s="63">
        <v>9.01</v>
      </c>
      <c r="B77" s="60" t="s">
        <v>275</v>
      </c>
      <c r="C77" s="39" t="s">
        <v>172</v>
      </c>
      <c r="D77" s="72"/>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4"/>
      <c r="IA77" s="22">
        <v>9.01</v>
      </c>
      <c r="IB77" s="22" t="s">
        <v>275</v>
      </c>
      <c r="IC77" s="22" t="s">
        <v>172</v>
      </c>
      <c r="IE77" s="23"/>
      <c r="IF77" s="23"/>
      <c r="IG77" s="23"/>
      <c r="IH77" s="23"/>
      <c r="II77" s="23"/>
    </row>
    <row r="78" spans="1:243" s="22" customFormat="1" ht="28.5">
      <c r="A78" s="59">
        <v>9.02</v>
      </c>
      <c r="B78" s="60" t="s">
        <v>276</v>
      </c>
      <c r="C78" s="39" t="s">
        <v>173</v>
      </c>
      <c r="D78" s="61">
        <v>41</v>
      </c>
      <c r="E78" s="62" t="s">
        <v>52</v>
      </c>
      <c r="F78" s="63">
        <v>436.95</v>
      </c>
      <c r="G78" s="40"/>
      <c r="H78" s="24"/>
      <c r="I78" s="47" t="s">
        <v>38</v>
      </c>
      <c r="J78" s="48">
        <f aca="true" t="shared" si="4" ref="J78:J109">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5" ref="BA78:BA109">ROUND(total_amount_ba($B$2,$D$2,D78,F78,J78,K78,M78),0)</f>
        <v>17915</v>
      </c>
      <c r="BB78" s="54">
        <f aca="true" t="shared" si="6" ref="BB78:BB109">BA78+SUM(N78:AZ78)</f>
        <v>17915</v>
      </c>
      <c r="BC78" s="50" t="str">
        <f aca="true" t="shared" si="7" ref="BC78:BC109">SpellNumber(L78,BB78)</f>
        <v>INR  Seventeen Thousand Nine Hundred &amp; Fifteen  Only</v>
      </c>
      <c r="IA78" s="22">
        <v>9.02</v>
      </c>
      <c r="IB78" s="22" t="s">
        <v>276</v>
      </c>
      <c r="IC78" s="22" t="s">
        <v>173</v>
      </c>
      <c r="ID78" s="22">
        <v>41</v>
      </c>
      <c r="IE78" s="23" t="s">
        <v>52</v>
      </c>
      <c r="IF78" s="23"/>
      <c r="IG78" s="23"/>
      <c r="IH78" s="23"/>
      <c r="II78" s="23"/>
    </row>
    <row r="79" spans="1:243" s="22" customFormat="1" ht="159.75" customHeight="1">
      <c r="A79" s="59">
        <v>9.03</v>
      </c>
      <c r="B79" s="60" t="s">
        <v>215</v>
      </c>
      <c r="C79" s="39" t="s">
        <v>174</v>
      </c>
      <c r="D79" s="61">
        <v>10.33</v>
      </c>
      <c r="E79" s="62" t="s">
        <v>52</v>
      </c>
      <c r="F79" s="63">
        <v>954.31</v>
      </c>
      <c r="G79" s="40"/>
      <c r="H79" s="24"/>
      <c r="I79" s="47" t="s">
        <v>38</v>
      </c>
      <c r="J79" s="48">
        <f t="shared" si="4"/>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t="shared" si="5"/>
        <v>9858</v>
      </c>
      <c r="BB79" s="54">
        <f t="shared" si="6"/>
        <v>9858</v>
      </c>
      <c r="BC79" s="50" t="str">
        <f t="shared" si="7"/>
        <v>INR  Nine Thousand Eight Hundred &amp; Fifty Eight  Only</v>
      </c>
      <c r="IA79" s="22">
        <v>9.03</v>
      </c>
      <c r="IB79" s="22" t="s">
        <v>215</v>
      </c>
      <c r="IC79" s="22" t="s">
        <v>174</v>
      </c>
      <c r="ID79" s="22">
        <v>10.33</v>
      </c>
      <c r="IE79" s="23" t="s">
        <v>52</v>
      </c>
      <c r="IF79" s="23"/>
      <c r="IG79" s="23"/>
      <c r="IH79" s="23"/>
      <c r="II79" s="23"/>
    </row>
    <row r="80" spans="1:243" s="22" customFormat="1" ht="160.5" customHeight="1">
      <c r="A80" s="63">
        <v>9.04</v>
      </c>
      <c r="B80" s="60" t="s">
        <v>277</v>
      </c>
      <c r="C80" s="39" t="s">
        <v>175</v>
      </c>
      <c r="D80" s="72"/>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4"/>
      <c r="IA80" s="22">
        <v>9.04</v>
      </c>
      <c r="IB80" s="22" t="s">
        <v>277</v>
      </c>
      <c r="IC80" s="22" t="s">
        <v>175</v>
      </c>
      <c r="IE80" s="23"/>
      <c r="IF80" s="23"/>
      <c r="IG80" s="23"/>
      <c r="IH80" s="23"/>
      <c r="II80" s="23"/>
    </row>
    <row r="81" spans="1:243" s="22" customFormat="1" ht="42.75">
      <c r="A81" s="59">
        <v>9.05</v>
      </c>
      <c r="B81" s="64" t="s">
        <v>278</v>
      </c>
      <c r="C81" s="39" t="s">
        <v>176</v>
      </c>
      <c r="D81" s="61">
        <v>87.5</v>
      </c>
      <c r="E81" s="62" t="s">
        <v>52</v>
      </c>
      <c r="F81" s="63">
        <v>1315.69</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5"/>
        <v>115123</v>
      </c>
      <c r="BB81" s="54">
        <f t="shared" si="6"/>
        <v>115123</v>
      </c>
      <c r="BC81" s="50" t="str">
        <f t="shared" si="7"/>
        <v>INR  One Lakh Fifteen Thousand One Hundred &amp; Twenty Three  Only</v>
      </c>
      <c r="IA81" s="22">
        <v>9.05</v>
      </c>
      <c r="IB81" s="22" t="s">
        <v>278</v>
      </c>
      <c r="IC81" s="22" t="s">
        <v>176</v>
      </c>
      <c r="ID81" s="22">
        <v>87.5</v>
      </c>
      <c r="IE81" s="23" t="s">
        <v>52</v>
      </c>
      <c r="IF81" s="23"/>
      <c r="IG81" s="23"/>
      <c r="IH81" s="23"/>
      <c r="II81" s="23"/>
    </row>
    <row r="82" spans="1:243" s="22" customFormat="1" ht="60" customHeight="1">
      <c r="A82" s="59">
        <v>9.06</v>
      </c>
      <c r="B82" s="64" t="s">
        <v>279</v>
      </c>
      <c r="C82" s="39" t="s">
        <v>177</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22">
        <v>9.06</v>
      </c>
      <c r="IB82" s="22" t="s">
        <v>279</v>
      </c>
      <c r="IC82" s="22" t="s">
        <v>177</v>
      </c>
      <c r="IE82" s="23"/>
      <c r="IF82" s="23"/>
      <c r="IG82" s="23"/>
      <c r="IH82" s="23"/>
      <c r="II82" s="23"/>
    </row>
    <row r="83" spans="1:243" s="22" customFormat="1" ht="21" customHeight="1">
      <c r="A83" s="63">
        <v>9.07</v>
      </c>
      <c r="B83" s="60" t="s">
        <v>278</v>
      </c>
      <c r="C83" s="39" t="s">
        <v>178</v>
      </c>
      <c r="D83" s="61">
        <v>8.5</v>
      </c>
      <c r="E83" s="62" t="s">
        <v>52</v>
      </c>
      <c r="F83" s="63">
        <v>1355.41</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5"/>
        <v>11521</v>
      </c>
      <c r="BB83" s="54">
        <f t="shared" si="6"/>
        <v>11521</v>
      </c>
      <c r="BC83" s="50" t="str">
        <f t="shared" si="7"/>
        <v>INR  Eleven Thousand Five Hundred &amp; Twenty One  Only</v>
      </c>
      <c r="IA83" s="22">
        <v>9.07</v>
      </c>
      <c r="IB83" s="22" t="s">
        <v>278</v>
      </c>
      <c r="IC83" s="22" t="s">
        <v>178</v>
      </c>
      <c r="ID83" s="22">
        <v>8.5</v>
      </c>
      <c r="IE83" s="23" t="s">
        <v>52</v>
      </c>
      <c r="IF83" s="23"/>
      <c r="IG83" s="23"/>
      <c r="IH83" s="23"/>
      <c r="II83" s="23"/>
    </row>
    <row r="84" spans="1:243" s="22" customFormat="1" ht="18.75" customHeight="1">
      <c r="A84" s="59">
        <v>10</v>
      </c>
      <c r="B84" s="60" t="s">
        <v>53</v>
      </c>
      <c r="C84" s="39" t="s">
        <v>179</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2">
        <v>10</v>
      </c>
      <c r="IB84" s="22" t="s">
        <v>53</v>
      </c>
      <c r="IC84" s="22" t="s">
        <v>179</v>
      </c>
      <c r="IE84" s="23"/>
      <c r="IF84" s="23"/>
      <c r="IG84" s="23"/>
      <c r="IH84" s="23"/>
      <c r="II84" s="23"/>
    </row>
    <row r="85" spans="1:243" s="22" customFormat="1" ht="19.5" customHeight="1">
      <c r="A85" s="59">
        <v>10.01</v>
      </c>
      <c r="B85" s="60" t="s">
        <v>216</v>
      </c>
      <c r="C85" s="39" t="s">
        <v>180</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22">
        <v>10.01</v>
      </c>
      <c r="IB85" s="22" t="s">
        <v>216</v>
      </c>
      <c r="IC85" s="22" t="s">
        <v>180</v>
      </c>
      <c r="IE85" s="23"/>
      <c r="IF85" s="23"/>
      <c r="IG85" s="23"/>
      <c r="IH85" s="23"/>
      <c r="II85" s="23"/>
    </row>
    <row r="86" spans="1:243" s="22" customFormat="1" ht="28.5">
      <c r="A86" s="63">
        <v>10.02</v>
      </c>
      <c r="B86" s="60" t="s">
        <v>217</v>
      </c>
      <c r="C86" s="39" t="s">
        <v>181</v>
      </c>
      <c r="D86" s="61">
        <v>5</v>
      </c>
      <c r="E86" s="62" t="s">
        <v>52</v>
      </c>
      <c r="F86" s="63">
        <v>266.46</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5"/>
        <v>1332</v>
      </c>
      <c r="BB86" s="54">
        <f t="shared" si="6"/>
        <v>1332</v>
      </c>
      <c r="BC86" s="50" t="str">
        <f t="shared" si="7"/>
        <v>INR  One Thousand Three Hundred &amp; Thirty Two  Only</v>
      </c>
      <c r="IA86" s="22">
        <v>10.02</v>
      </c>
      <c r="IB86" s="22" t="s">
        <v>217</v>
      </c>
      <c r="IC86" s="22" t="s">
        <v>181</v>
      </c>
      <c r="ID86" s="22">
        <v>5</v>
      </c>
      <c r="IE86" s="23" t="s">
        <v>52</v>
      </c>
      <c r="IF86" s="23"/>
      <c r="IG86" s="23"/>
      <c r="IH86" s="23"/>
      <c r="II86" s="23"/>
    </row>
    <row r="87" spans="1:243" s="22" customFormat="1" ht="15.75">
      <c r="A87" s="59">
        <v>10.03</v>
      </c>
      <c r="B87" s="64" t="s">
        <v>77</v>
      </c>
      <c r="C87" s="39" t="s">
        <v>182</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2">
        <v>10.03</v>
      </c>
      <c r="IB87" s="22" t="s">
        <v>77</v>
      </c>
      <c r="IC87" s="22" t="s">
        <v>182</v>
      </c>
      <c r="IE87" s="23"/>
      <c r="IF87" s="23"/>
      <c r="IG87" s="23"/>
      <c r="IH87" s="23"/>
      <c r="II87" s="23"/>
    </row>
    <row r="88" spans="1:243" s="22" customFormat="1" ht="27" customHeight="1">
      <c r="A88" s="59">
        <v>10.04</v>
      </c>
      <c r="B88" s="64" t="s">
        <v>78</v>
      </c>
      <c r="C88" s="39" t="s">
        <v>183</v>
      </c>
      <c r="D88" s="61">
        <v>3</v>
      </c>
      <c r="E88" s="62" t="s">
        <v>52</v>
      </c>
      <c r="F88" s="63">
        <v>199.34</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5"/>
        <v>598</v>
      </c>
      <c r="BB88" s="54">
        <f t="shared" si="6"/>
        <v>598</v>
      </c>
      <c r="BC88" s="50" t="str">
        <f t="shared" si="7"/>
        <v>INR  Five Hundred &amp; Ninety Eight  Only</v>
      </c>
      <c r="IA88" s="22">
        <v>10.04</v>
      </c>
      <c r="IB88" s="22" t="s">
        <v>78</v>
      </c>
      <c r="IC88" s="22" t="s">
        <v>183</v>
      </c>
      <c r="ID88" s="22">
        <v>3</v>
      </c>
      <c r="IE88" s="23" t="s">
        <v>52</v>
      </c>
      <c r="IF88" s="23"/>
      <c r="IG88" s="23"/>
      <c r="IH88" s="23"/>
      <c r="II88" s="23"/>
    </row>
    <row r="89" spans="1:243" s="22" customFormat="1" ht="85.5">
      <c r="A89" s="63">
        <v>10.05</v>
      </c>
      <c r="B89" s="60" t="s">
        <v>95</v>
      </c>
      <c r="C89" s="39" t="s">
        <v>184</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2">
        <v>10.05</v>
      </c>
      <c r="IB89" s="22" t="s">
        <v>95</v>
      </c>
      <c r="IC89" s="22" t="s">
        <v>184</v>
      </c>
      <c r="IE89" s="23"/>
      <c r="IF89" s="23"/>
      <c r="IG89" s="23"/>
      <c r="IH89" s="23"/>
      <c r="II89" s="23"/>
    </row>
    <row r="90" spans="1:243" s="22" customFormat="1" ht="15.75" customHeight="1">
      <c r="A90" s="59">
        <v>10.06</v>
      </c>
      <c r="B90" s="60" t="s">
        <v>80</v>
      </c>
      <c r="C90" s="39" t="s">
        <v>185</v>
      </c>
      <c r="D90" s="61">
        <v>143</v>
      </c>
      <c r="E90" s="62" t="s">
        <v>52</v>
      </c>
      <c r="F90" s="63">
        <v>76.41</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5"/>
        <v>10927</v>
      </c>
      <c r="BB90" s="54">
        <f t="shared" si="6"/>
        <v>10927</v>
      </c>
      <c r="BC90" s="50" t="str">
        <f t="shared" si="7"/>
        <v>INR  Ten Thousand Nine Hundred &amp; Twenty Seven  Only</v>
      </c>
      <c r="IA90" s="22">
        <v>10.06</v>
      </c>
      <c r="IB90" s="22" t="s">
        <v>80</v>
      </c>
      <c r="IC90" s="22" t="s">
        <v>185</v>
      </c>
      <c r="ID90" s="22">
        <v>143</v>
      </c>
      <c r="IE90" s="23" t="s">
        <v>52</v>
      </c>
      <c r="IF90" s="23"/>
      <c r="IG90" s="23"/>
      <c r="IH90" s="23"/>
      <c r="II90" s="23"/>
    </row>
    <row r="91" spans="1:243" s="22" customFormat="1" ht="42.75">
      <c r="A91" s="59">
        <v>10.07</v>
      </c>
      <c r="B91" s="60" t="s">
        <v>79</v>
      </c>
      <c r="C91" s="39" t="s">
        <v>186</v>
      </c>
      <c r="D91" s="72"/>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4"/>
      <c r="IA91" s="22">
        <v>10.07</v>
      </c>
      <c r="IB91" s="22" t="s">
        <v>79</v>
      </c>
      <c r="IC91" s="22" t="s">
        <v>186</v>
      </c>
      <c r="IE91" s="23"/>
      <c r="IF91" s="23"/>
      <c r="IG91" s="23"/>
      <c r="IH91" s="23"/>
      <c r="II91" s="23"/>
    </row>
    <row r="92" spans="1:243" s="22" customFormat="1" ht="28.5">
      <c r="A92" s="63">
        <v>10.08</v>
      </c>
      <c r="B92" s="60" t="s">
        <v>80</v>
      </c>
      <c r="C92" s="39" t="s">
        <v>187</v>
      </c>
      <c r="D92" s="61">
        <v>1</v>
      </c>
      <c r="E92" s="62" t="s">
        <v>52</v>
      </c>
      <c r="F92" s="63">
        <v>106.57</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5"/>
        <v>107</v>
      </c>
      <c r="BB92" s="54">
        <f t="shared" si="6"/>
        <v>107</v>
      </c>
      <c r="BC92" s="50" t="str">
        <f t="shared" si="7"/>
        <v>INR  One Hundred &amp; Seven  Only</v>
      </c>
      <c r="IA92" s="22">
        <v>10.08</v>
      </c>
      <c r="IB92" s="22" t="s">
        <v>80</v>
      </c>
      <c r="IC92" s="22" t="s">
        <v>187</v>
      </c>
      <c r="ID92" s="22">
        <v>1</v>
      </c>
      <c r="IE92" s="23" t="s">
        <v>52</v>
      </c>
      <c r="IF92" s="23"/>
      <c r="IG92" s="23"/>
      <c r="IH92" s="23"/>
      <c r="II92" s="23"/>
    </row>
    <row r="93" spans="1:243" s="22" customFormat="1" ht="57">
      <c r="A93" s="59">
        <v>10.09</v>
      </c>
      <c r="B93" s="64" t="s">
        <v>96</v>
      </c>
      <c r="C93" s="39" t="s">
        <v>188</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2">
        <v>10.09</v>
      </c>
      <c r="IB93" s="22" t="s">
        <v>96</v>
      </c>
      <c r="IC93" s="22" t="s">
        <v>188</v>
      </c>
      <c r="IE93" s="23"/>
      <c r="IF93" s="23"/>
      <c r="IG93" s="23"/>
      <c r="IH93" s="23"/>
      <c r="II93" s="23"/>
    </row>
    <row r="94" spans="1:243" s="22" customFormat="1" ht="57">
      <c r="A94" s="59">
        <v>10.1</v>
      </c>
      <c r="B94" s="64" t="s">
        <v>97</v>
      </c>
      <c r="C94" s="39" t="s">
        <v>189</v>
      </c>
      <c r="D94" s="61">
        <v>33.1</v>
      </c>
      <c r="E94" s="62" t="s">
        <v>52</v>
      </c>
      <c r="F94" s="63">
        <v>155.32</v>
      </c>
      <c r="G94" s="40"/>
      <c r="H94" s="24"/>
      <c r="I94" s="47" t="s">
        <v>38</v>
      </c>
      <c r="J94" s="48">
        <f t="shared" si="4"/>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5"/>
        <v>5141</v>
      </c>
      <c r="BB94" s="54">
        <f t="shared" si="6"/>
        <v>5141</v>
      </c>
      <c r="BC94" s="50" t="str">
        <f t="shared" si="7"/>
        <v>INR  Five Thousand One Hundred &amp; Forty One  Only</v>
      </c>
      <c r="IA94" s="22">
        <v>10.1</v>
      </c>
      <c r="IB94" s="22" t="s">
        <v>97</v>
      </c>
      <c r="IC94" s="22" t="s">
        <v>189</v>
      </c>
      <c r="ID94" s="22">
        <v>33.1</v>
      </c>
      <c r="IE94" s="23" t="s">
        <v>52</v>
      </c>
      <c r="IF94" s="23"/>
      <c r="IG94" s="23"/>
      <c r="IH94" s="23"/>
      <c r="II94" s="23"/>
    </row>
    <row r="95" spans="1:243" s="22" customFormat="1" ht="28.5" customHeight="1">
      <c r="A95" s="63">
        <v>10.11</v>
      </c>
      <c r="B95" s="60" t="s">
        <v>98</v>
      </c>
      <c r="C95" s="39" t="s">
        <v>190</v>
      </c>
      <c r="D95" s="61">
        <v>143</v>
      </c>
      <c r="E95" s="62" t="s">
        <v>52</v>
      </c>
      <c r="F95" s="63">
        <v>100.96</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5"/>
        <v>14437</v>
      </c>
      <c r="BB95" s="54">
        <f t="shared" si="6"/>
        <v>14437</v>
      </c>
      <c r="BC95" s="50" t="str">
        <f t="shared" si="7"/>
        <v>INR  Fourteen Thousand Four Hundred &amp; Thirty Seven  Only</v>
      </c>
      <c r="IA95" s="22">
        <v>10.11</v>
      </c>
      <c r="IB95" s="65" t="s">
        <v>98</v>
      </c>
      <c r="IC95" s="22" t="s">
        <v>190</v>
      </c>
      <c r="ID95" s="22">
        <v>143</v>
      </c>
      <c r="IE95" s="23" t="s">
        <v>52</v>
      </c>
      <c r="IF95" s="23"/>
      <c r="IG95" s="23"/>
      <c r="IH95" s="23"/>
      <c r="II95" s="23"/>
    </row>
    <row r="96" spans="1:237" ht="28.5">
      <c r="A96" s="59">
        <v>10.12</v>
      </c>
      <c r="B96" s="60" t="s">
        <v>280</v>
      </c>
      <c r="C96" s="39" t="s">
        <v>311</v>
      </c>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c r="IA96" s="1">
        <v>10.12</v>
      </c>
      <c r="IB96" s="1" t="s">
        <v>280</v>
      </c>
      <c r="IC96" s="1" t="s">
        <v>311</v>
      </c>
    </row>
    <row r="97" spans="1:239" ht="27.75" customHeight="1">
      <c r="A97" s="59">
        <v>10.13</v>
      </c>
      <c r="B97" s="60" t="s">
        <v>281</v>
      </c>
      <c r="C97" s="39" t="s">
        <v>312</v>
      </c>
      <c r="D97" s="61">
        <v>97</v>
      </c>
      <c r="E97" s="62" t="s">
        <v>52</v>
      </c>
      <c r="F97" s="63">
        <v>14.68</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5"/>
        <v>1424</v>
      </c>
      <c r="BB97" s="54">
        <f t="shared" si="6"/>
        <v>1424</v>
      </c>
      <c r="BC97" s="50" t="str">
        <f t="shared" si="7"/>
        <v>INR  One Thousand Four Hundred &amp; Twenty Four  Only</v>
      </c>
      <c r="IA97" s="1">
        <v>10.13</v>
      </c>
      <c r="IB97" s="1" t="s">
        <v>281</v>
      </c>
      <c r="IC97" s="1" t="s">
        <v>312</v>
      </c>
      <c r="ID97" s="1">
        <v>97</v>
      </c>
      <c r="IE97" s="3" t="s">
        <v>52</v>
      </c>
    </row>
    <row r="98" spans="1:239" ht="71.25">
      <c r="A98" s="63">
        <v>10.14</v>
      </c>
      <c r="B98" s="60" t="s">
        <v>218</v>
      </c>
      <c r="C98" s="39" t="s">
        <v>313</v>
      </c>
      <c r="D98" s="61">
        <v>97</v>
      </c>
      <c r="E98" s="62" t="s">
        <v>52</v>
      </c>
      <c r="F98" s="63">
        <v>12.45</v>
      </c>
      <c r="G98" s="40"/>
      <c r="H98" s="24"/>
      <c r="I98" s="47" t="s">
        <v>38</v>
      </c>
      <c r="J98" s="48">
        <f t="shared" si="4"/>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 t="shared" si="5"/>
        <v>1208</v>
      </c>
      <c r="BB98" s="54">
        <f t="shared" si="6"/>
        <v>1208</v>
      </c>
      <c r="BC98" s="50" t="str">
        <f t="shared" si="7"/>
        <v>INR  One Thousand Two Hundred &amp; Eight  Only</v>
      </c>
      <c r="IA98" s="1">
        <v>10.14</v>
      </c>
      <c r="IB98" s="1" t="s">
        <v>218</v>
      </c>
      <c r="IC98" s="1" t="s">
        <v>313</v>
      </c>
      <c r="ID98" s="1">
        <v>97</v>
      </c>
      <c r="IE98" s="3" t="s">
        <v>52</v>
      </c>
    </row>
    <row r="99" spans="1:237" ht="71.25">
      <c r="A99" s="59">
        <v>10.15</v>
      </c>
      <c r="B99" s="64" t="s">
        <v>282</v>
      </c>
      <c r="C99" s="39" t="s">
        <v>314</v>
      </c>
      <c r="D99" s="72"/>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4"/>
      <c r="IA99" s="1">
        <v>10.15</v>
      </c>
      <c r="IB99" s="1" t="s">
        <v>282</v>
      </c>
      <c r="IC99" s="1" t="s">
        <v>314</v>
      </c>
    </row>
    <row r="100" spans="1:239" ht="28.5">
      <c r="A100" s="59">
        <v>10.16</v>
      </c>
      <c r="B100" s="64" t="s">
        <v>283</v>
      </c>
      <c r="C100" s="39" t="s">
        <v>315</v>
      </c>
      <c r="D100" s="61">
        <v>138</v>
      </c>
      <c r="E100" s="62" t="s">
        <v>52</v>
      </c>
      <c r="F100" s="63">
        <v>47.61</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3"/>
      <c r="BA100" s="42">
        <f t="shared" si="5"/>
        <v>6570</v>
      </c>
      <c r="BB100" s="54">
        <f t="shared" si="6"/>
        <v>6570</v>
      </c>
      <c r="BC100" s="50" t="str">
        <f t="shared" si="7"/>
        <v>INR  Six Thousand Five Hundred &amp; Seventy  Only</v>
      </c>
      <c r="IA100" s="1">
        <v>10.16</v>
      </c>
      <c r="IB100" s="1" t="s">
        <v>283</v>
      </c>
      <c r="IC100" s="1" t="s">
        <v>315</v>
      </c>
      <c r="ID100" s="1">
        <v>138</v>
      </c>
      <c r="IE100" s="3" t="s">
        <v>52</v>
      </c>
    </row>
    <row r="101" spans="1:239" ht="85.5">
      <c r="A101" s="63">
        <v>10.17</v>
      </c>
      <c r="B101" s="60" t="s">
        <v>99</v>
      </c>
      <c r="C101" s="39" t="s">
        <v>316</v>
      </c>
      <c r="D101" s="61">
        <v>143</v>
      </c>
      <c r="E101" s="62" t="s">
        <v>52</v>
      </c>
      <c r="F101" s="63">
        <v>16</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 t="shared" si="5"/>
        <v>2288</v>
      </c>
      <c r="BB101" s="54">
        <f t="shared" si="6"/>
        <v>2288</v>
      </c>
      <c r="BC101" s="50" t="str">
        <f t="shared" si="7"/>
        <v>INR  Two Thousand Two Hundred &amp; Eighty Eight  Only</v>
      </c>
      <c r="IA101" s="1">
        <v>10.17</v>
      </c>
      <c r="IB101" s="1" t="s">
        <v>99</v>
      </c>
      <c r="IC101" s="1" t="s">
        <v>316</v>
      </c>
      <c r="ID101" s="1">
        <v>143</v>
      </c>
      <c r="IE101" s="3" t="s">
        <v>52</v>
      </c>
    </row>
    <row r="102" spans="1:237" ht="57">
      <c r="A102" s="59">
        <v>10.18</v>
      </c>
      <c r="B102" s="60" t="s">
        <v>96</v>
      </c>
      <c r="C102" s="39" t="s">
        <v>317</v>
      </c>
      <c r="D102" s="72"/>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4"/>
      <c r="IA102" s="1">
        <v>10.18</v>
      </c>
      <c r="IB102" s="1" t="s">
        <v>96</v>
      </c>
      <c r="IC102" s="1" t="s">
        <v>317</v>
      </c>
    </row>
    <row r="103" spans="1:239" ht="28.5">
      <c r="A103" s="59">
        <v>10.19</v>
      </c>
      <c r="B103" s="60" t="s">
        <v>100</v>
      </c>
      <c r="C103" s="39" t="s">
        <v>318</v>
      </c>
      <c r="D103" s="61">
        <v>65</v>
      </c>
      <c r="E103" s="62" t="s">
        <v>52</v>
      </c>
      <c r="F103" s="63">
        <v>70.1</v>
      </c>
      <c r="G103" s="40"/>
      <c r="H103" s="24"/>
      <c r="I103" s="47" t="s">
        <v>38</v>
      </c>
      <c r="J103" s="48">
        <f t="shared" si="4"/>
        <v>1</v>
      </c>
      <c r="K103" s="24" t="s">
        <v>39</v>
      </c>
      <c r="L103" s="24" t="s">
        <v>4</v>
      </c>
      <c r="M103" s="41"/>
      <c r="N103" s="24"/>
      <c r="O103" s="24"/>
      <c r="P103" s="46"/>
      <c r="Q103" s="24"/>
      <c r="R103" s="24"/>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53"/>
      <c r="BA103" s="42">
        <f t="shared" si="5"/>
        <v>4557</v>
      </c>
      <c r="BB103" s="54">
        <f t="shared" si="6"/>
        <v>4557</v>
      </c>
      <c r="BC103" s="50" t="str">
        <f t="shared" si="7"/>
        <v>INR  Four Thousand Five Hundred &amp; Fifty Seven  Only</v>
      </c>
      <c r="IA103" s="1">
        <v>10.19</v>
      </c>
      <c r="IB103" s="1" t="s">
        <v>100</v>
      </c>
      <c r="IC103" s="1" t="s">
        <v>318</v>
      </c>
      <c r="ID103" s="1">
        <v>65</v>
      </c>
      <c r="IE103" s="3" t="s">
        <v>52</v>
      </c>
    </row>
    <row r="104" spans="1:237" ht="15.75">
      <c r="A104" s="63">
        <v>11</v>
      </c>
      <c r="B104" s="60" t="s">
        <v>101</v>
      </c>
      <c r="C104" s="39" t="s">
        <v>319</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c r="IA104" s="1">
        <v>11</v>
      </c>
      <c r="IB104" s="1" t="s">
        <v>101</v>
      </c>
      <c r="IC104" s="1" t="s">
        <v>319</v>
      </c>
    </row>
    <row r="105" spans="1:237" ht="142.5">
      <c r="A105" s="59">
        <v>11.01</v>
      </c>
      <c r="B105" s="60" t="s">
        <v>102</v>
      </c>
      <c r="C105" s="39" t="s">
        <v>320</v>
      </c>
      <c r="D105" s="72"/>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4"/>
      <c r="IA105" s="1">
        <v>11.01</v>
      </c>
      <c r="IB105" s="1" t="s">
        <v>102</v>
      </c>
      <c r="IC105" s="1" t="s">
        <v>320</v>
      </c>
    </row>
    <row r="106" spans="1:239" ht="28.5">
      <c r="A106" s="59">
        <v>11.02</v>
      </c>
      <c r="B106" s="60" t="s">
        <v>103</v>
      </c>
      <c r="C106" s="39" t="s">
        <v>321</v>
      </c>
      <c r="D106" s="61">
        <v>13</v>
      </c>
      <c r="E106" s="62" t="s">
        <v>52</v>
      </c>
      <c r="F106" s="63">
        <v>376.67</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3"/>
      <c r="BA106" s="42">
        <f t="shared" si="5"/>
        <v>4897</v>
      </c>
      <c r="BB106" s="54">
        <f t="shared" si="6"/>
        <v>4897</v>
      </c>
      <c r="BC106" s="50" t="str">
        <f t="shared" si="7"/>
        <v>INR  Four Thousand Eight Hundred &amp; Ninety Seven  Only</v>
      </c>
      <c r="IA106" s="1">
        <v>11.02</v>
      </c>
      <c r="IB106" s="1" t="s">
        <v>103</v>
      </c>
      <c r="IC106" s="1" t="s">
        <v>321</v>
      </c>
      <c r="ID106" s="1">
        <v>13</v>
      </c>
      <c r="IE106" s="3" t="s">
        <v>52</v>
      </c>
    </row>
    <row r="107" spans="1:237" ht="228">
      <c r="A107" s="59">
        <v>11.03</v>
      </c>
      <c r="B107" s="60" t="s">
        <v>284</v>
      </c>
      <c r="C107" s="39" t="s">
        <v>322</v>
      </c>
      <c r="D107" s="72"/>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4"/>
      <c r="IA107" s="1">
        <v>11.03</v>
      </c>
      <c r="IB107" s="1" t="s">
        <v>284</v>
      </c>
      <c r="IC107" s="1" t="s">
        <v>322</v>
      </c>
    </row>
    <row r="108" spans="1:239" ht="28.5">
      <c r="A108" s="59">
        <v>11.04</v>
      </c>
      <c r="B108" s="60" t="s">
        <v>285</v>
      </c>
      <c r="C108" s="39" t="s">
        <v>323</v>
      </c>
      <c r="D108" s="61">
        <v>4</v>
      </c>
      <c r="E108" s="62" t="s">
        <v>65</v>
      </c>
      <c r="F108" s="63">
        <v>753.09</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3"/>
      <c r="BA108" s="42">
        <f t="shared" si="5"/>
        <v>3012</v>
      </c>
      <c r="BB108" s="54">
        <f t="shared" si="6"/>
        <v>3012</v>
      </c>
      <c r="BC108" s="50" t="str">
        <f t="shared" si="7"/>
        <v>INR  Three Thousand  &amp;Twelve  Only</v>
      </c>
      <c r="IA108" s="1">
        <v>11.04</v>
      </c>
      <c r="IB108" s="1" t="s">
        <v>285</v>
      </c>
      <c r="IC108" s="1" t="s">
        <v>323</v>
      </c>
      <c r="ID108" s="1">
        <v>4</v>
      </c>
      <c r="IE108" s="3" t="s">
        <v>65</v>
      </c>
    </row>
    <row r="109" spans="1:239" ht="57">
      <c r="A109" s="59">
        <v>11.05</v>
      </c>
      <c r="B109" s="60" t="s">
        <v>286</v>
      </c>
      <c r="C109" s="39" t="s">
        <v>324</v>
      </c>
      <c r="D109" s="61">
        <v>40</v>
      </c>
      <c r="E109" s="62" t="s">
        <v>52</v>
      </c>
      <c r="F109" s="63">
        <v>2.19</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3"/>
      <c r="BA109" s="42">
        <f t="shared" si="5"/>
        <v>88</v>
      </c>
      <c r="BB109" s="54">
        <f t="shared" si="6"/>
        <v>88</v>
      </c>
      <c r="BC109" s="50" t="str">
        <f t="shared" si="7"/>
        <v>INR  Eighty Eight Only</v>
      </c>
      <c r="IA109" s="1">
        <v>11.05</v>
      </c>
      <c r="IB109" s="1" t="s">
        <v>286</v>
      </c>
      <c r="IC109" s="1" t="s">
        <v>324</v>
      </c>
      <c r="ID109" s="1">
        <v>40</v>
      </c>
      <c r="IE109" s="3" t="s">
        <v>52</v>
      </c>
    </row>
    <row r="110" spans="1:239" ht="114">
      <c r="A110" s="59">
        <v>11.06</v>
      </c>
      <c r="B110" s="60" t="s">
        <v>287</v>
      </c>
      <c r="C110" s="39" t="s">
        <v>325</v>
      </c>
      <c r="D110" s="61">
        <v>7</v>
      </c>
      <c r="E110" s="62" t="s">
        <v>65</v>
      </c>
      <c r="F110" s="63">
        <v>261.15</v>
      </c>
      <c r="G110" s="40"/>
      <c r="H110" s="24"/>
      <c r="I110" s="47" t="s">
        <v>38</v>
      </c>
      <c r="J110" s="48">
        <f aca="true" t="shared" si="8" ref="J110:J195">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3"/>
      <c r="BA110" s="42">
        <f aca="true" t="shared" si="9" ref="BA110:BA195">ROUND(total_amount_ba($B$2,$D$2,D110,F110,J110,K110,M110),0)</f>
        <v>1828</v>
      </c>
      <c r="BB110" s="54">
        <f aca="true" t="shared" si="10" ref="BB110:BB195">BA110+SUM(N110:AZ110)</f>
        <v>1828</v>
      </c>
      <c r="BC110" s="50" t="str">
        <f aca="true" t="shared" si="11" ref="BC110:BC196">SpellNumber(L110,BB110)</f>
        <v>INR  One Thousand Eight Hundred &amp; Twenty Eight  Only</v>
      </c>
      <c r="IA110" s="1">
        <v>11.06</v>
      </c>
      <c r="IB110" s="1" t="s">
        <v>287</v>
      </c>
      <c r="IC110" s="1" t="s">
        <v>325</v>
      </c>
      <c r="ID110" s="1">
        <v>7</v>
      </c>
      <c r="IE110" s="3" t="s">
        <v>65</v>
      </c>
    </row>
    <row r="111" spans="1:237" ht="15.75">
      <c r="A111" s="59">
        <v>12</v>
      </c>
      <c r="B111" s="60" t="s">
        <v>104</v>
      </c>
      <c r="C111" s="39" t="s">
        <v>326</v>
      </c>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c r="IA111" s="1">
        <v>12</v>
      </c>
      <c r="IB111" s="1" t="s">
        <v>104</v>
      </c>
      <c r="IC111" s="1" t="s">
        <v>326</v>
      </c>
    </row>
    <row r="112" spans="1:237" ht="71.25">
      <c r="A112" s="59">
        <v>12.01</v>
      </c>
      <c r="B112" s="60" t="s">
        <v>219</v>
      </c>
      <c r="C112" s="39" t="s">
        <v>327</v>
      </c>
      <c r="D112" s="72"/>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4"/>
      <c r="IA112" s="1">
        <v>12.01</v>
      </c>
      <c r="IB112" s="1" t="s">
        <v>219</v>
      </c>
      <c r="IC112" s="1" t="s">
        <v>327</v>
      </c>
    </row>
    <row r="113" spans="1:239" ht="28.5">
      <c r="A113" s="59">
        <v>12.02</v>
      </c>
      <c r="B113" s="60" t="s">
        <v>220</v>
      </c>
      <c r="C113" s="39" t="s">
        <v>328</v>
      </c>
      <c r="D113" s="61">
        <v>3.9</v>
      </c>
      <c r="E113" s="62" t="s">
        <v>64</v>
      </c>
      <c r="F113" s="63">
        <v>1523.41</v>
      </c>
      <c r="G113" s="40"/>
      <c r="H113" s="24"/>
      <c r="I113" s="47" t="s">
        <v>38</v>
      </c>
      <c r="J113" s="48">
        <f t="shared" si="8"/>
        <v>1</v>
      </c>
      <c r="K113" s="24" t="s">
        <v>39</v>
      </c>
      <c r="L113" s="24" t="s">
        <v>4</v>
      </c>
      <c r="M113" s="41"/>
      <c r="N113" s="24"/>
      <c r="O113" s="24"/>
      <c r="P113" s="46"/>
      <c r="Q113" s="24"/>
      <c r="R113" s="24"/>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53"/>
      <c r="BA113" s="42">
        <f t="shared" si="9"/>
        <v>5941</v>
      </c>
      <c r="BB113" s="54">
        <f t="shared" si="10"/>
        <v>5941</v>
      </c>
      <c r="BC113" s="50" t="str">
        <f t="shared" si="11"/>
        <v>INR  Five Thousand Nine Hundred &amp; Forty One  Only</v>
      </c>
      <c r="IA113" s="1">
        <v>12.02</v>
      </c>
      <c r="IB113" s="1" t="s">
        <v>220</v>
      </c>
      <c r="IC113" s="1" t="s">
        <v>328</v>
      </c>
      <c r="ID113" s="1">
        <v>3.9</v>
      </c>
      <c r="IE113" s="3" t="s">
        <v>64</v>
      </c>
    </row>
    <row r="114" spans="1:239" ht="28.5">
      <c r="A114" s="59">
        <v>12.03</v>
      </c>
      <c r="B114" s="60" t="s">
        <v>221</v>
      </c>
      <c r="C114" s="39" t="s">
        <v>329</v>
      </c>
      <c r="D114" s="61">
        <v>9.7</v>
      </c>
      <c r="E114" s="62" t="s">
        <v>64</v>
      </c>
      <c r="F114" s="63">
        <v>940.64</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3"/>
      <c r="BA114" s="42">
        <f t="shared" si="9"/>
        <v>9124</v>
      </c>
      <c r="BB114" s="54">
        <f t="shared" si="10"/>
        <v>9124</v>
      </c>
      <c r="BC114" s="50" t="str">
        <f t="shared" si="11"/>
        <v>INR  Nine Thousand One Hundred &amp; Twenty Four  Only</v>
      </c>
      <c r="IA114" s="1">
        <v>12.03</v>
      </c>
      <c r="IB114" s="1" t="s">
        <v>221</v>
      </c>
      <c r="IC114" s="1" t="s">
        <v>329</v>
      </c>
      <c r="ID114" s="1">
        <v>9.7</v>
      </c>
      <c r="IE114" s="3" t="s">
        <v>64</v>
      </c>
    </row>
    <row r="115" spans="1:239" ht="85.5">
      <c r="A115" s="59">
        <v>12.04</v>
      </c>
      <c r="B115" s="60" t="s">
        <v>288</v>
      </c>
      <c r="C115" s="39" t="s">
        <v>330</v>
      </c>
      <c r="D115" s="61">
        <v>0.4</v>
      </c>
      <c r="E115" s="62" t="s">
        <v>64</v>
      </c>
      <c r="F115" s="63">
        <v>2222.44</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3"/>
      <c r="BA115" s="42">
        <f t="shared" si="9"/>
        <v>889</v>
      </c>
      <c r="BB115" s="54">
        <f t="shared" si="10"/>
        <v>889</v>
      </c>
      <c r="BC115" s="50" t="str">
        <f t="shared" si="11"/>
        <v>INR  Eight Hundred &amp; Eighty Nine  Only</v>
      </c>
      <c r="IA115" s="1">
        <v>12.04</v>
      </c>
      <c r="IB115" s="1" t="s">
        <v>288</v>
      </c>
      <c r="IC115" s="1" t="s">
        <v>330</v>
      </c>
      <c r="ID115" s="1">
        <v>0.4</v>
      </c>
      <c r="IE115" s="3" t="s">
        <v>64</v>
      </c>
    </row>
    <row r="116" spans="1:237" ht="85.5">
      <c r="A116" s="59">
        <v>12.05</v>
      </c>
      <c r="B116" s="60" t="s">
        <v>289</v>
      </c>
      <c r="C116" s="39" t="s">
        <v>331</v>
      </c>
      <c r="D116" s="72"/>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4"/>
      <c r="IA116" s="1">
        <v>12.05</v>
      </c>
      <c r="IB116" s="1" t="s">
        <v>289</v>
      </c>
      <c r="IC116" s="1" t="s">
        <v>331</v>
      </c>
    </row>
    <row r="117" spans="1:239" ht="28.5">
      <c r="A117" s="59">
        <v>12.06</v>
      </c>
      <c r="B117" s="60" t="s">
        <v>290</v>
      </c>
      <c r="C117" s="39" t="s">
        <v>332</v>
      </c>
      <c r="D117" s="61">
        <v>0.15</v>
      </c>
      <c r="E117" s="62" t="s">
        <v>64</v>
      </c>
      <c r="F117" s="63">
        <v>1288.82</v>
      </c>
      <c r="G117" s="40"/>
      <c r="H117" s="24"/>
      <c r="I117" s="47" t="s">
        <v>38</v>
      </c>
      <c r="J117" s="48">
        <f t="shared" si="8"/>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3"/>
      <c r="BA117" s="42">
        <f t="shared" si="9"/>
        <v>193</v>
      </c>
      <c r="BB117" s="54">
        <f t="shared" si="10"/>
        <v>193</v>
      </c>
      <c r="BC117" s="50" t="str">
        <f t="shared" si="11"/>
        <v>INR  One Hundred &amp; Ninety Three  Only</v>
      </c>
      <c r="IA117" s="1">
        <v>12.06</v>
      </c>
      <c r="IB117" s="1" t="s">
        <v>290</v>
      </c>
      <c r="IC117" s="1" t="s">
        <v>332</v>
      </c>
      <c r="ID117" s="1">
        <v>0.15</v>
      </c>
      <c r="IE117" s="3" t="s">
        <v>64</v>
      </c>
    </row>
    <row r="118" spans="1:237" ht="71.25">
      <c r="A118" s="59">
        <v>12.07</v>
      </c>
      <c r="B118" s="60" t="s">
        <v>105</v>
      </c>
      <c r="C118" s="39" t="s">
        <v>333</v>
      </c>
      <c r="D118" s="72"/>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4"/>
      <c r="IA118" s="1">
        <v>12.07</v>
      </c>
      <c r="IB118" s="1" t="s">
        <v>105</v>
      </c>
      <c r="IC118" s="1" t="s">
        <v>333</v>
      </c>
    </row>
    <row r="119" spans="1:239" ht="28.5">
      <c r="A119" s="59">
        <v>12.08</v>
      </c>
      <c r="B119" s="60" t="s">
        <v>222</v>
      </c>
      <c r="C119" s="39" t="s">
        <v>334</v>
      </c>
      <c r="D119" s="61">
        <v>7</v>
      </c>
      <c r="E119" s="62" t="s">
        <v>65</v>
      </c>
      <c r="F119" s="63">
        <v>240.68</v>
      </c>
      <c r="G119" s="40"/>
      <c r="H119" s="24"/>
      <c r="I119" s="47" t="s">
        <v>38</v>
      </c>
      <c r="J119" s="48">
        <f t="shared" si="8"/>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3"/>
      <c r="BA119" s="42">
        <f t="shared" si="9"/>
        <v>1685</v>
      </c>
      <c r="BB119" s="54">
        <f t="shared" si="10"/>
        <v>1685</v>
      </c>
      <c r="BC119" s="50" t="str">
        <f t="shared" si="11"/>
        <v>INR  One Thousand Six Hundred &amp; Eighty Five  Only</v>
      </c>
      <c r="IA119" s="1">
        <v>12.08</v>
      </c>
      <c r="IB119" s="1" t="s">
        <v>222</v>
      </c>
      <c r="IC119" s="1" t="s">
        <v>334</v>
      </c>
      <c r="ID119" s="1">
        <v>7</v>
      </c>
      <c r="IE119" s="3" t="s">
        <v>65</v>
      </c>
    </row>
    <row r="120" spans="1:237" ht="57">
      <c r="A120" s="59">
        <v>12.09</v>
      </c>
      <c r="B120" s="60" t="s">
        <v>291</v>
      </c>
      <c r="C120" s="39" t="s">
        <v>335</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c r="IA120" s="1">
        <v>12.09</v>
      </c>
      <c r="IB120" s="1" t="s">
        <v>291</v>
      </c>
      <c r="IC120" s="1" t="s">
        <v>335</v>
      </c>
    </row>
    <row r="121" spans="1:239" ht="28.5">
      <c r="A121" s="59">
        <v>12.1</v>
      </c>
      <c r="B121" s="60" t="s">
        <v>222</v>
      </c>
      <c r="C121" s="39" t="s">
        <v>336</v>
      </c>
      <c r="D121" s="61">
        <v>4</v>
      </c>
      <c r="E121" s="62" t="s">
        <v>65</v>
      </c>
      <c r="F121" s="63">
        <v>93.42</v>
      </c>
      <c r="G121" s="40"/>
      <c r="H121" s="24"/>
      <c r="I121" s="47" t="s">
        <v>38</v>
      </c>
      <c r="J121" s="48">
        <f t="shared" si="8"/>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3"/>
      <c r="BA121" s="42">
        <f t="shared" si="9"/>
        <v>374</v>
      </c>
      <c r="BB121" s="54">
        <f t="shared" si="10"/>
        <v>374</v>
      </c>
      <c r="BC121" s="50" t="str">
        <f t="shared" si="11"/>
        <v>INR  Three Hundred &amp; Seventy Four  Only</v>
      </c>
      <c r="IA121" s="1">
        <v>12.1</v>
      </c>
      <c r="IB121" s="1" t="s">
        <v>222</v>
      </c>
      <c r="IC121" s="1" t="s">
        <v>336</v>
      </c>
      <c r="ID121" s="1">
        <v>4</v>
      </c>
      <c r="IE121" s="3" t="s">
        <v>65</v>
      </c>
    </row>
    <row r="122" spans="1:239" ht="63" customHeight="1">
      <c r="A122" s="59">
        <v>12.11</v>
      </c>
      <c r="B122" s="60" t="s">
        <v>223</v>
      </c>
      <c r="C122" s="39" t="s">
        <v>337</v>
      </c>
      <c r="D122" s="61">
        <v>61</v>
      </c>
      <c r="E122" s="62" t="s">
        <v>52</v>
      </c>
      <c r="F122" s="63">
        <v>34.19</v>
      </c>
      <c r="G122" s="40"/>
      <c r="H122" s="24"/>
      <c r="I122" s="47" t="s">
        <v>38</v>
      </c>
      <c r="J122" s="48">
        <f t="shared" si="8"/>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3"/>
      <c r="BA122" s="42">
        <f t="shared" si="9"/>
        <v>2086</v>
      </c>
      <c r="BB122" s="54">
        <f t="shared" si="10"/>
        <v>2086</v>
      </c>
      <c r="BC122" s="50" t="str">
        <f t="shared" si="11"/>
        <v>INR  Two Thousand  &amp;Eighty Six  Only</v>
      </c>
      <c r="IA122" s="1">
        <v>12.11</v>
      </c>
      <c r="IB122" s="1" t="s">
        <v>223</v>
      </c>
      <c r="IC122" s="1" t="s">
        <v>337</v>
      </c>
      <c r="ID122" s="1">
        <v>61</v>
      </c>
      <c r="IE122" s="3" t="s">
        <v>52</v>
      </c>
    </row>
    <row r="123" spans="1:237" ht="15.75">
      <c r="A123" s="59">
        <v>13</v>
      </c>
      <c r="B123" s="60" t="s">
        <v>106</v>
      </c>
      <c r="C123" s="39" t="s">
        <v>338</v>
      </c>
      <c r="D123" s="72"/>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4"/>
      <c r="IA123" s="1">
        <v>13</v>
      </c>
      <c r="IB123" s="1" t="s">
        <v>106</v>
      </c>
      <c r="IC123" s="1" t="s">
        <v>338</v>
      </c>
    </row>
    <row r="124" spans="1:237" ht="156.75">
      <c r="A124" s="59">
        <v>13.01</v>
      </c>
      <c r="B124" s="60" t="s">
        <v>224</v>
      </c>
      <c r="C124" s="39" t="s">
        <v>339</v>
      </c>
      <c r="D124" s="72"/>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4"/>
      <c r="IA124" s="1">
        <v>13.01</v>
      </c>
      <c r="IB124" s="1" t="s">
        <v>224</v>
      </c>
      <c r="IC124" s="1" t="s">
        <v>339</v>
      </c>
    </row>
    <row r="125" spans="1:239" ht="42.75">
      <c r="A125" s="59">
        <v>13.02</v>
      </c>
      <c r="B125" s="60" t="s">
        <v>225</v>
      </c>
      <c r="C125" s="39" t="s">
        <v>340</v>
      </c>
      <c r="D125" s="61">
        <v>1</v>
      </c>
      <c r="E125" s="62" t="s">
        <v>65</v>
      </c>
      <c r="F125" s="63">
        <v>4753.61</v>
      </c>
      <c r="G125" s="40"/>
      <c r="H125" s="24"/>
      <c r="I125" s="47" t="s">
        <v>38</v>
      </c>
      <c r="J125" s="48">
        <f t="shared" si="8"/>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3"/>
      <c r="BA125" s="42">
        <f t="shared" si="9"/>
        <v>4754</v>
      </c>
      <c r="BB125" s="54">
        <f t="shared" si="10"/>
        <v>4754</v>
      </c>
      <c r="BC125" s="50" t="str">
        <f t="shared" si="11"/>
        <v>INR  Four Thousand Seven Hundred &amp; Fifty Four  Only</v>
      </c>
      <c r="IA125" s="1">
        <v>13.02</v>
      </c>
      <c r="IB125" s="1" t="s">
        <v>225</v>
      </c>
      <c r="IC125" s="1" t="s">
        <v>340</v>
      </c>
      <c r="ID125" s="1">
        <v>1</v>
      </c>
      <c r="IE125" s="3" t="s">
        <v>65</v>
      </c>
    </row>
    <row r="126" spans="1:237" ht="156.75">
      <c r="A126" s="59">
        <v>13.03</v>
      </c>
      <c r="B126" s="60" t="s">
        <v>226</v>
      </c>
      <c r="C126" s="39" t="s">
        <v>341</v>
      </c>
      <c r="D126" s="72"/>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4"/>
      <c r="IA126" s="1">
        <v>13.03</v>
      </c>
      <c r="IB126" s="1" t="s">
        <v>226</v>
      </c>
      <c r="IC126" s="1" t="s">
        <v>341</v>
      </c>
    </row>
    <row r="127" spans="1:239" ht="28.5">
      <c r="A127" s="59">
        <v>13.04</v>
      </c>
      <c r="B127" s="60" t="s">
        <v>227</v>
      </c>
      <c r="C127" s="39" t="s">
        <v>342</v>
      </c>
      <c r="D127" s="61">
        <v>1</v>
      </c>
      <c r="E127" s="62" t="s">
        <v>65</v>
      </c>
      <c r="F127" s="63">
        <v>4612.84</v>
      </c>
      <c r="G127" s="40"/>
      <c r="H127" s="24"/>
      <c r="I127" s="47" t="s">
        <v>38</v>
      </c>
      <c r="J127" s="48">
        <f t="shared" si="8"/>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3"/>
      <c r="BA127" s="42">
        <f t="shared" si="9"/>
        <v>4613</v>
      </c>
      <c r="BB127" s="54">
        <f t="shared" si="10"/>
        <v>4613</v>
      </c>
      <c r="BC127" s="50" t="str">
        <f t="shared" si="11"/>
        <v>INR  Four Thousand Six Hundred &amp; Thirteen  Only</v>
      </c>
      <c r="IA127" s="1">
        <v>13.04</v>
      </c>
      <c r="IB127" s="1" t="s">
        <v>227</v>
      </c>
      <c r="IC127" s="1" t="s">
        <v>342</v>
      </c>
      <c r="ID127" s="1">
        <v>1</v>
      </c>
      <c r="IE127" s="3" t="s">
        <v>65</v>
      </c>
    </row>
    <row r="128" spans="1:239" ht="57">
      <c r="A128" s="59">
        <v>13.05</v>
      </c>
      <c r="B128" s="60" t="s">
        <v>228</v>
      </c>
      <c r="C128" s="39" t="s">
        <v>343</v>
      </c>
      <c r="D128" s="61">
        <v>2</v>
      </c>
      <c r="E128" s="62" t="s">
        <v>65</v>
      </c>
      <c r="F128" s="63">
        <v>774.26</v>
      </c>
      <c r="G128" s="40"/>
      <c r="H128" s="24"/>
      <c r="I128" s="47" t="s">
        <v>38</v>
      </c>
      <c r="J128" s="48">
        <f t="shared" si="8"/>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3"/>
      <c r="BA128" s="42">
        <f t="shared" si="9"/>
        <v>1549</v>
      </c>
      <c r="BB128" s="54">
        <f t="shared" si="10"/>
        <v>1549</v>
      </c>
      <c r="BC128" s="50" t="str">
        <f t="shared" si="11"/>
        <v>INR  One Thousand Five Hundred &amp; Forty Nine  Only</v>
      </c>
      <c r="IA128" s="1">
        <v>13.05</v>
      </c>
      <c r="IB128" s="1" t="s">
        <v>228</v>
      </c>
      <c r="IC128" s="1" t="s">
        <v>343</v>
      </c>
      <c r="ID128" s="1">
        <v>2</v>
      </c>
      <c r="IE128" s="3" t="s">
        <v>65</v>
      </c>
    </row>
    <row r="129" spans="1:239" ht="57">
      <c r="A129" s="59">
        <v>13.06</v>
      </c>
      <c r="B129" s="60" t="s">
        <v>229</v>
      </c>
      <c r="C129" s="39" t="s">
        <v>344</v>
      </c>
      <c r="D129" s="61">
        <v>2</v>
      </c>
      <c r="E129" s="62" t="s">
        <v>65</v>
      </c>
      <c r="F129" s="63">
        <v>5360.45</v>
      </c>
      <c r="G129" s="40"/>
      <c r="H129" s="24"/>
      <c r="I129" s="47" t="s">
        <v>38</v>
      </c>
      <c r="J129" s="48">
        <f t="shared" si="8"/>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3"/>
      <c r="BA129" s="42">
        <f t="shared" si="9"/>
        <v>10721</v>
      </c>
      <c r="BB129" s="54">
        <f t="shared" si="10"/>
        <v>10721</v>
      </c>
      <c r="BC129" s="50" t="str">
        <f t="shared" si="11"/>
        <v>INR  Ten Thousand Seven Hundred &amp; Twenty One  Only</v>
      </c>
      <c r="IA129" s="1">
        <v>13.06</v>
      </c>
      <c r="IB129" s="1" t="s">
        <v>229</v>
      </c>
      <c r="IC129" s="1" t="s">
        <v>344</v>
      </c>
      <c r="ID129" s="1">
        <v>2</v>
      </c>
      <c r="IE129" s="3" t="s">
        <v>65</v>
      </c>
    </row>
    <row r="130" spans="1:237" ht="57">
      <c r="A130" s="59">
        <v>13.07</v>
      </c>
      <c r="B130" s="60" t="s">
        <v>230</v>
      </c>
      <c r="C130" s="39" t="s">
        <v>345</v>
      </c>
      <c r="D130" s="72"/>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4"/>
      <c r="IA130" s="1">
        <v>13.07</v>
      </c>
      <c r="IB130" s="1" t="s">
        <v>230</v>
      </c>
      <c r="IC130" s="1" t="s">
        <v>345</v>
      </c>
    </row>
    <row r="131" spans="1:239" ht="33" customHeight="1">
      <c r="A131" s="59">
        <v>13.08</v>
      </c>
      <c r="B131" s="60" t="s">
        <v>231</v>
      </c>
      <c r="C131" s="39" t="s">
        <v>346</v>
      </c>
      <c r="D131" s="61">
        <v>2</v>
      </c>
      <c r="E131" s="62" t="s">
        <v>65</v>
      </c>
      <c r="F131" s="63">
        <v>787.9</v>
      </c>
      <c r="G131" s="40"/>
      <c r="H131" s="24"/>
      <c r="I131" s="47" t="s">
        <v>38</v>
      </c>
      <c r="J131" s="48">
        <f t="shared" si="8"/>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3"/>
      <c r="BA131" s="42">
        <f t="shared" si="9"/>
        <v>1576</v>
      </c>
      <c r="BB131" s="54">
        <f t="shared" si="10"/>
        <v>1576</v>
      </c>
      <c r="BC131" s="50" t="str">
        <f t="shared" si="11"/>
        <v>INR  One Thousand Five Hundred &amp; Seventy Six  Only</v>
      </c>
      <c r="IA131" s="1">
        <v>13.08</v>
      </c>
      <c r="IB131" s="1" t="s">
        <v>231</v>
      </c>
      <c r="IC131" s="1" t="s">
        <v>346</v>
      </c>
      <c r="ID131" s="1">
        <v>2</v>
      </c>
      <c r="IE131" s="3" t="s">
        <v>65</v>
      </c>
    </row>
    <row r="132" spans="1:239" ht="71.25" customHeight="1">
      <c r="A132" s="59">
        <v>13.09</v>
      </c>
      <c r="B132" s="60" t="s">
        <v>107</v>
      </c>
      <c r="C132" s="39" t="s">
        <v>347</v>
      </c>
      <c r="D132" s="61">
        <v>2</v>
      </c>
      <c r="E132" s="62" t="s">
        <v>65</v>
      </c>
      <c r="F132" s="63">
        <v>1124.98</v>
      </c>
      <c r="G132" s="40"/>
      <c r="H132" s="24"/>
      <c r="I132" s="47" t="s">
        <v>38</v>
      </c>
      <c r="J132" s="48">
        <f t="shared" si="8"/>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3"/>
      <c r="BA132" s="42">
        <f t="shared" si="9"/>
        <v>2250</v>
      </c>
      <c r="BB132" s="54">
        <f t="shared" si="10"/>
        <v>2250</v>
      </c>
      <c r="BC132" s="50" t="str">
        <f t="shared" si="11"/>
        <v>INR  Two Thousand Two Hundred &amp; Fifty  Only</v>
      </c>
      <c r="IA132" s="1">
        <v>13.09</v>
      </c>
      <c r="IB132" s="1" t="s">
        <v>107</v>
      </c>
      <c r="IC132" s="1" t="s">
        <v>347</v>
      </c>
      <c r="ID132" s="1">
        <v>2</v>
      </c>
      <c r="IE132" s="3" t="s">
        <v>65</v>
      </c>
    </row>
    <row r="133" spans="1:237" ht="28.5">
      <c r="A133" s="59">
        <v>13.1</v>
      </c>
      <c r="B133" s="60" t="s">
        <v>232</v>
      </c>
      <c r="C133" s="39" t="s">
        <v>348</v>
      </c>
      <c r="D133" s="72"/>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4"/>
      <c r="IA133" s="1">
        <v>13.1</v>
      </c>
      <c r="IB133" s="1" t="s">
        <v>232</v>
      </c>
      <c r="IC133" s="1" t="s">
        <v>348</v>
      </c>
    </row>
    <row r="134" spans="1:237" ht="15.75">
      <c r="A134" s="59">
        <v>13.11</v>
      </c>
      <c r="B134" s="60" t="s">
        <v>233</v>
      </c>
      <c r="C134" s="39" t="s">
        <v>349</v>
      </c>
      <c r="D134" s="72"/>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4"/>
      <c r="IA134" s="1">
        <v>13.11</v>
      </c>
      <c r="IB134" s="1" t="s">
        <v>233</v>
      </c>
      <c r="IC134" s="1" t="s">
        <v>349</v>
      </c>
    </row>
    <row r="135" spans="1:239" ht="28.5">
      <c r="A135" s="59">
        <v>13.12</v>
      </c>
      <c r="B135" s="60" t="s">
        <v>292</v>
      </c>
      <c r="C135" s="39" t="s">
        <v>350</v>
      </c>
      <c r="D135" s="61">
        <v>5</v>
      </c>
      <c r="E135" s="62" t="s">
        <v>72</v>
      </c>
      <c r="F135" s="63">
        <v>883.99</v>
      </c>
      <c r="G135" s="40"/>
      <c r="H135" s="24"/>
      <c r="I135" s="47" t="s">
        <v>38</v>
      </c>
      <c r="J135" s="48">
        <f t="shared" si="8"/>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3"/>
      <c r="BA135" s="42">
        <f t="shared" si="9"/>
        <v>4420</v>
      </c>
      <c r="BB135" s="54">
        <f t="shared" si="10"/>
        <v>4420</v>
      </c>
      <c r="BC135" s="50" t="str">
        <f t="shared" si="11"/>
        <v>INR  Four Thousand Four Hundred &amp; Twenty  Only</v>
      </c>
      <c r="IA135" s="1">
        <v>13.12</v>
      </c>
      <c r="IB135" s="1" t="s">
        <v>292</v>
      </c>
      <c r="IC135" s="1" t="s">
        <v>350</v>
      </c>
      <c r="ID135" s="1">
        <v>5</v>
      </c>
      <c r="IE135" s="3" t="s">
        <v>72</v>
      </c>
    </row>
    <row r="136" spans="1:237" ht="15.75">
      <c r="A136" s="59">
        <v>13.13</v>
      </c>
      <c r="B136" s="60" t="s">
        <v>234</v>
      </c>
      <c r="C136" s="39" t="s">
        <v>351</v>
      </c>
      <c r="D136" s="72"/>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4"/>
      <c r="IA136" s="1">
        <v>13.13</v>
      </c>
      <c r="IB136" s="1" t="s">
        <v>234</v>
      </c>
      <c r="IC136" s="1" t="s">
        <v>351</v>
      </c>
    </row>
    <row r="137" spans="1:239" ht="28.5">
      <c r="A137" s="59">
        <v>13.14</v>
      </c>
      <c r="B137" s="60" t="s">
        <v>292</v>
      </c>
      <c r="C137" s="39" t="s">
        <v>352</v>
      </c>
      <c r="D137" s="61">
        <v>3</v>
      </c>
      <c r="E137" s="62" t="s">
        <v>72</v>
      </c>
      <c r="F137" s="63">
        <v>809.51</v>
      </c>
      <c r="G137" s="40"/>
      <c r="H137" s="24"/>
      <c r="I137" s="47" t="s">
        <v>38</v>
      </c>
      <c r="J137" s="48">
        <f t="shared" si="8"/>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3"/>
      <c r="BA137" s="42">
        <f t="shared" si="9"/>
        <v>2429</v>
      </c>
      <c r="BB137" s="54">
        <f t="shared" si="10"/>
        <v>2429</v>
      </c>
      <c r="BC137" s="50" t="str">
        <f t="shared" si="11"/>
        <v>INR  Two Thousand Four Hundred &amp; Twenty Nine  Only</v>
      </c>
      <c r="IA137" s="1">
        <v>13.14</v>
      </c>
      <c r="IB137" s="1" t="s">
        <v>292</v>
      </c>
      <c r="IC137" s="1" t="s">
        <v>352</v>
      </c>
      <c r="ID137" s="1">
        <v>3</v>
      </c>
      <c r="IE137" s="3" t="s">
        <v>72</v>
      </c>
    </row>
    <row r="138" spans="1:237" ht="28.5">
      <c r="A138" s="59">
        <v>13.15</v>
      </c>
      <c r="B138" s="60" t="s">
        <v>235</v>
      </c>
      <c r="C138" s="39" t="s">
        <v>353</v>
      </c>
      <c r="D138" s="72"/>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4"/>
      <c r="IA138" s="1">
        <v>13.15</v>
      </c>
      <c r="IB138" s="1" t="s">
        <v>235</v>
      </c>
      <c r="IC138" s="1" t="s">
        <v>353</v>
      </c>
    </row>
    <row r="139" spans="1:237" ht="15.75">
      <c r="A139" s="59">
        <v>13.16</v>
      </c>
      <c r="B139" s="60" t="s">
        <v>233</v>
      </c>
      <c r="C139" s="39" t="s">
        <v>354</v>
      </c>
      <c r="D139" s="72"/>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4"/>
      <c r="IA139" s="1">
        <v>13.16</v>
      </c>
      <c r="IB139" s="1" t="s">
        <v>233</v>
      </c>
      <c r="IC139" s="1" t="s">
        <v>354</v>
      </c>
    </row>
    <row r="140" spans="1:239" ht="28.5">
      <c r="A140" s="59">
        <v>13.17</v>
      </c>
      <c r="B140" s="60" t="s">
        <v>293</v>
      </c>
      <c r="C140" s="39" t="s">
        <v>355</v>
      </c>
      <c r="D140" s="61">
        <v>3</v>
      </c>
      <c r="E140" s="62" t="s">
        <v>65</v>
      </c>
      <c r="F140" s="63">
        <v>334.37</v>
      </c>
      <c r="G140" s="40"/>
      <c r="H140" s="24"/>
      <c r="I140" s="47" t="s">
        <v>38</v>
      </c>
      <c r="J140" s="48">
        <f t="shared" si="8"/>
        <v>1</v>
      </c>
      <c r="K140" s="24" t="s">
        <v>39</v>
      </c>
      <c r="L140" s="24" t="s">
        <v>4</v>
      </c>
      <c r="M140" s="41"/>
      <c r="N140" s="24"/>
      <c r="O140" s="24"/>
      <c r="P140" s="46"/>
      <c r="Q140" s="24"/>
      <c r="R140" s="24"/>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53"/>
      <c r="BA140" s="42">
        <f t="shared" si="9"/>
        <v>1003</v>
      </c>
      <c r="BB140" s="54">
        <f t="shared" si="10"/>
        <v>1003</v>
      </c>
      <c r="BC140" s="50" t="str">
        <f t="shared" si="11"/>
        <v>INR  One Thousand  &amp;Three  Only</v>
      </c>
      <c r="IA140" s="1">
        <v>13.17</v>
      </c>
      <c r="IB140" s="1" t="s">
        <v>293</v>
      </c>
      <c r="IC140" s="1" t="s">
        <v>355</v>
      </c>
      <c r="ID140" s="1">
        <v>3</v>
      </c>
      <c r="IE140" s="3" t="s">
        <v>65</v>
      </c>
    </row>
    <row r="141" spans="1:237" ht="15.75">
      <c r="A141" s="63">
        <v>13.18</v>
      </c>
      <c r="B141" s="60" t="s">
        <v>236</v>
      </c>
      <c r="C141" s="39" t="s">
        <v>356</v>
      </c>
      <c r="D141" s="72"/>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4"/>
      <c r="IA141" s="1">
        <v>13.18</v>
      </c>
      <c r="IB141" s="1" t="s">
        <v>236</v>
      </c>
      <c r="IC141" s="1" t="s">
        <v>356</v>
      </c>
    </row>
    <row r="142" spans="1:237" ht="15.75">
      <c r="A142" s="59">
        <v>13.19</v>
      </c>
      <c r="B142" s="60" t="s">
        <v>205</v>
      </c>
      <c r="C142" s="39" t="s">
        <v>357</v>
      </c>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4"/>
      <c r="IA142" s="1">
        <v>13.19</v>
      </c>
      <c r="IB142" s="1" t="s">
        <v>205</v>
      </c>
      <c r="IC142" s="1" t="s">
        <v>357</v>
      </c>
    </row>
    <row r="143" spans="1:239" ht="28.5">
      <c r="A143" s="59">
        <v>13.2</v>
      </c>
      <c r="B143" s="60" t="s">
        <v>293</v>
      </c>
      <c r="C143" s="39" t="s">
        <v>358</v>
      </c>
      <c r="D143" s="61">
        <v>2</v>
      </c>
      <c r="E143" s="62" t="s">
        <v>65</v>
      </c>
      <c r="F143" s="63">
        <v>320.29</v>
      </c>
      <c r="G143" s="40"/>
      <c r="H143" s="24"/>
      <c r="I143" s="47" t="s">
        <v>38</v>
      </c>
      <c r="J143" s="48">
        <f t="shared" si="8"/>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3"/>
      <c r="BA143" s="42">
        <f t="shared" si="9"/>
        <v>641</v>
      </c>
      <c r="BB143" s="54">
        <f t="shared" si="10"/>
        <v>641</v>
      </c>
      <c r="BC143" s="50" t="str">
        <f t="shared" si="11"/>
        <v>INR  Six Hundred &amp; Forty One  Only</v>
      </c>
      <c r="IA143" s="1">
        <v>13.2</v>
      </c>
      <c r="IB143" s="1" t="s">
        <v>293</v>
      </c>
      <c r="IC143" s="1" t="s">
        <v>358</v>
      </c>
      <c r="ID143" s="1">
        <v>2</v>
      </c>
      <c r="IE143" s="3" t="s">
        <v>65</v>
      </c>
    </row>
    <row r="144" spans="1:237" ht="15.75">
      <c r="A144" s="59">
        <v>13.21</v>
      </c>
      <c r="B144" s="60" t="s">
        <v>238</v>
      </c>
      <c r="C144" s="39" t="s">
        <v>359</v>
      </c>
      <c r="D144" s="72"/>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4"/>
      <c r="IA144" s="1">
        <v>13.21</v>
      </c>
      <c r="IB144" s="1" t="s">
        <v>238</v>
      </c>
      <c r="IC144" s="1" t="s">
        <v>359</v>
      </c>
    </row>
    <row r="145" spans="1:239" ht="28.5">
      <c r="A145" s="59">
        <v>13.22</v>
      </c>
      <c r="B145" s="60" t="s">
        <v>293</v>
      </c>
      <c r="C145" s="39" t="s">
        <v>360</v>
      </c>
      <c r="D145" s="61">
        <v>2</v>
      </c>
      <c r="E145" s="62" t="s">
        <v>65</v>
      </c>
      <c r="F145" s="63">
        <v>232.96</v>
      </c>
      <c r="G145" s="40"/>
      <c r="H145" s="24"/>
      <c r="I145" s="47" t="s">
        <v>38</v>
      </c>
      <c r="J145" s="48">
        <f t="shared" si="8"/>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3"/>
      <c r="BA145" s="42">
        <f t="shared" si="9"/>
        <v>466</v>
      </c>
      <c r="BB145" s="54">
        <f t="shared" si="10"/>
        <v>466</v>
      </c>
      <c r="BC145" s="50" t="str">
        <f t="shared" si="11"/>
        <v>INR  Four Hundred &amp; Sixty Six  Only</v>
      </c>
      <c r="IA145" s="1">
        <v>13.22</v>
      </c>
      <c r="IB145" s="1" t="s">
        <v>293</v>
      </c>
      <c r="IC145" s="1" t="s">
        <v>360</v>
      </c>
      <c r="ID145" s="1">
        <v>2</v>
      </c>
      <c r="IE145" s="3" t="s">
        <v>65</v>
      </c>
    </row>
    <row r="146" spans="1:237" ht="42.75">
      <c r="A146" s="59">
        <v>13.23</v>
      </c>
      <c r="B146" s="60" t="s">
        <v>237</v>
      </c>
      <c r="C146" s="39" t="s">
        <v>361</v>
      </c>
      <c r="D146" s="72"/>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4"/>
      <c r="IA146" s="1">
        <v>13.23</v>
      </c>
      <c r="IB146" s="1" t="s">
        <v>237</v>
      </c>
      <c r="IC146" s="1" t="s">
        <v>361</v>
      </c>
    </row>
    <row r="147" spans="1:239" ht="28.5">
      <c r="A147" s="59">
        <v>13.24</v>
      </c>
      <c r="B147" s="60" t="s">
        <v>205</v>
      </c>
      <c r="C147" s="39" t="s">
        <v>362</v>
      </c>
      <c r="D147" s="61">
        <v>6</v>
      </c>
      <c r="E147" s="62" t="s">
        <v>65</v>
      </c>
      <c r="F147" s="63">
        <v>422.13</v>
      </c>
      <c r="G147" s="40"/>
      <c r="H147" s="24"/>
      <c r="I147" s="47" t="s">
        <v>38</v>
      </c>
      <c r="J147" s="48">
        <f t="shared" si="8"/>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3"/>
      <c r="BA147" s="42">
        <f t="shared" si="9"/>
        <v>2533</v>
      </c>
      <c r="BB147" s="54">
        <f t="shared" si="10"/>
        <v>2533</v>
      </c>
      <c r="BC147" s="50" t="str">
        <f t="shared" si="11"/>
        <v>INR  Two Thousand Five Hundred &amp; Thirty Three  Only</v>
      </c>
      <c r="IA147" s="1">
        <v>13.24</v>
      </c>
      <c r="IB147" s="1" t="s">
        <v>205</v>
      </c>
      <c r="IC147" s="1" t="s">
        <v>362</v>
      </c>
      <c r="ID147" s="1">
        <v>6</v>
      </c>
      <c r="IE147" s="3" t="s">
        <v>65</v>
      </c>
    </row>
    <row r="148" spans="1:239" ht="28.5">
      <c r="A148" s="63">
        <v>13.25</v>
      </c>
      <c r="B148" s="60" t="s">
        <v>238</v>
      </c>
      <c r="C148" s="39" t="s">
        <v>363</v>
      </c>
      <c r="D148" s="61">
        <v>4</v>
      </c>
      <c r="E148" s="62" t="s">
        <v>65</v>
      </c>
      <c r="F148" s="63">
        <v>357.65</v>
      </c>
      <c r="G148" s="40"/>
      <c r="H148" s="24"/>
      <c r="I148" s="47" t="s">
        <v>38</v>
      </c>
      <c r="J148" s="48">
        <f t="shared" si="8"/>
        <v>1</v>
      </c>
      <c r="K148" s="24" t="s">
        <v>39</v>
      </c>
      <c r="L148" s="24" t="s">
        <v>4</v>
      </c>
      <c r="M148" s="41"/>
      <c r="N148" s="24"/>
      <c r="O148" s="24"/>
      <c r="P148" s="46"/>
      <c r="Q148" s="24"/>
      <c r="R148" s="24"/>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53"/>
      <c r="BA148" s="42">
        <f t="shared" si="9"/>
        <v>1431</v>
      </c>
      <c r="BB148" s="54">
        <f t="shared" si="10"/>
        <v>1431</v>
      </c>
      <c r="BC148" s="50" t="str">
        <f t="shared" si="11"/>
        <v>INR  One Thousand Four Hundred &amp; Thirty One  Only</v>
      </c>
      <c r="IA148" s="1">
        <v>13.25</v>
      </c>
      <c r="IB148" s="1" t="s">
        <v>238</v>
      </c>
      <c r="IC148" s="1" t="s">
        <v>363</v>
      </c>
      <c r="ID148" s="1">
        <v>4</v>
      </c>
      <c r="IE148" s="3" t="s">
        <v>65</v>
      </c>
    </row>
    <row r="149" spans="1:237" ht="85.5">
      <c r="A149" s="59">
        <v>13.26</v>
      </c>
      <c r="B149" s="60" t="s">
        <v>239</v>
      </c>
      <c r="C149" s="39" t="s">
        <v>364</v>
      </c>
      <c r="D149" s="72"/>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4"/>
      <c r="IA149" s="1">
        <v>13.26</v>
      </c>
      <c r="IB149" s="1" t="s">
        <v>239</v>
      </c>
      <c r="IC149" s="1" t="s">
        <v>364</v>
      </c>
    </row>
    <row r="150" spans="1:237" ht="15.75">
      <c r="A150" s="59">
        <v>13.27</v>
      </c>
      <c r="B150" s="60" t="s">
        <v>240</v>
      </c>
      <c r="C150" s="39" t="s">
        <v>365</v>
      </c>
      <c r="D150" s="72"/>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4"/>
      <c r="IA150" s="1">
        <v>13.27</v>
      </c>
      <c r="IB150" s="1" t="s">
        <v>240</v>
      </c>
      <c r="IC150" s="1" t="s">
        <v>365</v>
      </c>
    </row>
    <row r="151" spans="1:239" ht="28.5">
      <c r="A151" s="59">
        <v>13.28</v>
      </c>
      <c r="B151" s="60" t="s">
        <v>294</v>
      </c>
      <c r="C151" s="39" t="s">
        <v>366</v>
      </c>
      <c r="D151" s="61">
        <v>1</v>
      </c>
      <c r="E151" s="62" t="s">
        <v>65</v>
      </c>
      <c r="F151" s="63">
        <v>1116.22</v>
      </c>
      <c r="G151" s="40"/>
      <c r="H151" s="24"/>
      <c r="I151" s="47" t="s">
        <v>38</v>
      </c>
      <c r="J151" s="48">
        <f t="shared" si="8"/>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3"/>
      <c r="BA151" s="42">
        <f t="shared" si="9"/>
        <v>1116</v>
      </c>
      <c r="BB151" s="54">
        <f t="shared" si="10"/>
        <v>1116</v>
      </c>
      <c r="BC151" s="50" t="str">
        <f t="shared" si="11"/>
        <v>INR  One Thousand One Hundred &amp; Sixteen  Only</v>
      </c>
      <c r="IA151" s="1">
        <v>13.28</v>
      </c>
      <c r="IB151" s="1" t="s">
        <v>294</v>
      </c>
      <c r="IC151" s="1" t="s">
        <v>366</v>
      </c>
      <c r="ID151" s="1">
        <v>1</v>
      </c>
      <c r="IE151" s="3" t="s">
        <v>65</v>
      </c>
    </row>
    <row r="152" spans="1:237" ht="15.75">
      <c r="A152" s="59">
        <v>13.29</v>
      </c>
      <c r="B152" s="60" t="s">
        <v>241</v>
      </c>
      <c r="C152" s="39" t="s">
        <v>367</v>
      </c>
      <c r="D152" s="72"/>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4"/>
      <c r="IA152" s="1">
        <v>13.29</v>
      </c>
      <c r="IB152" s="1" t="s">
        <v>241</v>
      </c>
      <c r="IC152" s="1" t="s">
        <v>367</v>
      </c>
    </row>
    <row r="153" spans="1:239" ht="28.5">
      <c r="A153" s="59">
        <v>13.3</v>
      </c>
      <c r="B153" s="60" t="s">
        <v>295</v>
      </c>
      <c r="C153" s="39" t="s">
        <v>368</v>
      </c>
      <c r="D153" s="61">
        <v>3</v>
      </c>
      <c r="E153" s="62" t="s">
        <v>65</v>
      </c>
      <c r="F153" s="63">
        <v>1054.05</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3"/>
      <c r="BA153" s="42">
        <f t="shared" si="9"/>
        <v>3162</v>
      </c>
      <c r="BB153" s="54">
        <f t="shared" si="10"/>
        <v>3162</v>
      </c>
      <c r="BC153" s="50" t="str">
        <f t="shared" si="11"/>
        <v>INR  Three Thousand One Hundred &amp; Sixty Two  Only</v>
      </c>
      <c r="IA153" s="1">
        <v>13.3</v>
      </c>
      <c r="IB153" s="1" t="s">
        <v>295</v>
      </c>
      <c r="IC153" s="1" t="s">
        <v>368</v>
      </c>
      <c r="ID153" s="1">
        <v>3</v>
      </c>
      <c r="IE153" s="3" t="s">
        <v>65</v>
      </c>
    </row>
    <row r="154" spans="1:237" ht="15.75">
      <c r="A154" s="59">
        <v>14</v>
      </c>
      <c r="B154" s="60" t="s">
        <v>108</v>
      </c>
      <c r="C154" s="39" t="s">
        <v>369</v>
      </c>
      <c r="D154" s="72"/>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4"/>
      <c r="IA154" s="1">
        <v>14</v>
      </c>
      <c r="IB154" s="1" t="s">
        <v>108</v>
      </c>
      <c r="IC154" s="1" t="s">
        <v>369</v>
      </c>
    </row>
    <row r="155" spans="1:237" ht="71.25">
      <c r="A155" s="59">
        <v>14.01</v>
      </c>
      <c r="B155" s="60" t="s">
        <v>109</v>
      </c>
      <c r="C155" s="39" t="s">
        <v>370</v>
      </c>
      <c r="D155" s="72"/>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4"/>
      <c r="IA155" s="1">
        <v>14.01</v>
      </c>
      <c r="IB155" s="1" t="s">
        <v>109</v>
      </c>
      <c r="IC155" s="1" t="s">
        <v>370</v>
      </c>
    </row>
    <row r="156" spans="1:239" ht="15.75">
      <c r="A156" s="59">
        <v>14.02</v>
      </c>
      <c r="B156" s="60" t="s">
        <v>111</v>
      </c>
      <c r="C156" s="39" t="s">
        <v>371</v>
      </c>
      <c r="D156" s="61">
        <v>1</v>
      </c>
      <c r="E156" s="62" t="s">
        <v>72</v>
      </c>
      <c r="F156" s="63">
        <v>301.7</v>
      </c>
      <c r="G156" s="40"/>
      <c r="H156" s="24"/>
      <c r="I156" s="47" t="s">
        <v>38</v>
      </c>
      <c r="J156" s="48">
        <f t="shared" si="8"/>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3"/>
      <c r="BA156" s="42">
        <f t="shared" si="9"/>
        <v>302</v>
      </c>
      <c r="BB156" s="54">
        <f t="shared" si="10"/>
        <v>302</v>
      </c>
      <c r="BC156" s="50" t="str">
        <f t="shared" si="11"/>
        <v>INR  Three Hundred &amp; Two  Only</v>
      </c>
      <c r="IA156" s="1">
        <v>14.02</v>
      </c>
      <c r="IB156" s="1" t="s">
        <v>111</v>
      </c>
      <c r="IC156" s="1" t="s">
        <v>371</v>
      </c>
      <c r="ID156" s="1">
        <v>1</v>
      </c>
      <c r="IE156" s="3" t="s">
        <v>72</v>
      </c>
    </row>
    <row r="157" spans="1:237" ht="99.75">
      <c r="A157" s="59">
        <v>14.03</v>
      </c>
      <c r="B157" s="60" t="s">
        <v>242</v>
      </c>
      <c r="C157" s="39" t="s">
        <v>372</v>
      </c>
      <c r="D157" s="72"/>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4"/>
      <c r="IA157" s="1">
        <v>14.03</v>
      </c>
      <c r="IB157" s="1" t="s">
        <v>242</v>
      </c>
      <c r="IC157" s="1" t="s">
        <v>372</v>
      </c>
    </row>
    <row r="158" spans="1:239" ht="28.5">
      <c r="A158" s="59">
        <v>14.04</v>
      </c>
      <c r="B158" s="60" t="s">
        <v>110</v>
      </c>
      <c r="C158" s="39" t="s">
        <v>373</v>
      </c>
      <c r="D158" s="61">
        <v>30</v>
      </c>
      <c r="E158" s="62" t="s">
        <v>72</v>
      </c>
      <c r="F158" s="63">
        <v>392.45</v>
      </c>
      <c r="G158" s="40"/>
      <c r="H158" s="24"/>
      <c r="I158" s="47" t="s">
        <v>38</v>
      </c>
      <c r="J158" s="48">
        <f t="shared" si="8"/>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3"/>
      <c r="BA158" s="42">
        <f t="shared" si="9"/>
        <v>11774</v>
      </c>
      <c r="BB158" s="54">
        <f t="shared" si="10"/>
        <v>11774</v>
      </c>
      <c r="BC158" s="50" t="str">
        <f t="shared" si="11"/>
        <v>INR  Eleven Thousand Seven Hundred &amp; Seventy Four  Only</v>
      </c>
      <c r="IA158" s="1">
        <v>14.04</v>
      </c>
      <c r="IB158" s="1" t="s">
        <v>110</v>
      </c>
      <c r="IC158" s="1" t="s">
        <v>373</v>
      </c>
      <c r="ID158" s="1">
        <v>30</v>
      </c>
      <c r="IE158" s="3" t="s">
        <v>72</v>
      </c>
    </row>
    <row r="159" spans="1:237" ht="57">
      <c r="A159" s="59">
        <v>14.05</v>
      </c>
      <c r="B159" s="60" t="s">
        <v>243</v>
      </c>
      <c r="C159" s="39" t="s">
        <v>374</v>
      </c>
      <c r="D159" s="72"/>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4"/>
      <c r="IA159" s="1">
        <v>14.05</v>
      </c>
      <c r="IB159" s="1" t="s">
        <v>243</v>
      </c>
      <c r="IC159" s="1" t="s">
        <v>374</v>
      </c>
    </row>
    <row r="160" spans="1:239" ht="28.5">
      <c r="A160" s="59">
        <v>14.06</v>
      </c>
      <c r="B160" s="64" t="s">
        <v>244</v>
      </c>
      <c r="C160" s="39" t="s">
        <v>375</v>
      </c>
      <c r="D160" s="61">
        <v>2.1</v>
      </c>
      <c r="E160" s="62" t="s">
        <v>72</v>
      </c>
      <c r="F160" s="63">
        <v>372.38</v>
      </c>
      <c r="G160" s="40"/>
      <c r="H160" s="24"/>
      <c r="I160" s="47" t="s">
        <v>38</v>
      </c>
      <c r="J160" s="48">
        <f t="shared" si="8"/>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3"/>
      <c r="BA160" s="42">
        <f t="shared" si="9"/>
        <v>782</v>
      </c>
      <c r="BB160" s="54">
        <f t="shared" si="10"/>
        <v>782</v>
      </c>
      <c r="BC160" s="50" t="str">
        <f t="shared" si="11"/>
        <v>INR  Seven Hundred &amp; Eighty Two  Only</v>
      </c>
      <c r="IA160" s="1">
        <v>14.06</v>
      </c>
      <c r="IB160" s="1" t="s">
        <v>244</v>
      </c>
      <c r="IC160" s="1" t="s">
        <v>375</v>
      </c>
      <c r="ID160" s="1">
        <v>2.1</v>
      </c>
      <c r="IE160" s="3" t="s">
        <v>72</v>
      </c>
    </row>
    <row r="161" spans="1:237" ht="42.75">
      <c r="A161" s="59">
        <v>14.07</v>
      </c>
      <c r="B161" s="64" t="s">
        <v>112</v>
      </c>
      <c r="C161" s="39" t="s">
        <v>376</v>
      </c>
      <c r="D161" s="72"/>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4"/>
      <c r="IA161" s="1">
        <v>14.07</v>
      </c>
      <c r="IB161" s="1" t="s">
        <v>112</v>
      </c>
      <c r="IC161" s="1" t="s">
        <v>376</v>
      </c>
    </row>
    <row r="162" spans="1:239" ht="15.75">
      <c r="A162" s="63">
        <v>14.08</v>
      </c>
      <c r="B162" s="60" t="s">
        <v>113</v>
      </c>
      <c r="C162" s="39" t="s">
        <v>377</v>
      </c>
      <c r="D162" s="61">
        <v>1</v>
      </c>
      <c r="E162" s="62" t="s">
        <v>65</v>
      </c>
      <c r="F162" s="63">
        <v>403.5</v>
      </c>
      <c r="G162" s="40"/>
      <c r="H162" s="24"/>
      <c r="I162" s="47" t="s">
        <v>38</v>
      </c>
      <c r="J162" s="48">
        <f t="shared" si="8"/>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3"/>
      <c r="BA162" s="42">
        <f t="shared" si="9"/>
        <v>404</v>
      </c>
      <c r="BB162" s="54">
        <f t="shared" si="10"/>
        <v>404</v>
      </c>
      <c r="BC162" s="50" t="str">
        <f t="shared" si="11"/>
        <v>INR  Four Hundred &amp; Four  Only</v>
      </c>
      <c r="IA162" s="1">
        <v>14.08</v>
      </c>
      <c r="IB162" s="1" t="s">
        <v>113</v>
      </c>
      <c r="IC162" s="1" t="s">
        <v>377</v>
      </c>
      <c r="ID162" s="1">
        <v>1</v>
      </c>
      <c r="IE162" s="3" t="s">
        <v>65</v>
      </c>
    </row>
    <row r="163" spans="1:237" ht="42.75">
      <c r="A163" s="59">
        <v>14.09</v>
      </c>
      <c r="B163" s="60" t="s">
        <v>245</v>
      </c>
      <c r="C163" s="39" t="s">
        <v>378</v>
      </c>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4"/>
      <c r="IA163" s="1">
        <v>14.09</v>
      </c>
      <c r="IB163" s="1" t="s">
        <v>245</v>
      </c>
      <c r="IC163" s="1" t="s">
        <v>378</v>
      </c>
    </row>
    <row r="164" spans="1:237" ht="15.75">
      <c r="A164" s="59">
        <v>14.1</v>
      </c>
      <c r="B164" s="60" t="s">
        <v>246</v>
      </c>
      <c r="C164" s="39" t="s">
        <v>379</v>
      </c>
      <c r="D164" s="72"/>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4"/>
      <c r="IA164" s="1">
        <v>14.1</v>
      </c>
      <c r="IB164" s="1" t="s">
        <v>246</v>
      </c>
      <c r="IC164" s="1" t="s">
        <v>379</v>
      </c>
    </row>
    <row r="165" spans="1:239" ht="28.5">
      <c r="A165" s="63">
        <v>14.11</v>
      </c>
      <c r="B165" s="60" t="s">
        <v>114</v>
      </c>
      <c r="C165" s="39" t="s">
        <v>380</v>
      </c>
      <c r="D165" s="61">
        <v>8</v>
      </c>
      <c r="E165" s="62" t="s">
        <v>65</v>
      </c>
      <c r="F165" s="63">
        <v>72.77</v>
      </c>
      <c r="G165" s="40"/>
      <c r="H165" s="24"/>
      <c r="I165" s="47" t="s">
        <v>38</v>
      </c>
      <c r="J165" s="48">
        <f t="shared" si="8"/>
        <v>1</v>
      </c>
      <c r="K165" s="24" t="s">
        <v>39</v>
      </c>
      <c r="L165" s="24" t="s">
        <v>4</v>
      </c>
      <c r="M165" s="41"/>
      <c r="N165" s="24"/>
      <c r="O165" s="24"/>
      <c r="P165" s="46"/>
      <c r="Q165" s="24"/>
      <c r="R165" s="24"/>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53"/>
      <c r="BA165" s="42">
        <f t="shared" si="9"/>
        <v>582</v>
      </c>
      <c r="BB165" s="54">
        <f t="shared" si="10"/>
        <v>582</v>
      </c>
      <c r="BC165" s="50" t="str">
        <f t="shared" si="11"/>
        <v>INR  Five Hundred &amp; Eighty Two  Only</v>
      </c>
      <c r="IA165" s="1">
        <v>14.11</v>
      </c>
      <c r="IB165" s="1" t="s">
        <v>114</v>
      </c>
      <c r="IC165" s="1" t="s">
        <v>380</v>
      </c>
      <c r="ID165" s="1">
        <v>8</v>
      </c>
      <c r="IE165" s="3" t="s">
        <v>65</v>
      </c>
    </row>
    <row r="166" spans="1:237" ht="57">
      <c r="A166" s="59">
        <v>14.12</v>
      </c>
      <c r="B166" s="64" t="s">
        <v>296</v>
      </c>
      <c r="C166" s="39" t="s">
        <v>381</v>
      </c>
      <c r="D166" s="72"/>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4"/>
      <c r="IA166" s="1">
        <v>14.12</v>
      </c>
      <c r="IB166" s="1" t="s">
        <v>296</v>
      </c>
      <c r="IC166" s="1" t="s">
        <v>381</v>
      </c>
    </row>
    <row r="167" spans="1:239" ht="28.5">
      <c r="A167" s="59">
        <v>14.13</v>
      </c>
      <c r="B167" s="64" t="s">
        <v>114</v>
      </c>
      <c r="C167" s="39" t="s">
        <v>382</v>
      </c>
      <c r="D167" s="61">
        <v>2</v>
      </c>
      <c r="E167" s="62" t="s">
        <v>65</v>
      </c>
      <c r="F167" s="63">
        <v>206.7</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3"/>
      <c r="BA167" s="42">
        <f t="shared" si="9"/>
        <v>413</v>
      </c>
      <c r="BB167" s="54">
        <f t="shared" si="10"/>
        <v>413</v>
      </c>
      <c r="BC167" s="50" t="str">
        <f t="shared" si="11"/>
        <v>INR  Four Hundred &amp; Thirteen  Only</v>
      </c>
      <c r="IA167" s="1">
        <v>14.13</v>
      </c>
      <c r="IB167" s="1" t="s">
        <v>114</v>
      </c>
      <c r="IC167" s="1" t="s">
        <v>382</v>
      </c>
      <c r="ID167" s="1">
        <v>2</v>
      </c>
      <c r="IE167" s="3" t="s">
        <v>65</v>
      </c>
    </row>
    <row r="168" spans="1:237" ht="42.75">
      <c r="A168" s="63">
        <v>14.14</v>
      </c>
      <c r="B168" s="60" t="s">
        <v>247</v>
      </c>
      <c r="C168" s="39" t="s">
        <v>383</v>
      </c>
      <c r="D168" s="72"/>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4"/>
      <c r="IA168" s="1">
        <v>14.14</v>
      </c>
      <c r="IB168" s="1" t="s">
        <v>247</v>
      </c>
      <c r="IC168" s="1" t="s">
        <v>383</v>
      </c>
    </row>
    <row r="169" spans="1:239" ht="28.5">
      <c r="A169" s="59">
        <v>14.15</v>
      </c>
      <c r="B169" s="60" t="s">
        <v>114</v>
      </c>
      <c r="C169" s="39" t="s">
        <v>384</v>
      </c>
      <c r="D169" s="61">
        <v>3</v>
      </c>
      <c r="E169" s="62" t="s">
        <v>65</v>
      </c>
      <c r="F169" s="63">
        <v>367.33</v>
      </c>
      <c r="G169" s="40"/>
      <c r="H169" s="24"/>
      <c r="I169" s="47" t="s">
        <v>38</v>
      </c>
      <c r="J169" s="48">
        <f t="shared" si="8"/>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3"/>
      <c r="BA169" s="42">
        <f t="shared" si="9"/>
        <v>1102</v>
      </c>
      <c r="BB169" s="54">
        <f t="shared" si="10"/>
        <v>1102</v>
      </c>
      <c r="BC169" s="50" t="str">
        <f t="shared" si="11"/>
        <v>INR  One Thousand One Hundred &amp; Two  Only</v>
      </c>
      <c r="IA169" s="1">
        <v>14.15</v>
      </c>
      <c r="IB169" s="1" t="s">
        <v>114</v>
      </c>
      <c r="IC169" s="1" t="s">
        <v>384</v>
      </c>
      <c r="ID169" s="1">
        <v>3</v>
      </c>
      <c r="IE169" s="3" t="s">
        <v>65</v>
      </c>
    </row>
    <row r="170" spans="1:237" ht="57">
      <c r="A170" s="59">
        <v>14.16</v>
      </c>
      <c r="B170" s="60" t="s">
        <v>115</v>
      </c>
      <c r="C170" s="39" t="s">
        <v>385</v>
      </c>
      <c r="D170" s="72"/>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4"/>
      <c r="IA170" s="1">
        <v>14.16</v>
      </c>
      <c r="IB170" s="1" t="s">
        <v>115</v>
      </c>
      <c r="IC170" s="1" t="s">
        <v>385</v>
      </c>
    </row>
    <row r="171" spans="1:239" ht="28.5">
      <c r="A171" s="63">
        <v>14.17</v>
      </c>
      <c r="B171" s="60" t="s">
        <v>114</v>
      </c>
      <c r="C171" s="39" t="s">
        <v>386</v>
      </c>
      <c r="D171" s="61">
        <v>1</v>
      </c>
      <c r="E171" s="62" t="s">
        <v>65</v>
      </c>
      <c r="F171" s="63">
        <v>484.3</v>
      </c>
      <c r="G171" s="40"/>
      <c r="H171" s="24"/>
      <c r="I171" s="47" t="s">
        <v>38</v>
      </c>
      <c r="J171" s="48">
        <f t="shared" si="8"/>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3"/>
      <c r="BA171" s="42">
        <f t="shared" si="9"/>
        <v>484</v>
      </c>
      <c r="BB171" s="54">
        <f t="shared" si="10"/>
        <v>484</v>
      </c>
      <c r="BC171" s="50" t="str">
        <f t="shared" si="11"/>
        <v>INR  Four Hundred &amp; Eighty Four  Only</v>
      </c>
      <c r="IA171" s="1">
        <v>14.17</v>
      </c>
      <c r="IB171" s="1" t="s">
        <v>114</v>
      </c>
      <c r="IC171" s="1" t="s">
        <v>386</v>
      </c>
      <c r="ID171" s="1">
        <v>1</v>
      </c>
      <c r="IE171" s="3" t="s">
        <v>65</v>
      </c>
    </row>
    <row r="172" spans="1:237" ht="57">
      <c r="A172" s="59">
        <v>14.18</v>
      </c>
      <c r="B172" s="64" t="s">
        <v>116</v>
      </c>
      <c r="C172" s="39" t="s">
        <v>387</v>
      </c>
      <c r="D172" s="72"/>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4"/>
      <c r="IA172" s="1">
        <v>14.18</v>
      </c>
      <c r="IB172" s="1" t="s">
        <v>116</v>
      </c>
      <c r="IC172" s="1" t="s">
        <v>387</v>
      </c>
    </row>
    <row r="173" spans="1:239" ht="28.5">
      <c r="A173" s="59">
        <v>14.19</v>
      </c>
      <c r="B173" s="64" t="s">
        <v>114</v>
      </c>
      <c r="C173" s="39" t="s">
        <v>388</v>
      </c>
      <c r="D173" s="61">
        <v>4</v>
      </c>
      <c r="E173" s="62" t="s">
        <v>65</v>
      </c>
      <c r="F173" s="63">
        <v>531.56</v>
      </c>
      <c r="G173" s="40"/>
      <c r="H173" s="24"/>
      <c r="I173" s="47" t="s">
        <v>38</v>
      </c>
      <c r="J173" s="48">
        <f t="shared" si="8"/>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3"/>
      <c r="BA173" s="42">
        <f t="shared" si="9"/>
        <v>2126</v>
      </c>
      <c r="BB173" s="54">
        <f t="shared" si="10"/>
        <v>2126</v>
      </c>
      <c r="BC173" s="50" t="str">
        <f t="shared" si="11"/>
        <v>INR  Two Thousand One Hundred &amp; Twenty Six  Only</v>
      </c>
      <c r="IA173" s="1">
        <v>14.19</v>
      </c>
      <c r="IB173" s="1" t="s">
        <v>114</v>
      </c>
      <c r="IC173" s="1" t="s">
        <v>388</v>
      </c>
      <c r="ID173" s="1">
        <v>4</v>
      </c>
      <c r="IE173" s="3" t="s">
        <v>65</v>
      </c>
    </row>
    <row r="174" spans="1:237" ht="57">
      <c r="A174" s="63">
        <v>14.2</v>
      </c>
      <c r="B174" s="60" t="s">
        <v>297</v>
      </c>
      <c r="C174" s="39" t="s">
        <v>389</v>
      </c>
      <c r="D174" s="72"/>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4"/>
      <c r="IA174" s="1">
        <v>14.2</v>
      </c>
      <c r="IB174" s="1" t="s">
        <v>297</v>
      </c>
      <c r="IC174" s="1" t="s">
        <v>389</v>
      </c>
    </row>
    <row r="175" spans="1:239" ht="28.5">
      <c r="A175" s="59">
        <v>14.21</v>
      </c>
      <c r="B175" s="60" t="s">
        <v>298</v>
      </c>
      <c r="C175" s="39" t="s">
        <v>390</v>
      </c>
      <c r="D175" s="61">
        <v>12</v>
      </c>
      <c r="E175" s="62" t="s">
        <v>65</v>
      </c>
      <c r="F175" s="63">
        <v>466.46</v>
      </c>
      <c r="G175" s="40"/>
      <c r="H175" s="24"/>
      <c r="I175" s="47" t="s">
        <v>38</v>
      </c>
      <c r="J175" s="48">
        <f t="shared" si="8"/>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3"/>
      <c r="BA175" s="42">
        <f t="shared" si="9"/>
        <v>5598</v>
      </c>
      <c r="BB175" s="54">
        <f t="shared" si="10"/>
        <v>5598</v>
      </c>
      <c r="BC175" s="50" t="str">
        <f t="shared" si="11"/>
        <v>INR  Five Thousand Five Hundred &amp; Ninety Eight  Only</v>
      </c>
      <c r="IA175" s="1">
        <v>14.21</v>
      </c>
      <c r="IB175" s="1" t="s">
        <v>298</v>
      </c>
      <c r="IC175" s="1" t="s">
        <v>390</v>
      </c>
      <c r="ID175" s="1">
        <v>12</v>
      </c>
      <c r="IE175" s="3" t="s">
        <v>65</v>
      </c>
    </row>
    <row r="176" spans="1:237" ht="28.5">
      <c r="A176" s="59">
        <v>14.22</v>
      </c>
      <c r="B176" s="60" t="s">
        <v>248</v>
      </c>
      <c r="C176" s="39" t="s">
        <v>391</v>
      </c>
      <c r="D176" s="72"/>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4"/>
      <c r="IA176" s="1">
        <v>14.22</v>
      </c>
      <c r="IB176" s="1" t="s">
        <v>248</v>
      </c>
      <c r="IC176" s="1" t="s">
        <v>391</v>
      </c>
    </row>
    <row r="177" spans="1:239" ht="28.5">
      <c r="A177" s="63">
        <v>14.23</v>
      </c>
      <c r="B177" s="60" t="s">
        <v>249</v>
      </c>
      <c r="C177" s="39" t="s">
        <v>392</v>
      </c>
      <c r="D177" s="61">
        <v>2</v>
      </c>
      <c r="E177" s="62" t="s">
        <v>65</v>
      </c>
      <c r="F177" s="63">
        <v>286.93</v>
      </c>
      <c r="G177" s="40"/>
      <c r="H177" s="24"/>
      <c r="I177" s="47" t="s">
        <v>38</v>
      </c>
      <c r="J177" s="48">
        <f t="shared" si="8"/>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3"/>
      <c r="BA177" s="42">
        <f t="shared" si="9"/>
        <v>574</v>
      </c>
      <c r="BB177" s="54">
        <f t="shared" si="10"/>
        <v>574</v>
      </c>
      <c r="BC177" s="50" t="str">
        <f t="shared" si="11"/>
        <v>INR  Five Hundred &amp; Seventy Four  Only</v>
      </c>
      <c r="IA177" s="1">
        <v>14.23</v>
      </c>
      <c r="IB177" s="1" t="s">
        <v>249</v>
      </c>
      <c r="IC177" s="1" t="s">
        <v>392</v>
      </c>
      <c r="ID177" s="1">
        <v>2</v>
      </c>
      <c r="IE177" s="3" t="s">
        <v>65</v>
      </c>
    </row>
    <row r="178" spans="1:239" ht="57">
      <c r="A178" s="59">
        <v>14.24</v>
      </c>
      <c r="B178" s="64" t="s">
        <v>299</v>
      </c>
      <c r="C178" s="39" t="s">
        <v>393</v>
      </c>
      <c r="D178" s="61">
        <v>8.66</v>
      </c>
      <c r="E178" s="62" t="s">
        <v>72</v>
      </c>
      <c r="F178" s="63">
        <v>135.16</v>
      </c>
      <c r="G178" s="40"/>
      <c r="H178" s="24"/>
      <c r="I178" s="47" t="s">
        <v>38</v>
      </c>
      <c r="J178" s="48">
        <f t="shared" si="8"/>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3"/>
      <c r="BA178" s="42">
        <f t="shared" si="9"/>
        <v>1170</v>
      </c>
      <c r="BB178" s="54">
        <f t="shared" si="10"/>
        <v>1170</v>
      </c>
      <c r="BC178" s="50" t="str">
        <f t="shared" si="11"/>
        <v>INR  One Thousand One Hundred &amp; Seventy  Only</v>
      </c>
      <c r="IA178" s="1">
        <v>14.24</v>
      </c>
      <c r="IB178" s="1" t="s">
        <v>299</v>
      </c>
      <c r="IC178" s="1" t="s">
        <v>393</v>
      </c>
      <c r="ID178" s="1">
        <v>8.66</v>
      </c>
      <c r="IE178" s="3" t="s">
        <v>72</v>
      </c>
    </row>
    <row r="179" spans="1:237" ht="28.5">
      <c r="A179" s="59">
        <v>15</v>
      </c>
      <c r="B179" s="64" t="s">
        <v>300</v>
      </c>
      <c r="C179" s="39" t="s">
        <v>394</v>
      </c>
      <c r="D179" s="72"/>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4"/>
      <c r="IA179" s="1">
        <v>15</v>
      </c>
      <c r="IB179" s="1" t="s">
        <v>300</v>
      </c>
      <c r="IC179" s="1" t="s">
        <v>394</v>
      </c>
    </row>
    <row r="180" spans="1:237" ht="85.5">
      <c r="A180" s="63">
        <v>15.01</v>
      </c>
      <c r="B180" s="60" t="s">
        <v>301</v>
      </c>
      <c r="C180" s="39" t="s">
        <v>395</v>
      </c>
      <c r="D180" s="72"/>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4"/>
      <c r="IA180" s="1">
        <v>15.01</v>
      </c>
      <c r="IB180" s="1" t="s">
        <v>301</v>
      </c>
      <c r="IC180" s="1" t="s">
        <v>395</v>
      </c>
    </row>
    <row r="181" spans="1:239" ht="42.75">
      <c r="A181" s="59">
        <v>15.02</v>
      </c>
      <c r="B181" s="60" t="s">
        <v>302</v>
      </c>
      <c r="C181" s="39" t="s">
        <v>396</v>
      </c>
      <c r="D181" s="61">
        <v>7.08</v>
      </c>
      <c r="E181" s="62" t="s">
        <v>52</v>
      </c>
      <c r="F181" s="63">
        <v>340.64</v>
      </c>
      <c r="G181" s="40"/>
      <c r="H181" s="24"/>
      <c r="I181" s="47" t="s">
        <v>38</v>
      </c>
      <c r="J181" s="48">
        <f t="shared" si="8"/>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3"/>
      <c r="BA181" s="42">
        <f t="shared" si="9"/>
        <v>2412</v>
      </c>
      <c r="BB181" s="54">
        <f t="shared" si="10"/>
        <v>2412</v>
      </c>
      <c r="BC181" s="50" t="str">
        <f t="shared" si="11"/>
        <v>INR  Two Thousand Four Hundred &amp; Twelve  Only</v>
      </c>
      <c r="IA181" s="1">
        <v>15.02</v>
      </c>
      <c r="IB181" s="1" t="s">
        <v>302</v>
      </c>
      <c r="IC181" s="1" t="s">
        <v>396</v>
      </c>
      <c r="ID181" s="1">
        <v>7.08</v>
      </c>
      <c r="IE181" s="3" t="s">
        <v>52</v>
      </c>
    </row>
    <row r="182" spans="1:237" ht="15.75">
      <c r="A182" s="59">
        <v>16</v>
      </c>
      <c r="B182" s="60" t="s">
        <v>81</v>
      </c>
      <c r="C182" s="39" t="s">
        <v>397</v>
      </c>
      <c r="D182" s="72"/>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4"/>
      <c r="IA182" s="1">
        <v>16</v>
      </c>
      <c r="IB182" s="1" t="s">
        <v>81</v>
      </c>
      <c r="IC182" s="1" t="s">
        <v>397</v>
      </c>
    </row>
    <row r="183" spans="1:239" ht="409.5">
      <c r="A183" s="63">
        <v>16.01</v>
      </c>
      <c r="B183" s="60" t="s">
        <v>250</v>
      </c>
      <c r="C183" s="39" t="s">
        <v>398</v>
      </c>
      <c r="D183" s="61">
        <v>7.5</v>
      </c>
      <c r="E183" s="62" t="s">
        <v>259</v>
      </c>
      <c r="F183" s="63">
        <v>4942.04</v>
      </c>
      <c r="G183" s="40"/>
      <c r="H183" s="24"/>
      <c r="I183" s="47" t="s">
        <v>38</v>
      </c>
      <c r="J183" s="48">
        <f t="shared" si="8"/>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3"/>
      <c r="BA183" s="42">
        <f t="shared" si="9"/>
        <v>37065</v>
      </c>
      <c r="BB183" s="54">
        <f t="shared" si="10"/>
        <v>37065</v>
      </c>
      <c r="BC183" s="50" t="str">
        <f t="shared" si="11"/>
        <v>INR  Thirty Seven Thousand  &amp;Sixty Five  Only</v>
      </c>
      <c r="IA183" s="1">
        <v>16.01</v>
      </c>
      <c r="IB183" s="77" t="s">
        <v>250</v>
      </c>
      <c r="IC183" s="1" t="s">
        <v>398</v>
      </c>
      <c r="ID183" s="1">
        <v>7.5</v>
      </c>
      <c r="IE183" s="3" t="s">
        <v>259</v>
      </c>
    </row>
    <row r="184" spans="1:239" ht="71.25">
      <c r="A184" s="59">
        <v>16.02</v>
      </c>
      <c r="B184" s="64" t="s">
        <v>251</v>
      </c>
      <c r="C184" s="39" t="s">
        <v>399</v>
      </c>
      <c r="D184" s="61">
        <v>2</v>
      </c>
      <c r="E184" s="62" t="s">
        <v>260</v>
      </c>
      <c r="F184" s="63">
        <v>422.32</v>
      </c>
      <c r="G184" s="40"/>
      <c r="H184" s="24"/>
      <c r="I184" s="47" t="s">
        <v>38</v>
      </c>
      <c r="J184" s="48">
        <f t="shared" si="8"/>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3"/>
      <c r="BA184" s="42">
        <f t="shared" si="9"/>
        <v>845</v>
      </c>
      <c r="BB184" s="54">
        <f t="shared" si="10"/>
        <v>845</v>
      </c>
      <c r="BC184" s="50" t="str">
        <f t="shared" si="11"/>
        <v>INR  Eight Hundred &amp; Forty Five  Only</v>
      </c>
      <c r="IA184" s="1">
        <v>16.02</v>
      </c>
      <c r="IB184" s="1" t="s">
        <v>251</v>
      </c>
      <c r="IC184" s="1" t="s">
        <v>399</v>
      </c>
      <c r="ID184" s="1">
        <v>2</v>
      </c>
      <c r="IE184" s="3" t="s">
        <v>260</v>
      </c>
    </row>
    <row r="185" spans="1:239" ht="57">
      <c r="A185" s="59">
        <v>16.03</v>
      </c>
      <c r="B185" s="64" t="s">
        <v>252</v>
      </c>
      <c r="C185" s="39" t="s">
        <v>400</v>
      </c>
      <c r="D185" s="61">
        <v>5</v>
      </c>
      <c r="E185" s="62" t="s">
        <v>260</v>
      </c>
      <c r="F185" s="63">
        <v>58.65</v>
      </c>
      <c r="G185" s="40"/>
      <c r="H185" s="24"/>
      <c r="I185" s="47" t="s">
        <v>38</v>
      </c>
      <c r="J185" s="48">
        <f t="shared" si="8"/>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3"/>
      <c r="BA185" s="42">
        <f t="shared" si="9"/>
        <v>293</v>
      </c>
      <c r="BB185" s="54">
        <f t="shared" si="10"/>
        <v>293</v>
      </c>
      <c r="BC185" s="50" t="str">
        <f t="shared" si="11"/>
        <v>INR  Two Hundred &amp; Ninety Three  Only</v>
      </c>
      <c r="IA185" s="1">
        <v>16.03</v>
      </c>
      <c r="IB185" s="1" t="s">
        <v>252</v>
      </c>
      <c r="IC185" s="1" t="s">
        <v>400</v>
      </c>
      <c r="ID185" s="1">
        <v>5</v>
      </c>
      <c r="IE185" s="3" t="s">
        <v>260</v>
      </c>
    </row>
    <row r="186" spans="1:239" ht="28.5">
      <c r="A186" s="63">
        <v>16.04</v>
      </c>
      <c r="B186" s="60" t="s">
        <v>253</v>
      </c>
      <c r="C186" s="39" t="s">
        <v>401</v>
      </c>
      <c r="D186" s="61">
        <v>17</v>
      </c>
      <c r="E186" s="62" t="s">
        <v>260</v>
      </c>
      <c r="F186" s="63">
        <v>29.32</v>
      </c>
      <c r="G186" s="40"/>
      <c r="H186" s="24"/>
      <c r="I186" s="47" t="s">
        <v>38</v>
      </c>
      <c r="J186" s="48">
        <f t="shared" si="8"/>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3"/>
      <c r="BA186" s="42">
        <f t="shared" si="9"/>
        <v>498</v>
      </c>
      <c r="BB186" s="54">
        <f t="shared" si="10"/>
        <v>498</v>
      </c>
      <c r="BC186" s="50" t="str">
        <f t="shared" si="11"/>
        <v>INR  Four Hundred &amp; Ninety Eight  Only</v>
      </c>
      <c r="IA186" s="1">
        <v>16.04</v>
      </c>
      <c r="IB186" s="1" t="s">
        <v>253</v>
      </c>
      <c r="IC186" s="1" t="s">
        <v>401</v>
      </c>
      <c r="ID186" s="1">
        <v>17</v>
      </c>
      <c r="IE186" s="3" t="s">
        <v>260</v>
      </c>
    </row>
    <row r="187" spans="1:239" ht="57">
      <c r="A187" s="59">
        <v>16.05</v>
      </c>
      <c r="B187" s="60" t="s">
        <v>254</v>
      </c>
      <c r="C187" s="39" t="s">
        <v>402</v>
      </c>
      <c r="D187" s="61">
        <v>2</v>
      </c>
      <c r="E187" s="62" t="s">
        <v>260</v>
      </c>
      <c r="F187" s="63">
        <v>504.43</v>
      </c>
      <c r="G187" s="40"/>
      <c r="H187" s="24"/>
      <c r="I187" s="47" t="s">
        <v>38</v>
      </c>
      <c r="J187" s="48">
        <f t="shared" si="8"/>
        <v>1</v>
      </c>
      <c r="K187" s="24" t="s">
        <v>39</v>
      </c>
      <c r="L187" s="24" t="s">
        <v>4</v>
      </c>
      <c r="M187" s="41"/>
      <c r="N187" s="24"/>
      <c r="O187" s="24"/>
      <c r="P187" s="46"/>
      <c r="Q187" s="24"/>
      <c r="R187" s="24"/>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53"/>
      <c r="BA187" s="42">
        <f t="shared" si="9"/>
        <v>1009</v>
      </c>
      <c r="BB187" s="54">
        <f t="shared" si="10"/>
        <v>1009</v>
      </c>
      <c r="BC187" s="50" t="str">
        <f t="shared" si="11"/>
        <v>INR  One Thousand  &amp;Nine  Only</v>
      </c>
      <c r="IA187" s="1">
        <v>16.05</v>
      </c>
      <c r="IB187" s="1" t="s">
        <v>254</v>
      </c>
      <c r="IC187" s="1" t="s">
        <v>402</v>
      </c>
      <c r="ID187" s="1">
        <v>2</v>
      </c>
      <c r="IE187" s="3" t="s">
        <v>260</v>
      </c>
    </row>
    <row r="188" spans="1:239" ht="42.75">
      <c r="A188" s="59">
        <v>16.06</v>
      </c>
      <c r="B188" s="60" t="s">
        <v>255</v>
      </c>
      <c r="C188" s="39" t="s">
        <v>403</v>
      </c>
      <c r="D188" s="61">
        <v>2</v>
      </c>
      <c r="E188" s="62" t="s">
        <v>260</v>
      </c>
      <c r="F188" s="63">
        <v>281.45</v>
      </c>
      <c r="G188" s="40"/>
      <c r="H188" s="24"/>
      <c r="I188" s="47" t="s">
        <v>38</v>
      </c>
      <c r="J188" s="48">
        <f t="shared" si="8"/>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3"/>
      <c r="BA188" s="42">
        <f t="shared" si="9"/>
        <v>563</v>
      </c>
      <c r="BB188" s="54">
        <f t="shared" si="10"/>
        <v>563</v>
      </c>
      <c r="BC188" s="50" t="str">
        <f t="shared" si="11"/>
        <v>INR  Five Hundred &amp; Sixty Three  Only</v>
      </c>
      <c r="IA188" s="1">
        <v>16.06</v>
      </c>
      <c r="IB188" s="1" t="s">
        <v>255</v>
      </c>
      <c r="IC188" s="1" t="s">
        <v>403</v>
      </c>
      <c r="ID188" s="1">
        <v>2</v>
      </c>
      <c r="IE188" s="3" t="s">
        <v>260</v>
      </c>
    </row>
    <row r="189" spans="1:239" ht="142.5" customHeight="1">
      <c r="A189" s="63">
        <v>16.07</v>
      </c>
      <c r="B189" s="60" t="s">
        <v>303</v>
      </c>
      <c r="C189" s="39" t="s">
        <v>404</v>
      </c>
      <c r="D189" s="61">
        <v>2.02</v>
      </c>
      <c r="E189" s="62" t="s">
        <v>52</v>
      </c>
      <c r="F189" s="63">
        <v>1945.33</v>
      </c>
      <c r="G189" s="40"/>
      <c r="H189" s="24"/>
      <c r="I189" s="47" t="s">
        <v>38</v>
      </c>
      <c r="J189" s="48">
        <f t="shared" si="8"/>
        <v>1</v>
      </c>
      <c r="K189" s="24" t="s">
        <v>39</v>
      </c>
      <c r="L189" s="24" t="s">
        <v>4</v>
      </c>
      <c r="M189" s="41"/>
      <c r="N189" s="24"/>
      <c r="O189" s="24"/>
      <c r="P189" s="46"/>
      <c r="Q189" s="24"/>
      <c r="R189" s="24"/>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53"/>
      <c r="BA189" s="42">
        <f t="shared" si="9"/>
        <v>3930</v>
      </c>
      <c r="BB189" s="54">
        <f t="shared" si="10"/>
        <v>3930</v>
      </c>
      <c r="BC189" s="50" t="str">
        <f t="shared" si="11"/>
        <v>INR  Three Thousand Nine Hundred &amp; Thirty  Only</v>
      </c>
      <c r="IA189" s="1">
        <v>16.07</v>
      </c>
      <c r="IB189" s="77" t="s">
        <v>303</v>
      </c>
      <c r="IC189" s="1" t="s">
        <v>404</v>
      </c>
      <c r="ID189" s="1">
        <v>2.02</v>
      </c>
      <c r="IE189" s="3" t="s">
        <v>52</v>
      </c>
    </row>
    <row r="190" spans="1:239" ht="57">
      <c r="A190" s="59">
        <v>16.08</v>
      </c>
      <c r="B190" s="64" t="s">
        <v>256</v>
      </c>
      <c r="C190" s="39" t="s">
        <v>405</v>
      </c>
      <c r="D190" s="61">
        <v>45</v>
      </c>
      <c r="E190" s="62" t="s">
        <v>52</v>
      </c>
      <c r="F190" s="63">
        <v>155.8</v>
      </c>
      <c r="G190" s="40"/>
      <c r="H190" s="24"/>
      <c r="I190" s="47" t="s">
        <v>38</v>
      </c>
      <c r="J190" s="48">
        <f t="shared" si="8"/>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3"/>
      <c r="BA190" s="42">
        <f t="shared" si="9"/>
        <v>7011</v>
      </c>
      <c r="BB190" s="54">
        <f t="shared" si="10"/>
        <v>7011</v>
      </c>
      <c r="BC190" s="50" t="str">
        <f t="shared" si="11"/>
        <v>INR  Seven Thousand  &amp;Eleven  Only</v>
      </c>
      <c r="IA190" s="1">
        <v>16.08</v>
      </c>
      <c r="IB190" s="1" t="s">
        <v>256</v>
      </c>
      <c r="IC190" s="1" t="s">
        <v>405</v>
      </c>
      <c r="ID190" s="1">
        <v>45</v>
      </c>
      <c r="IE190" s="3" t="s">
        <v>52</v>
      </c>
    </row>
    <row r="191" spans="1:239" ht="225">
      <c r="A191" s="59">
        <v>16.09</v>
      </c>
      <c r="B191" s="64" t="s">
        <v>257</v>
      </c>
      <c r="C191" s="39" t="s">
        <v>406</v>
      </c>
      <c r="D191" s="61">
        <v>2</v>
      </c>
      <c r="E191" s="62" t="s">
        <v>260</v>
      </c>
      <c r="F191" s="63">
        <v>2053.04</v>
      </c>
      <c r="G191" s="40"/>
      <c r="H191" s="24"/>
      <c r="I191" s="47" t="s">
        <v>38</v>
      </c>
      <c r="J191" s="48">
        <f t="shared" si="8"/>
        <v>1</v>
      </c>
      <c r="K191" s="24" t="s">
        <v>39</v>
      </c>
      <c r="L191" s="24" t="s">
        <v>4</v>
      </c>
      <c r="M191" s="41"/>
      <c r="N191" s="24"/>
      <c r="O191" s="24"/>
      <c r="P191" s="46"/>
      <c r="Q191" s="24"/>
      <c r="R191" s="24"/>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53"/>
      <c r="BA191" s="42">
        <f t="shared" si="9"/>
        <v>4106</v>
      </c>
      <c r="BB191" s="54">
        <f t="shared" si="10"/>
        <v>4106</v>
      </c>
      <c r="BC191" s="50" t="str">
        <f t="shared" si="11"/>
        <v>INR  Four Thousand One Hundred &amp; Six  Only</v>
      </c>
      <c r="IA191" s="1">
        <v>16.09</v>
      </c>
      <c r="IB191" s="77" t="s">
        <v>257</v>
      </c>
      <c r="IC191" s="1" t="s">
        <v>406</v>
      </c>
      <c r="ID191" s="1">
        <v>2</v>
      </c>
      <c r="IE191" s="3" t="s">
        <v>260</v>
      </c>
    </row>
    <row r="192" spans="1:239" ht="409.5">
      <c r="A192" s="63">
        <v>16.1</v>
      </c>
      <c r="B192" s="60" t="s">
        <v>258</v>
      </c>
      <c r="C192" s="39" t="s">
        <v>407</v>
      </c>
      <c r="D192" s="61">
        <v>2</v>
      </c>
      <c r="E192" s="62" t="s">
        <v>260</v>
      </c>
      <c r="F192" s="63">
        <v>1483.99</v>
      </c>
      <c r="G192" s="40"/>
      <c r="H192" s="24"/>
      <c r="I192" s="47" t="s">
        <v>38</v>
      </c>
      <c r="J192" s="48">
        <f t="shared" si="8"/>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3"/>
      <c r="BA192" s="42">
        <f t="shared" si="9"/>
        <v>2968</v>
      </c>
      <c r="BB192" s="54">
        <f t="shared" si="10"/>
        <v>2968</v>
      </c>
      <c r="BC192" s="50" t="str">
        <f t="shared" si="11"/>
        <v>INR  Two Thousand Nine Hundred &amp; Sixty Eight  Only</v>
      </c>
      <c r="IA192" s="1">
        <v>16.1</v>
      </c>
      <c r="IB192" s="77" t="s">
        <v>258</v>
      </c>
      <c r="IC192" s="1" t="s">
        <v>407</v>
      </c>
      <c r="ID192" s="1">
        <v>2</v>
      </c>
      <c r="IE192" s="3" t="s">
        <v>260</v>
      </c>
    </row>
    <row r="193" spans="1:239" ht="195">
      <c r="A193" s="59">
        <v>16.11</v>
      </c>
      <c r="B193" s="60" t="s">
        <v>304</v>
      </c>
      <c r="C193" s="39" t="s">
        <v>408</v>
      </c>
      <c r="D193" s="61">
        <v>2</v>
      </c>
      <c r="E193" s="62" t="s">
        <v>72</v>
      </c>
      <c r="F193" s="63">
        <v>185</v>
      </c>
      <c r="G193" s="40"/>
      <c r="H193" s="24"/>
      <c r="I193" s="47" t="s">
        <v>38</v>
      </c>
      <c r="J193" s="48">
        <f t="shared" si="8"/>
        <v>1</v>
      </c>
      <c r="K193" s="24" t="s">
        <v>39</v>
      </c>
      <c r="L193" s="24" t="s">
        <v>4</v>
      </c>
      <c r="M193" s="41"/>
      <c r="N193" s="24"/>
      <c r="O193" s="24"/>
      <c r="P193" s="46"/>
      <c r="Q193" s="24"/>
      <c r="R193" s="24"/>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53"/>
      <c r="BA193" s="42">
        <f t="shared" si="9"/>
        <v>370</v>
      </c>
      <c r="BB193" s="54">
        <f t="shared" si="10"/>
        <v>370</v>
      </c>
      <c r="BC193" s="50" t="str">
        <f t="shared" si="11"/>
        <v>INR  Three Hundred &amp; Seventy  Only</v>
      </c>
      <c r="IA193" s="1">
        <v>16.11</v>
      </c>
      <c r="IB193" s="77" t="s">
        <v>304</v>
      </c>
      <c r="IC193" s="1" t="s">
        <v>408</v>
      </c>
      <c r="ID193" s="1">
        <v>2</v>
      </c>
      <c r="IE193" s="3" t="s">
        <v>72</v>
      </c>
    </row>
    <row r="194" spans="1:239" ht="255">
      <c r="A194" s="59">
        <v>16.12</v>
      </c>
      <c r="B194" s="60" t="s">
        <v>305</v>
      </c>
      <c r="C194" s="39" t="s">
        <v>409</v>
      </c>
      <c r="D194" s="61">
        <v>16</v>
      </c>
      <c r="E194" s="62" t="s">
        <v>65</v>
      </c>
      <c r="F194" s="63">
        <v>26.04</v>
      </c>
      <c r="G194" s="40"/>
      <c r="H194" s="24"/>
      <c r="I194" s="47" t="s">
        <v>38</v>
      </c>
      <c r="J194" s="48">
        <f t="shared" si="8"/>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3"/>
      <c r="BA194" s="42">
        <f t="shared" si="9"/>
        <v>417</v>
      </c>
      <c r="BB194" s="54">
        <f t="shared" si="10"/>
        <v>417</v>
      </c>
      <c r="BC194" s="50" t="str">
        <f t="shared" si="11"/>
        <v>INR  Four Hundred &amp; Seventeen  Only</v>
      </c>
      <c r="IA194" s="1">
        <v>16.12</v>
      </c>
      <c r="IB194" s="77" t="s">
        <v>305</v>
      </c>
      <c r="IC194" s="1" t="s">
        <v>409</v>
      </c>
      <c r="ID194" s="1">
        <v>16</v>
      </c>
      <c r="IE194" s="3" t="s">
        <v>65</v>
      </c>
    </row>
    <row r="195" spans="1:239" ht="409.5">
      <c r="A195" s="63">
        <v>16.13</v>
      </c>
      <c r="B195" s="60" t="s">
        <v>306</v>
      </c>
      <c r="C195" s="39" t="s">
        <v>410</v>
      </c>
      <c r="D195" s="61">
        <v>1</v>
      </c>
      <c r="E195" s="62" t="s">
        <v>308</v>
      </c>
      <c r="F195" s="63">
        <v>99931.6</v>
      </c>
      <c r="G195" s="40"/>
      <c r="H195" s="24"/>
      <c r="I195" s="47" t="s">
        <v>38</v>
      </c>
      <c r="J195" s="48">
        <f t="shared" si="8"/>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3"/>
      <c r="BA195" s="42">
        <f t="shared" si="9"/>
        <v>99932</v>
      </c>
      <c r="BB195" s="54">
        <f t="shared" si="10"/>
        <v>99932</v>
      </c>
      <c r="BC195" s="50" t="str">
        <f t="shared" si="11"/>
        <v>INR  Ninety Nine Thousand Nine Hundred &amp; Thirty Two  Only</v>
      </c>
      <c r="IA195" s="1">
        <v>16.13</v>
      </c>
      <c r="IB195" s="77" t="s">
        <v>306</v>
      </c>
      <c r="IC195" s="1" t="s">
        <v>410</v>
      </c>
      <c r="ID195" s="1">
        <v>1</v>
      </c>
      <c r="IE195" s="3" t="s">
        <v>308</v>
      </c>
    </row>
    <row r="196" spans="1:55" ht="28.5">
      <c r="A196" s="25" t="s">
        <v>46</v>
      </c>
      <c r="B196" s="26"/>
      <c r="C196" s="27"/>
      <c r="D196" s="43"/>
      <c r="E196" s="43"/>
      <c r="F196" s="43"/>
      <c r="G196" s="43"/>
      <c r="H196" s="55"/>
      <c r="I196" s="55"/>
      <c r="J196" s="55"/>
      <c r="K196" s="55"/>
      <c r="L196" s="56"/>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57">
        <f>SUM(BA13:BA195)</f>
        <v>639662</v>
      </c>
      <c r="BB196" s="58">
        <f>SUM(BB13:BB195)</f>
        <v>639662</v>
      </c>
      <c r="BC196" s="50" t="str">
        <f t="shared" si="11"/>
        <v>  Six Lakh Thirty Nine Thousand Six Hundred &amp; Sixty Two  Only</v>
      </c>
    </row>
    <row r="197" spans="1:55" ht="18">
      <c r="A197" s="26" t="s">
        <v>47</v>
      </c>
      <c r="B197" s="28"/>
      <c r="C197" s="29"/>
      <c r="D197" s="30"/>
      <c r="E197" s="44" t="s">
        <v>54</v>
      </c>
      <c r="F197" s="45"/>
      <c r="G197" s="31"/>
      <c r="H197" s="32"/>
      <c r="I197" s="32"/>
      <c r="J197" s="32"/>
      <c r="K197" s="33"/>
      <c r="L197" s="34"/>
      <c r="M197" s="35"/>
      <c r="N197" s="36"/>
      <c r="O197" s="22"/>
      <c r="P197" s="22"/>
      <c r="Q197" s="22"/>
      <c r="R197" s="22"/>
      <c r="S197" s="22"/>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7">
        <f>IF(ISBLANK(F197),0,IF(E197="Excess (+)",ROUND(BA196+(BA196*F197),2),IF(E197="Less (-)",ROUND(BA196+(BA196*F197*(-1)),2),IF(E197="At Par",BA196,0))))</f>
        <v>0</v>
      </c>
      <c r="BB197" s="38">
        <f>ROUND(BA197,0)</f>
        <v>0</v>
      </c>
      <c r="BC197" s="21" t="str">
        <f>SpellNumber($E$2,BB197)</f>
        <v>INR Zero Only</v>
      </c>
    </row>
    <row r="198" spans="1:55" ht="18">
      <c r="A198" s="25" t="s">
        <v>48</v>
      </c>
      <c r="B198" s="25"/>
      <c r="C198" s="67" t="str">
        <f>SpellNumber($E$2,BB197)</f>
        <v>INR Zero Only</v>
      </c>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row>
    <row r="199" ht="15"/>
    <row r="200" ht="15"/>
    <row r="201" ht="15"/>
    <row r="202" ht="15"/>
    <row r="203" ht="15"/>
    <row r="204" ht="15"/>
    <row r="206" ht="15"/>
    <row r="207" ht="15"/>
    <row r="209" ht="15"/>
    <row r="210" ht="15"/>
    <row r="211" ht="15"/>
    <row r="212"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9" ht="15"/>
    <row r="420" ht="15"/>
    <row r="421" ht="15"/>
    <row r="422" ht="15"/>
    <row r="423" ht="15"/>
  </sheetData>
  <sheetProtection password="9E83" sheet="1"/>
  <autoFilter ref="A11:BC198"/>
  <mergeCells count="93">
    <mergeCell ref="D174:BC174"/>
    <mergeCell ref="D176:BC176"/>
    <mergeCell ref="D179:BC179"/>
    <mergeCell ref="D180:BC180"/>
    <mergeCell ref="D182:BC182"/>
    <mergeCell ref="D163:BC163"/>
    <mergeCell ref="D164:BC164"/>
    <mergeCell ref="D166:BC166"/>
    <mergeCell ref="D168:BC168"/>
    <mergeCell ref="D170:BC170"/>
    <mergeCell ref="D172:BC172"/>
    <mergeCell ref="D152:BC152"/>
    <mergeCell ref="D154:BC154"/>
    <mergeCell ref="D155:BC155"/>
    <mergeCell ref="D157:BC157"/>
    <mergeCell ref="D159:BC159"/>
    <mergeCell ref="D161:BC161"/>
    <mergeCell ref="D141:BC141"/>
    <mergeCell ref="D142:BC142"/>
    <mergeCell ref="D144:BC144"/>
    <mergeCell ref="D146:BC146"/>
    <mergeCell ref="D149:BC149"/>
    <mergeCell ref="D150:BC150"/>
    <mergeCell ref="D130:BC130"/>
    <mergeCell ref="D133:BC133"/>
    <mergeCell ref="D134:BC134"/>
    <mergeCell ref="D136:BC136"/>
    <mergeCell ref="D138:BC138"/>
    <mergeCell ref="D139:BC139"/>
    <mergeCell ref="D116:BC116"/>
    <mergeCell ref="D118:BC118"/>
    <mergeCell ref="D120:BC120"/>
    <mergeCell ref="D123:BC123"/>
    <mergeCell ref="D124:BC124"/>
    <mergeCell ref="D126:BC126"/>
    <mergeCell ref="D102:BC102"/>
    <mergeCell ref="D104:BC104"/>
    <mergeCell ref="D105:BC105"/>
    <mergeCell ref="D107:BC107"/>
    <mergeCell ref="D111:BC111"/>
    <mergeCell ref="D112:BC112"/>
    <mergeCell ref="D87:BC87"/>
    <mergeCell ref="D89:BC89"/>
    <mergeCell ref="D91:BC91"/>
    <mergeCell ref="D93:BC93"/>
    <mergeCell ref="D96:BC96"/>
    <mergeCell ref="D99:BC99"/>
    <mergeCell ref="D76:BC76"/>
    <mergeCell ref="D77:BC77"/>
    <mergeCell ref="D80:BC80"/>
    <mergeCell ref="D82:BC82"/>
    <mergeCell ref="D84:BC84"/>
    <mergeCell ref="D85:BC85"/>
    <mergeCell ref="D66:BC66"/>
    <mergeCell ref="D68:BC68"/>
    <mergeCell ref="D70:BC70"/>
    <mergeCell ref="D71:BC71"/>
    <mergeCell ref="D72:BC72"/>
    <mergeCell ref="D74:BC74"/>
    <mergeCell ref="D49:BC49"/>
    <mergeCell ref="D53:BC53"/>
    <mergeCell ref="D56:BC56"/>
    <mergeCell ref="D58:BC58"/>
    <mergeCell ref="D62:BC62"/>
    <mergeCell ref="D64:BC64"/>
    <mergeCell ref="D38:BC38"/>
    <mergeCell ref="D41:BC41"/>
    <mergeCell ref="D42:BC42"/>
    <mergeCell ref="D44:BC44"/>
    <mergeCell ref="D45:BC45"/>
    <mergeCell ref="D47:BC47"/>
    <mergeCell ref="D28:BC28"/>
    <mergeCell ref="D30:BC30"/>
    <mergeCell ref="D32:BC32"/>
    <mergeCell ref="D33:BC33"/>
    <mergeCell ref="D36:BC36"/>
    <mergeCell ref="D37:BC37"/>
    <mergeCell ref="D16:BC16"/>
    <mergeCell ref="D18:BC18"/>
    <mergeCell ref="D20:BC20"/>
    <mergeCell ref="D21:BC21"/>
    <mergeCell ref="D23:BC23"/>
    <mergeCell ref="D26:BC26"/>
    <mergeCell ref="A9:BC9"/>
    <mergeCell ref="C198:BC198"/>
    <mergeCell ref="A1:L1"/>
    <mergeCell ref="A4:BC4"/>
    <mergeCell ref="A5:BC5"/>
    <mergeCell ref="A6:BC6"/>
    <mergeCell ref="A7:BC7"/>
    <mergeCell ref="B8:BC8"/>
    <mergeCell ref="D13:BC13"/>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7">
      <formula1>IF(E197="Select",-1,IF(E197="At Par",0,0))</formula1>
      <formula2>IF(E197="Select",-1,IF(E197="At Par",0,0.99))</formula2>
    </dataValidation>
    <dataValidation type="list" allowBlank="1" showErrorMessage="1" sqref="E19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7">
      <formula1>0</formula1>
      <formula2>99.9</formula2>
    </dataValidation>
    <dataValidation type="list" allowBlank="1" showErrorMessage="1" sqref="D13:D14 K15 D16 K17 D18 K19 D20:D21 K22 D23 K24:K25 D26 K27 D28 K29 D30 K31 D32:D33 K34:K35 D36:D38 K39:K40 D41:D42 K43 D44:D45 K46 D47 K48 D49 K50:K52 D53 K54:K55 D56 K57 D58 K59:K61 D62 K63 D64 K65 D66 K67 D68 K69 D70:D72 K73 D74 K75 D76:D77 K78:K79 D80 K81 D82 K83 D84:D85 K86 D87 K88 D89 K90 D91 K92 D93 K94:K95 D96 K97:K98 D99 K100:K101 D102 K103 D104:D105 K106 D107 K108:K110 D111:D112 K113:K115 D116 K117 D118 K119 D120 K121:K122 D123:D124 K125 D126 K127:K129 D130 K131:K132 D133:D134 K135 D136 K137 D138:D139 K140 D141:D142 K143 D144 K145 D146 K147:K148 D149:D150 K151">
      <formula1>"Partial Conversion,Full Conversion"</formula1>
      <formula2>0</formula2>
    </dataValidation>
    <dataValidation type="list" allowBlank="1" showErrorMessage="1" sqref="D152 K153 D154:D155 K156 D157 K158 D159 K160 D161 K162 D163:D164 K165 D166 K167 D168 K169 D170 K171 D172 K173 D174 K175 D176 K177:K178 D179:D180 K181 K183:K195 D18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2:H22 G24:H25 G27:H27 G29:H29 G31:H31 G34:H35 G39:H40 G43:H43 G46:H46 G48:H48 G50:H52 G54:H55 G57:H57 G59:H61 G63:H63 G65:H65 G67:H67 G69:H69 G73:H73 G75:H75 G78:H79 G81:H81 G83:H83 G86:H86 G88:H88 G90:H90 G92:H92 G94:H95 G97:H98 G100:H101 G103:H103 G106:H106 G108:H110 G113:H115 G117:H117 G119:H119 G121:H122 G125:H125 G127:H129 G131:H132 G135:H135 G137:H137 G140:H140 G143:H143 G145:H145 G147:H148 G151:H151 G153:H153 G156:H156 G158:H158 G160:H160 G162:H162 G165:H165 G167:H167 G169:H169 G171:H171 G173:H173 G175:H175 G177:H178 G181:H181 G183:H195">
      <formula1>0</formula1>
      <formula2>999999999999999</formula2>
    </dataValidation>
    <dataValidation allowBlank="1" showInputMessage="1" showErrorMessage="1" promptTitle="Addition / Deduction" prompt="Please Choose the correct One" sqref="J15 J17 J19 J22 J24:J25 J27 J29 J31 J34:J35 J39:J40 J43 J46 J48 J50:J52 J54:J55 J57 J59:J61 J63 J65 J67 J69 J73 J75 J78:J79 J81 J83 J86 J88 J90 J92 J94:J95 J97:J98 J100:J101 J103 J106 J108:J110 J113:J115 J117 J119 J121:J122 J125 J127:J129 J131:J132 J135 J137 J140 J143 J145 J147:J148 J151 J153 J156 J158 J160 J162 J165 J167 J169 J171 J173 J175 J177:J178 J181 J183:J195">
      <formula1>0</formula1>
      <formula2>0</formula2>
    </dataValidation>
    <dataValidation type="list" showErrorMessage="1" sqref="I15 I17 I19 I22 I24:I25 I27 I29 I31 I34:I35 I39:I40 I43 I46 I48 I50:I52 I54:I55 I57 I59:I61 I63 I65 I67 I69 I73 I75 I78:I79 I81 I83 I86 I88 I90 I92 I94:I95 I97:I98 I100:I101 I103 I106 I108:I110 I113:I115 I117 I119 I121:I122 I125 I127:I129 I131:I132 I135 I137 I140 I143 I145 I147:I148 I151 I153 I156 I158 I160 I162 I165 I167 I169 I171 I173 I175 I177:I178 I181 I183:I19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2:O22 N24:O25 N27:O27 N29:O29 N31:O31 N34:O35 N39:O40 N43:O43 N46:O46 N48:O48 N50:O52 N54:O55 N57:O57 N59:O61 N63:O63 N65:O65 N67:O67 N69:O69 N73:O73 N75:O75 N78:O79 N81:O81 N83:O83 N86:O86 N88:O88 N90:O90 N92:O92 N94:O95 N97:O98 N100:O101 N103:O103 N106:O106 N108:O110 N113:O115 N117:O117 N119:O119 N121:O122 N125:O125 N127:O129 N131:O132 N135:O135 N137:O137 N140:O140 N143:O143 N145:O145 N147:O148 N151:O151 N153:O153 N156:O156 N158:O158 N160:O160 N162:O162 N165:O165 N167:O167 N169:O169 N171:O171 N173:O173 N175:O175 N177:O178 N181:O181 N183:O1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2 R24:R25 R27 R29 R31 R34:R35 R39:R40 R43 R46 R48 R50:R52 R54:R55 R57 R59:R61 R63 R65 R67 R69 R73 R75 R78:R79 R81 R83 R86 R88 R90 R92 R94:R95 R97:R98 R100:R101 R103 R106 R108:R110 R113:R115 R117 R119 R121:R122 R125 R127:R129 R131:R132 R135 R137 R140 R143 R145 R147:R148 R151 R153 R156 R158 R160 R162 R165 R167 R169 R171 R173 R175 R177:R178 R181 R183:R1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2 Q24:Q25 Q27 Q29 Q31 Q34:Q35 Q39:Q40 Q43 Q46 Q48 Q50:Q52 Q54:Q55 Q57 Q59:Q61 Q63 Q65 Q67 Q69 Q73 Q75 Q78:Q79 Q81 Q83 Q86 Q88 Q90 Q92 Q94:Q95 Q97:Q98 Q100:Q101 Q103 Q106 Q108:Q110 Q113:Q115 Q117 Q119 Q121:Q122 Q125 Q127:Q129 Q131:Q132 Q135 Q137 Q140 Q143 Q145 Q147:Q148 Q151 Q153 Q156 Q158 Q160 Q162 Q165 Q167 Q169 Q171 Q173 Q175 Q177:Q178 Q181 Q183:Q1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2 M24:M25 M27 M29 M31 M34:M35 M39:M40 M43 M46 M48 M50:M52 M54:M55 M57 M59:M61 M63 M65 M67 M69 M73 M75 M78:M79 M81 M83 M86 M88 M90 M92 M94:M95 M97:M98 M100:M101 M103 M106 M108:M110 M113:M115 M117 M119 M121:M122 M125 M127:M129 M131:M132 M135 M137 M140 M143 M145 M147:M148 M151 M153 M156 M158 M160 M162 M165 M167 M169 M171 M173 M175 M177:M178 M181 M183:M19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2 D24:D25 D27 D29 D31 D34:D35 D39:D40 D43 D46 D48 D50:D52 D54:D55 D57 D59:D61 D63 D65 D67 D69 D73 D75 D78:D79 D81 D83 D86 D88 D90 D92 D94:D95 D97:D98 D100:D101 D103 D106 D108:D110 D113:D115 D117 D119 D121:D122 D125 D127:D129 D131:D132 D135 D137 D140 D143 D145 D147:D148 D151 D153 D156 D158 D160 D162 D165 D167 D169 D171 D173 D175 D177:D178 D181 D183:D19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2 F24:F25 F27 F29 F31 F34:F35 F39:F40 F43 F46 F48 F50:F52 F54:F55 F57 F59:F61 F63 F65 F67 F69 F73 F75 F78:F79 F81 F83 F86 F88 F90 F92 F94:F95 F97:F98 F100:F101 F103 F106 F108:F110 F113:F115 F117 F119 F121:F122 F125 F127:F129 F131:F132 F135 F137 F140 F143 F145 F147:F148 F151 F153 F156 F158 F160 F162 F165 F167 F169 F171 F173 F175 F177:F178 F181 F183:F19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5 L194">
      <formula1>"INR"</formula1>
    </dataValidation>
    <dataValidation allowBlank="1" showInputMessage="1" showErrorMessage="1" promptTitle="Itemcode/Make" prompt="Please enter text" sqref="C13:C195">
      <formula1>0</formula1>
      <formula2>0</formula2>
    </dataValidation>
    <dataValidation type="decimal" allowBlank="1" showInputMessage="1" showErrorMessage="1" errorTitle="Invalid Entry" error="Only Numeric Values are allowed. " sqref="A13:A195">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2021-09-03T09:31:05Z</cp:lastPrinted>
  <dcterms:created xsi:type="dcterms:W3CDTF">2009-01-30T06:42:42Z</dcterms:created>
  <dcterms:modified xsi:type="dcterms:W3CDTF">2021-09-03T09:31:30Z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