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<sst xmlns="http://schemas.openxmlformats.org/spreadsheetml/2006/main" count="371" uniqueCount="105">
  <si>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</si>
  <si>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</si>
  <si>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</si>
  <si>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</si>
  <si>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</si>
  <si>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</si>
  <si>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</si>
  <si>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</si>
  <si>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</si>
  <si>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</si>
  <si>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</si>
  <si>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</si>
  <si>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</si>
  <si>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</si>
  <si>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</si>
  <si>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</si>
  <si>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</si>
  <si>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</si>
  <si>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</si>
  <si>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</si>
  <si>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</si>
  <si>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</si>
  <si>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</si>
  <si>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</si>
  <si>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</si>
  <si>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</si>
  <si>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</si>
  <si>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</si>
  <si>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</si>
  <si>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</si>
  <si>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</si>
  <si>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</si>
  <si>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</si>
  <si>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</si>
  <si>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</si>
  <si>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</si>
  <si>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</si>
  <si>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</si>
  <si>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</si>
  <si>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</si>
  <si>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</si>
  <si>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</si>
  <si>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</si>
  <si>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</si>
  <si>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</si>
  <si>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</si>
  <si>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</si>
  <si>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</si>
  <si>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t>Dish &amp; Pot Washing Area</t>
  </si>
  <si>
    <t>Dirty Dish Landing Table, 1500x700x850+150</t>
  </si>
  <si>
    <t>Two Sink Unit, 1200x600x850+150</t>
  </si>
  <si>
    <t>Pre Rinse Unit</t>
  </si>
  <si>
    <t>Dishwasher- Hood Type, 750x750x1500</t>
  </si>
  <si>
    <t>Exhaust Hood- Viapour Only, 850x850x550</t>
  </si>
  <si>
    <t>Clean Dish Table, 1200x600x850+150</t>
  </si>
  <si>
    <t>Wall Shelf, 600x300</t>
  </si>
  <si>
    <t>Two Unit Sink, 1200x600x850+150</t>
  </si>
  <si>
    <t>Plain Work Table, 1200x600x850+150</t>
  </si>
  <si>
    <t>Drain Trough, 600x300x75</t>
  </si>
  <si>
    <t>Pre- Preparation Area</t>
  </si>
  <si>
    <t>House Reel with Collapsable Bracket, Dimensions(mm)</t>
  </si>
  <si>
    <t>Plain work table with 2 Undershelves, 1400x600x850+150</t>
  </si>
  <si>
    <t>Wall Shelf, 1400x300</t>
  </si>
  <si>
    <t>Knif Sterlizer, UV NAPOLI 16W</t>
  </si>
  <si>
    <t>Vegetable Cutting Machine</t>
  </si>
  <si>
    <t>Pulverizer, 1.5-2 HP</t>
  </si>
  <si>
    <t>Wet Grinder  5 Kg, 1-1.5 HP</t>
  </si>
  <si>
    <t>Potato Peeler, PPJ 10</t>
  </si>
  <si>
    <t>Aata Kneading Machine</t>
  </si>
  <si>
    <t>Work Table with 2 US, 900x600x850+150</t>
  </si>
  <si>
    <t>Work Table with 2 US, 1200x600x850+150</t>
  </si>
  <si>
    <t>Mobile Table with 2 US, 1200x600x850+150</t>
  </si>
  <si>
    <t>Main Cooking Area</t>
  </si>
  <si>
    <t>Exhaust Hood, 2200x1100x500</t>
  </si>
  <si>
    <t>Plain work table with 2 Undershelves, 900x450x850+150</t>
  </si>
  <si>
    <t>Plain table with Sink, 9000x600x850+150</t>
  </si>
  <si>
    <t>Two Burner Range Indian, 1200x750x500</t>
  </si>
  <si>
    <t>Plain work table with 2 Undershelves &amp; Granite Top, 1050x600x850+150</t>
  </si>
  <si>
    <t>Masala Table, 600x600x850</t>
  </si>
  <si>
    <t>Plain work table with 2 US, 900x450x850+150</t>
  </si>
  <si>
    <t>Deep Fat Fryer- Gas Operated, 600x600x850+150</t>
  </si>
  <si>
    <t>Griddle Plate Half Ribbed with 1 Undershelf, 900x600x850+150</t>
  </si>
  <si>
    <t>Exhaust Hood, 2050x800x550</t>
  </si>
  <si>
    <t>Two Burner Range Indian Type, 1200x600x850+150</t>
  </si>
  <si>
    <t>Exhaust hood, 1700x800x550</t>
  </si>
  <si>
    <t>Work Table with 2 US, 900x450x850+150</t>
  </si>
  <si>
    <t>Exhaust hood, 1600x850x550</t>
  </si>
  <si>
    <t>Dosa Prep Trolley, 600x600x850</t>
  </si>
  <si>
    <t>Domestic Burner (for breakfast)</t>
  </si>
  <si>
    <t>Idly stemer with stand S4 idly</t>
  </si>
  <si>
    <t>Storage Area</t>
  </si>
  <si>
    <t>Onion &amp; Potato Bin, 600x600x900</t>
  </si>
  <si>
    <t>Storage Unit- Non Perforated, 1200x600x1800</t>
  </si>
  <si>
    <t>No</t>
  </si>
  <si>
    <t>Nos.</t>
  </si>
  <si>
    <r>
      <rPr>
        <b/>
        <u val="single"/>
        <sz val="12"/>
        <rFont val="Arial"/>
        <family val="2"/>
      </rPr>
      <t>PRICE SCHEDULE</t>
    </r>
    <r>
      <rPr>
        <b/>
        <sz val="12"/>
        <rFont val="Arial"/>
        <family val="2"/>
      </rPr>
      <t xml:space="preserve">
</t>
    </r>
    <r>
      <rPr>
        <b/>
        <sz val="12"/>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</si>
  <si>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</si>
  <si>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</si>
  <si>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</si>
  <si>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</si>
  <si>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in
</t>
    </r>
    <r>
      <rPr>
        <b/>
        <sz val="12"/>
        <color indexed="10"/>
        <rFont val="Arial"/>
        <family val="2"/>
      </rPr>
      <t>Rs.      P</t>
    </r>
    <r>
      <rPr>
        <b/>
        <sz val="12"/>
        <rFont val="Arial"/>
        <family val="2"/>
      </rPr>
      <t xml:space="preserve">
 </t>
    </r>
  </si>
  <si>
    <r>
      <t xml:space="preserve">TOTAL AMOUNT  Without Taxes
             in
</t>
    </r>
    <r>
      <rPr>
        <b/>
        <sz val="12"/>
        <color indexed="10"/>
        <rFont val="Arial"/>
        <family val="2"/>
      </rPr>
      <t xml:space="preserve">       Rs.      P</t>
    </r>
  </si>
  <si>
    <t>Tender Inviting Authority: Superintending Engineer</t>
  </si>
  <si>
    <t>Contract No:  02/C/D1/2021-22/01</t>
  </si>
  <si>
    <t>Name of Work: Supply, Installation &amp; Commissioning of kitchen equipments at Visitors Hostel-1 i/c its maintenance / replacement of parts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</si>
</sst>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family val="2"/>
    </font>
    <font>
      <sz val="12"/>
      <name val="Arial"/>
      <family val="2"/>
    </font>
    <font>
      <b/>
      <sz val="12"/>
      <name val="Arial"/>
      <family val="2"/>
    </font>
    <font>
      <b/>
      <sz val="12"/>
      <color indexed="8"/>
      <name val="Arial"/>
      <family val="2"/>
    </font>
    <font>
      <b/>
      <u val="single"/>
      <sz val="12"/>
      <color indexed="8"/>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6"/>
      <name val="Arial"/>
      <family val="2"/>
    </font>
    <font>
      <sz val="12"/>
      <color indexed="8"/>
      <name val="Arial"/>
      <family val="2"/>
    </font>
    <font>
      <sz val="12"/>
      <color indexed="23"/>
      <name val="Arial"/>
      <family val="2"/>
    </font>
    <font>
      <b/>
      <i/>
      <sz val="12"/>
      <color indexed="8"/>
      <name val="Calibri"/>
      <family val="2"/>
    </font>
    <font>
      <b/>
      <u val="single"/>
      <sz val="12"/>
      <color indexed="23"/>
      <name val="Arial"/>
      <family val="2"/>
    </font>
    <font>
      <b/>
      <sz val="12"/>
      <color indexed="18"/>
      <name val="Arial"/>
      <family val="2"/>
    </font>
    <font>
      <sz val="12"/>
      <color indexed="8"/>
      <name val="Courier New"/>
      <family val="3"/>
    </font>
    <font>
      <b/>
      <sz val="12"/>
      <color indexed="17"/>
      <name val="Arial"/>
      <family val="2"/>
    </font>
    <font>
      <sz val="12"/>
      <color indexed="31"/>
      <name val="Arial"/>
      <family val="2"/>
    </font>
    <font>
      <sz val="12"/>
      <color indexed="8"/>
      <name val="Calibri"/>
      <family val="2"/>
    </font>
    <font>
      <sz val="12"/>
      <color indexed="23"/>
      <name val="Calibri"/>
      <family val="2"/>
    </font>
    <font>
      <b/>
      <u val="single"/>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800000"/>
      <name val="Arial"/>
      <family val="2"/>
    </font>
    <font>
      <sz val="12"/>
      <color theme="1"/>
      <name val="Arial"/>
      <family val="2"/>
    </font>
    <font>
      <sz val="12"/>
      <color theme="0" tint="-0.4999699890613556"/>
      <name val="Arial"/>
      <family val="2"/>
    </font>
    <font>
      <b/>
      <i/>
      <sz val="12"/>
      <color theme="1"/>
      <name val="Calibri"/>
      <family val="2"/>
    </font>
    <font>
      <b/>
      <u val="single"/>
      <sz val="12"/>
      <color theme="0" tint="-0.4999699890613556"/>
      <name val="Arial"/>
      <family val="2"/>
    </font>
    <font>
      <b/>
      <sz val="12"/>
      <color rgb="FF000066"/>
      <name val="Arial"/>
      <family val="2"/>
    </font>
    <font>
      <sz val="12"/>
      <color rgb="FF000000"/>
      <name val="Courier New"/>
      <family val="3"/>
    </font>
    <font>
      <b/>
      <sz val="12"/>
      <color rgb="FF00B050"/>
      <name val="Arial"/>
      <family val="2"/>
    </font>
    <font>
      <sz val="12"/>
      <color theme="4" tint="0.7999799847602844"/>
      <name val="Arial"/>
      <family val="2"/>
    </font>
    <font>
      <b/>
      <sz val="12"/>
      <color rgb="FF007A37"/>
      <name val="Arial"/>
      <family val="2"/>
    </font>
    <font>
      <sz val="12"/>
      <color theme="1"/>
      <name val="Calibri"/>
      <family val="2"/>
    </font>
    <font>
      <sz val="12"/>
      <color theme="0" tint="-0.4999699890613556"/>
      <name val="Calibri"/>
      <family val="2"/>
    </font>
    <font>
      <b/>
      <u val="single"/>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medium"/>
      <right style="medium"/>
      <top style="medium"/>
      <bottom/>
    </border>
    <border>
      <left style="medium"/>
      <right style="medium"/>
      <top style="thin"/>
      <bottom style="thin"/>
    </border>
    <border>
      <left style="medium"/>
      <right style="medium"/>
      <top style="thin"/>
      <bottom/>
    </border>
    <border>
      <left style="thin"/>
      <right/>
      <top style="thin"/>
      <bottom style="thin"/>
    </border>
    <border>
      <left style="thin"/>
      <right/>
      <top style="thin"/>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Font="1" applyAlignment="1">
      <alignment/>
    </xf>
    <xf numFmtId="0" fontId="7" fillId="0" borderId="10" xfId="58" applyNumberFormat="1" applyFont="1" applyFill="1" applyBorder="1" applyAlignment="1" applyProtection="1">
      <alignment vertical="center" wrapText="1"/>
      <protection locked="0"/>
    </xf>
    <xf numFmtId="0" fontId="57" fillId="33" borderId="10" xfId="58" applyNumberFormat="1" applyFont="1" applyFill="1" applyBorder="1" applyAlignment="1" applyProtection="1">
      <alignment vertical="center" wrapText="1"/>
      <protection locked="0"/>
    </xf>
    <xf numFmtId="0" fontId="7" fillId="0" borderId="10" xfId="58" applyNumberFormat="1" applyFont="1" applyFill="1" applyBorder="1" applyAlignment="1" applyProtection="1">
      <alignment vertical="center" wrapText="1"/>
      <protection/>
    </xf>
    <xf numFmtId="0" fontId="8" fillId="0" borderId="11" xfId="58" applyNumberFormat="1" applyFont="1" applyFill="1" applyBorder="1" applyAlignment="1">
      <alignment horizontal="center" vertical="top"/>
      <protection/>
    </xf>
    <xf numFmtId="2" fontId="8" fillId="0" borderId="11" xfId="58" applyNumberFormat="1" applyFont="1" applyFill="1" applyBorder="1" applyAlignment="1">
      <alignment horizontal="center" vertical="top"/>
      <protection/>
    </xf>
    <xf numFmtId="0" fontId="9" fillId="0" borderId="11" xfId="58" applyNumberFormat="1" applyFont="1" applyFill="1" applyBorder="1" applyAlignment="1">
      <alignment vertical="top" wrapText="1"/>
      <protection/>
    </xf>
    <xf numFmtId="0" fontId="58" fillId="0" borderId="12" xfId="0" applyFont="1" applyFill="1" applyBorder="1" applyAlignment="1">
      <alignment horizontal="justify" vertical="top" wrapText="1"/>
    </xf>
    <xf numFmtId="0" fontId="58" fillId="0" borderId="13" xfId="0" applyFont="1" applyFill="1" applyBorder="1" applyAlignment="1">
      <alignment horizontal="justify" vertical="top" wrapText="1"/>
    </xf>
    <xf numFmtId="2" fontId="58" fillId="0" borderId="12" xfId="0" applyNumberFormat="1" applyFont="1" applyFill="1" applyBorder="1" applyAlignment="1">
      <alignment horizontal="right" vertical="top"/>
    </xf>
    <xf numFmtId="2" fontId="58" fillId="0" borderId="13" xfId="0" applyNumberFormat="1" applyFont="1" applyFill="1" applyBorder="1" applyAlignment="1">
      <alignment horizontal="right" vertical="top"/>
    </xf>
    <xf numFmtId="0" fontId="8" fillId="0" borderId="11" xfId="58" applyNumberFormat="1" applyFont="1" applyFill="1" applyBorder="1" applyAlignment="1">
      <alignment vertical="top"/>
      <protection/>
    </xf>
    <xf numFmtId="2" fontId="58" fillId="0" borderId="14" xfId="0" applyNumberFormat="1" applyFont="1" applyFill="1" applyBorder="1" applyAlignment="1">
      <alignment horizontal="right" vertical="top"/>
    </xf>
    <xf numFmtId="2" fontId="8" fillId="0" borderId="11" xfId="58" applyNumberFormat="1" applyFont="1" applyFill="1" applyBorder="1" applyAlignment="1">
      <alignment horizontal="right" vertical="top"/>
      <protection/>
    </xf>
    <xf numFmtId="0" fontId="8" fillId="0" borderId="11" xfId="57" applyNumberFormat="1" applyFont="1" applyFill="1" applyBorder="1" applyAlignment="1">
      <alignment horizontal="left" vertical="top"/>
      <protection/>
    </xf>
    <xf numFmtId="2" fontId="9" fillId="33" borderId="11" xfId="57" applyNumberFormat="1" applyFont="1" applyFill="1" applyBorder="1" applyAlignment="1" applyProtection="1">
      <alignment horizontal="right" vertical="top"/>
      <protection locked="0"/>
    </xf>
    <xf numFmtId="0" fontId="8"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60" fillId="0" borderId="0" xfId="59" applyNumberFormat="1" applyFont="1" applyFill="1" applyBorder="1" applyAlignment="1" applyProtection="1">
      <alignment horizontal="center" vertical="center"/>
      <protection/>
    </xf>
    <xf numFmtId="0" fontId="9" fillId="0" borderId="0" xfId="57" applyNumberFormat="1" applyFont="1" applyFill="1" applyBorder="1" applyAlignment="1">
      <alignment vertical="center"/>
      <protection/>
    </xf>
    <xf numFmtId="0" fontId="11"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9" fillId="0" borderId="15" xfId="58" applyNumberFormat="1" applyFont="1" applyFill="1" applyBorder="1" applyAlignment="1" applyProtection="1">
      <alignment horizontal="left" vertical="top" wrapText="1"/>
      <protection/>
    </xf>
    <xf numFmtId="0" fontId="8"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8"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9" fillId="0" borderId="10" xfId="57" applyNumberFormat="1" applyFont="1" applyFill="1" applyBorder="1" applyAlignment="1">
      <alignment horizontal="center" vertical="top" wrapText="1"/>
      <protection/>
    </xf>
    <xf numFmtId="0" fontId="8" fillId="0" borderId="0" xfId="57" applyNumberFormat="1" applyFont="1" applyFill="1">
      <alignment/>
      <protection/>
    </xf>
    <xf numFmtId="0" fontId="59" fillId="0" borderId="0" xfId="57" applyNumberFormat="1" applyFont="1" applyFill="1">
      <alignment/>
      <protection/>
    </xf>
    <xf numFmtId="0" fontId="9" fillId="0" borderId="16" xfId="58" applyNumberFormat="1" applyFont="1" applyFill="1" applyBorder="1" applyAlignment="1">
      <alignment horizontal="center" vertical="top" wrapText="1"/>
      <protection/>
    </xf>
    <xf numFmtId="0" fontId="62" fillId="0" borderId="10" xfId="58" applyNumberFormat="1" applyFont="1" applyFill="1" applyBorder="1" applyAlignment="1">
      <alignment vertical="top" wrapText="1"/>
      <protection/>
    </xf>
    <xf numFmtId="0" fontId="9" fillId="0" borderId="11" xfId="57" applyNumberFormat="1" applyFont="1" applyFill="1" applyBorder="1" applyAlignment="1">
      <alignment horizontal="center" vertical="top" wrapText="1"/>
      <protection/>
    </xf>
    <xf numFmtId="0" fontId="63" fillId="0" borderId="11" xfId="58" applyNumberFormat="1" applyFont="1" applyFill="1" applyBorder="1" applyAlignment="1">
      <alignment horizontal="left" wrapText="1" readingOrder="1"/>
      <protection/>
    </xf>
    <xf numFmtId="0" fontId="9" fillId="0" borderId="11" xfId="57" applyNumberFormat="1" applyFont="1" applyFill="1" applyBorder="1" applyAlignment="1" applyProtection="1">
      <alignment horizontal="right" vertical="top"/>
      <protection/>
    </xf>
    <xf numFmtId="0" fontId="8" fillId="0" borderId="11" xfId="57" applyNumberFormat="1" applyFont="1" applyFill="1" applyBorder="1" applyAlignment="1">
      <alignment vertical="top"/>
      <protection/>
    </xf>
    <xf numFmtId="0" fontId="9" fillId="0" borderId="11" xfId="57" applyNumberFormat="1" applyFont="1" applyFill="1" applyBorder="1" applyAlignment="1" applyProtection="1">
      <alignment horizontal="left" vertical="top"/>
      <protection locked="0"/>
    </xf>
    <xf numFmtId="0" fontId="8" fillId="0" borderId="11" xfId="58" applyNumberFormat="1" applyFont="1" applyFill="1" applyBorder="1" applyAlignment="1">
      <alignment vertical="top" wrapText="1"/>
      <protection/>
    </xf>
    <xf numFmtId="0" fontId="8" fillId="0" borderId="0" xfId="57" applyNumberFormat="1" applyFont="1" applyFill="1" applyAlignment="1">
      <alignment vertical="top"/>
      <protection/>
    </xf>
    <xf numFmtId="0" fontId="59" fillId="0" borderId="0" xfId="57" applyNumberFormat="1" applyFont="1" applyFill="1" applyAlignment="1">
      <alignment vertical="top"/>
      <protection/>
    </xf>
    <xf numFmtId="2" fontId="8" fillId="0" borderId="11" xfId="58" applyNumberFormat="1" applyFont="1" applyFill="1" applyBorder="1" applyAlignment="1">
      <alignment vertical="top"/>
      <protection/>
    </xf>
    <xf numFmtId="0" fontId="9" fillId="0" borderId="11" xfId="57" applyNumberFormat="1" applyFont="1" applyFill="1" applyBorder="1" applyAlignment="1" applyProtection="1">
      <alignment horizontal="right" vertical="top"/>
      <protection locked="0"/>
    </xf>
    <xf numFmtId="172" fontId="9" fillId="0" borderId="11" xfId="57" applyNumberFormat="1" applyFont="1" applyFill="1" applyBorder="1" applyAlignment="1" applyProtection="1">
      <alignment horizontal="right" vertical="top"/>
      <protection locked="0"/>
    </xf>
    <xf numFmtId="172" fontId="9" fillId="0" borderId="10" xfId="57" applyNumberFormat="1" applyFont="1" applyFill="1" applyBorder="1" applyAlignment="1" applyProtection="1">
      <alignment horizontal="center" vertical="top" wrapText="1"/>
      <protection/>
    </xf>
    <xf numFmtId="172" fontId="9" fillId="0" borderId="10" xfId="57" applyNumberFormat="1" applyFont="1" applyFill="1" applyBorder="1" applyAlignment="1">
      <alignment horizontal="center" vertical="top" wrapText="1"/>
      <protection/>
    </xf>
    <xf numFmtId="172" fontId="9" fillId="0" borderId="11" xfId="57" applyNumberFormat="1" applyFont="1" applyFill="1" applyBorder="1" applyAlignment="1">
      <alignment horizontal="center" vertical="top" wrapText="1"/>
      <protection/>
    </xf>
    <xf numFmtId="2" fontId="9" fillId="0" borderId="17" xfId="58" applyNumberFormat="1" applyFont="1" applyFill="1" applyBorder="1" applyAlignment="1">
      <alignment horizontal="right" vertical="top"/>
      <protection/>
    </xf>
    <xf numFmtId="172" fontId="64" fillId="0" borderId="11" xfId="57" applyNumberFormat="1" applyFont="1" applyFill="1" applyBorder="1" applyAlignment="1">
      <alignment horizontal="center" vertical="top" wrapText="1"/>
      <protection/>
    </xf>
    <xf numFmtId="174" fontId="8" fillId="0" borderId="11" xfId="58" applyNumberFormat="1" applyFont="1" applyFill="1" applyBorder="1" applyAlignment="1">
      <alignment vertical="top"/>
      <protection/>
    </xf>
    <xf numFmtId="0" fontId="9" fillId="0" borderId="11"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8" fillId="0" borderId="16" xfId="58" applyNumberFormat="1" applyFont="1" applyFill="1" applyBorder="1" applyAlignment="1">
      <alignment vertical="top"/>
      <protection/>
    </xf>
    <xf numFmtId="0" fontId="8" fillId="0" borderId="18" xfId="58" applyNumberFormat="1" applyFont="1" applyFill="1" applyBorder="1" applyAlignment="1">
      <alignment vertical="top"/>
      <protection/>
    </xf>
    <xf numFmtId="0" fontId="7" fillId="0" borderId="19" xfId="58" applyNumberFormat="1" applyFont="1" applyFill="1" applyBorder="1" applyAlignment="1">
      <alignment vertical="top"/>
      <protection/>
    </xf>
    <xf numFmtId="0" fontId="8" fillId="0" borderId="19" xfId="58" applyNumberFormat="1" applyFont="1" applyFill="1" applyBorder="1" applyAlignment="1">
      <alignment vertical="top"/>
      <protection/>
    </xf>
    <xf numFmtId="172" fontId="8" fillId="0" borderId="0" xfId="57" applyNumberFormat="1" applyFont="1" applyFill="1" applyAlignment="1">
      <alignment vertical="top"/>
      <protection/>
    </xf>
    <xf numFmtId="2" fontId="7" fillId="0" borderId="11" xfId="58" applyNumberFormat="1" applyFont="1" applyFill="1" applyBorder="1" applyAlignment="1">
      <alignment vertical="top"/>
      <protection/>
    </xf>
    <xf numFmtId="0" fontId="9" fillId="0" borderId="19" xfId="58" applyNumberFormat="1" applyFont="1" applyFill="1" applyBorder="1" applyAlignment="1">
      <alignment horizontal="left" vertical="top"/>
      <protection/>
    </xf>
    <xf numFmtId="0" fontId="65" fillId="0" borderId="16" xfId="57" applyNumberFormat="1" applyFont="1" applyFill="1" applyBorder="1" applyAlignment="1" applyProtection="1">
      <alignment vertical="top"/>
      <protection/>
    </xf>
    <xf numFmtId="10" fontId="57" fillId="33" borderId="10" xfId="63" applyNumberFormat="1" applyFont="1" applyFill="1" applyBorder="1" applyAlignment="1">
      <alignment horizontal="center" vertical="center"/>
    </xf>
    <xf numFmtId="0" fontId="65" fillId="0" borderId="10" xfId="58" applyNumberFormat="1" applyFont="1" applyFill="1" applyBorder="1" applyAlignment="1">
      <alignment vertical="top"/>
      <protection/>
    </xf>
    <xf numFmtId="0" fontId="8" fillId="0" borderId="10" xfId="57" applyNumberFormat="1" applyFont="1" applyFill="1" applyBorder="1" applyAlignment="1" applyProtection="1">
      <alignment vertical="top"/>
      <protection/>
    </xf>
    <xf numFmtId="0" fontId="7" fillId="0" borderId="10" xfId="63" applyNumberFormat="1" applyFont="1" applyFill="1" applyBorder="1" applyAlignment="1" applyProtection="1">
      <alignment vertical="center" wrapText="1"/>
      <protection locked="0"/>
    </xf>
    <xf numFmtId="0" fontId="8" fillId="0" borderId="0" xfId="57" applyNumberFormat="1" applyFont="1" applyFill="1" applyAlignment="1" applyProtection="1">
      <alignment vertical="top"/>
      <protection/>
    </xf>
    <xf numFmtId="172" fontId="66" fillId="0" borderId="20" xfId="58" applyNumberFormat="1" applyFont="1" applyFill="1" applyBorder="1" applyAlignment="1">
      <alignment horizontal="right" vertical="top"/>
      <protection/>
    </xf>
    <xf numFmtId="172" fontId="7" fillId="0" borderId="21" xfId="58" applyNumberFormat="1" applyFont="1" applyFill="1" applyBorder="1" applyAlignment="1">
      <alignment horizontal="right" vertical="top"/>
      <protection/>
    </xf>
    <xf numFmtId="0" fontId="59" fillId="0" borderId="0" xfId="57" applyNumberFormat="1" applyFont="1" applyFill="1" applyAlignment="1" applyProtection="1">
      <alignment vertical="top"/>
      <protection/>
    </xf>
    <xf numFmtId="0" fontId="67" fillId="0" borderId="0" xfId="57" applyNumberFormat="1" applyFont="1" applyFill="1">
      <alignment/>
      <protection/>
    </xf>
    <xf numFmtId="0" fontId="8" fillId="0" borderId="0" xfId="58" applyNumberFormat="1" applyFont="1" applyFill="1">
      <alignment/>
      <protection/>
    </xf>
    <xf numFmtId="0" fontId="68" fillId="0" borderId="0" xfId="57" applyNumberFormat="1" applyFont="1" applyFill="1">
      <alignment/>
      <protection/>
    </xf>
    <xf numFmtId="0" fontId="9" fillId="0" borderId="15" xfId="57" applyNumberFormat="1" applyFont="1" applyFill="1" applyBorder="1" applyAlignment="1">
      <alignment horizontal="center" vertical="center" wrapText="1"/>
      <protection/>
    </xf>
    <xf numFmtId="0" fontId="9" fillId="0" borderId="19" xfId="57" applyNumberFormat="1" applyFont="1" applyFill="1" applyBorder="1" applyAlignment="1">
      <alignment horizontal="center" vertical="center" wrapText="1"/>
      <protection/>
    </xf>
    <xf numFmtId="0" fontId="9" fillId="0" borderId="22" xfId="57" applyNumberFormat="1" applyFont="1" applyFill="1" applyBorder="1" applyAlignment="1">
      <alignment horizontal="center" vertical="center" wrapText="1"/>
      <protection/>
    </xf>
    <xf numFmtId="0" fontId="7" fillId="0" borderId="15" xfId="58" applyNumberFormat="1" applyFont="1" applyFill="1" applyBorder="1" applyAlignment="1">
      <alignment horizontal="center" vertical="top" wrapText="1"/>
      <protection/>
    </xf>
    <xf numFmtId="0" fontId="7" fillId="0" borderId="19" xfId="58" applyNumberFormat="1" applyFont="1" applyFill="1" applyBorder="1" applyAlignment="1">
      <alignment horizontal="center" vertical="top" wrapText="1"/>
      <protection/>
    </xf>
    <xf numFmtId="0" fontId="7" fillId="0" borderId="22"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10" fillId="0" borderId="0" xfId="57" applyNumberFormat="1" applyFont="1" applyFill="1" applyBorder="1" applyAlignment="1">
      <alignment horizontal="left" vertical="center" wrapText="1"/>
      <protection/>
    </xf>
    <xf numFmtId="0" fontId="61" fillId="0" borderId="23" xfId="57" applyNumberFormat="1" applyFont="1" applyFill="1" applyBorder="1" applyAlignment="1" applyProtection="1">
      <alignment horizontal="center" wrapText="1"/>
      <protection locked="0"/>
    </xf>
    <xf numFmtId="0" fontId="9" fillId="33" borderId="15" xfId="58" applyNumberFormat="1" applyFont="1" applyFill="1" applyBorder="1" applyAlignment="1" applyProtection="1">
      <alignment horizontal="left" vertical="top"/>
      <protection locked="0"/>
    </xf>
    <xf numFmtId="0" fontId="9" fillId="0" borderId="19" xfId="58" applyNumberFormat="1" applyFont="1" applyFill="1" applyBorder="1" applyAlignment="1" applyProtection="1">
      <alignment horizontal="left" vertical="top"/>
      <protection locked="0"/>
    </xf>
    <xf numFmtId="0" fontId="9" fillId="0" borderId="22" xfId="58" applyNumberFormat="1" applyFont="1" applyFill="1" applyBorder="1" applyAlignment="1" applyProtection="1">
      <alignment horizontal="left" vertical="top"/>
      <protection locked="0"/>
    </xf>
    <xf numFmtId="0" fontId="5" fillId="0" borderId="0" xfId="0" applyFont="1" applyAlignment="1">
      <alignment horizontal="center" vertical="center"/>
    </xf>
    <xf numFmtId="0" fontId="8" fillId="0" borderId="15" xfId="58" applyNumberFormat="1" applyFont="1" applyFill="1" applyBorder="1" applyAlignment="1">
      <alignment horizontal="center" vertical="top"/>
      <protection/>
    </xf>
    <xf numFmtId="0" fontId="8" fillId="0" borderId="19" xfId="58" applyNumberFormat="1" applyFont="1" applyFill="1" applyBorder="1" applyAlignment="1">
      <alignment horizontal="center" vertical="top"/>
      <protection/>
    </xf>
    <xf numFmtId="0" fontId="8" fillId="0" borderId="22" xfId="58"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5"/>
  <sheetViews>
    <sheetView showGridLines="0" zoomScale="73" zoomScaleNormal="73" zoomScalePageLayoutView="0" workbookViewId="0" topLeftCell="A16">
      <selection activeCell="M16" sqref="M16"/>
    </sheetView>
  </sheetViews>
  <sheetFormatPr defaultColWidth="9.140625" defaultRowHeight="15"/>
  <cols>
    <col min="1" max="1" width="15.421875" style="69" customWidth="1"/>
    <col min="2" max="2" width="47.8515625" style="69" customWidth="1"/>
    <col min="3" max="3" width="14.421875" style="69" hidden="1" customWidth="1"/>
    <col min="4" max="4" width="14.57421875" style="69" customWidth="1"/>
    <col min="5" max="5" width="11.28125" style="69" customWidth="1"/>
    <col min="6" max="6" width="14.421875" style="69" hidden="1" customWidth="1"/>
    <col min="7" max="7" width="14.140625" style="69" hidden="1" customWidth="1"/>
    <col min="8" max="9" width="12.140625" style="69" hidden="1" customWidth="1"/>
    <col min="10" max="10" width="9.00390625" style="69" hidden="1" customWidth="1"/>
    <col min="11" max="11" width="19.57421875" style="69" hidden="1" customWidth="1"/>
    <col min="12" max="12" width="14.28125" style="69" hidden="1" customWidth="1"/>
    <col min="13" max="13" width="19.00390625" style="69" customWidth="1"/>
    <col min="14" max="14" width="15.28125" style="70" hidden="1" customWidth="1"/>
    <col min="15" max="15" width="14.28125" style="69" hidden="1" customWidth="1"/>
    <col min="16" max="16" width="17.28125" style="69" hidden="1" customWidth="1"/>
    <col min="17" max="17" width="18.421875" style="69" hidden="1" customWidth="1"/>
    <col min="18" max="18" width="17.421875" style="69" hidden="1" customWidth="1"/>
    <col min="19" max="19" width="14.7109375" style="69" hidden="1" customWidth="1"/>
    <col min="20" max="20" width="14.8515625" style="69" hidden="1" customWidth="1"/>
    <col min="21" max="21" width="16.421875" style="69" hidden="1" customWidth="1"/>
    <col min="22" max="22" width="13.00390625" style="69" hidden="1" customWidth="1"/>
    <col min="23" max="51" width="9.140625" style="69" hidden="1" customWidth="1"/>
    <col min="52" max="52" width="10.28125" style="69" hidden="1" customWidth="1"/>
    <col min="53" max="53" width="20.28125" style="69" customWidth="1"/>
    <col min="54" max="54" width="18.8515625" style="69" hidden="1" customWidth="1"/>
    <col min="55" max="55" width="43.57421875" style="69" customWidth="1"/>
    <col min="56" max="238" width="9.140625" style="69" customWidth="1"/>
    <col min="239" max="243" width="9.140625" style="71" customWidth="1"/>
    <col min="244" max="16384" width="9.140625" style="69" customWidth="1"/>
  </cols>
  <sheetData>
    <row r="1" spans="1:243" s="16" customFormat="1" ht="25.5" customHeight="1">
      <c r="A1" s="78" t="str">
        <f>B2&amp;" BoQ"</f>
        <v>Item Rate BoQ</v>
      </c>
      <c r="B1" s="78"/>
      <c r="C1" s="78"/>
      <c r="D1" s="78"/>
      <c r="E1" s="78"/>
      <c r="F1" s="78"/>
      <c r="G1" s="78"/>
      <c r="H1" s="78"/>
      <c r="I1" s="78"/>
      <c r="J1" s="78"/>
      <c r="K1" s="78"/>
      <c r="L1" s="78"/>
      <c r="O1" s="17"/>
      <c r="P1" s="17"/>
      <c r="Q1" s="18"/>
      <c r="IE1" s="18"/>
      <c r="IF1" s="18"/>
      <c r="IG1" s="18"/>
      <c r="IH1" s="18"/>
      <c r="II1" s="18"/>
    </row>
    <row r="2" spans="1:17" s="16" customFormat="1" ht="25.5" customHeight="1" hidden="1">
      <c r="A2" s="19" t="s">
        <v>3</v>
      </c>
      <c r="B2" s="19" t="s">
        <v>4</v>
      </c>
      <c r="C2" s="20" t="s">
        <v>5</v>
      </c>
      <c r="D2" s="20" t="s">
        <v>6</v>
      </c>
      <c r="E2" s="19" t="s">
        <v>7</v>
      </c>
      <c r="J2" s="21"/>
      <c r="K2" s="21"/>
      <c r="L2" s="21"/>
      <c r="O2" s="17"/>
      <c r="P2" s="17"/>
      <c r="Q2" s="18"/>
    </row>
    <row r="3" spans="1:243" s="16" customFormat="1" ht="30" customHeight="1" hidden="1">
      <c r="A3" s="16" t="s">
        <v>8</v>
      </c>
      <c r="C3" s="16" t="s">
        <v>9</v>
      </c>
      <c r="IE3" s="18"/>
      <c r="IF3" s="18"/>
      <c r="IG3" s="18"/>
      <c r="IH3" s="18"/>
      <c r="II3" s="18"/>
    </row>
    <row r="4" spans="1:243" s="22" customFormat="1" ht="30.75" customHeight="1">
      <c r="A4" s="79" t="s">
        <v>102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23"/>
      <c r="IF4" s="23"/>
      <c r="IG4" s="23"/>
      <c r="IH4" s="23"/>
      <c r="II4" s="23"/>
    </row>
    <row r="5" spans="1:243" s="22" customFormat="1" ht="30.75" customHeight="1">
      <c r="A5" s="79" t="s">
        <v>104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23"/>
      <c r="IF5" s="23"/>
      <c r="IG5" s="23"/>
      <c r="IH5" s="23"/>
      <c r="II5" s="23"/>
    </row>
    <row r="6" spans="1:243" s="22" customFormat="1" ht="30.75" customHeight="1">
      <c r="A6" s="79" t="s">
        <v>103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23"/>
      <c r="IF6" s="23"/>
      <c r="IG6" s="23"/>
      <c r="IH6" s="23"/>
      <c r="II6" s="23"/>
    </row>
    <row r="7" spans="1:243" s="22"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23"/>
      <c r="IF7" s="23"/>
      <c r="IG7" s="23"/>
      <c r="IH7" s="23"/>
      <c r="II7" s="23"/>
    </row>
    <row r="8" spans="1:243" s="25" customFormat="1" ht="61.5" customHeight="1">
      <c r="A8" s="24" t="s">
        <v>47</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26"/>
      <c r="IF8" s="26"/>
      <c r="IG8" s="26"/>
      <c r="IH8" s="26"/>
      <c r="II8" s="26"/>
    </row>
    <row r="9" spans="1:243" s="27" customFormat="1" ht="61.5" customHeight="1">
      <c r="A9" s="72" t="s">
        <v>95</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28"/>
      <c r="IF9" s="28"/>
      <c r="IG9" s="28"/>
      <c r="IH9" s="28"/>
      <c r="II9" s="28"/>
    </row>
    <row r="10" spans="1:243" s="30" customFormat="1" ht="18.75" customHeight="1">
      <c r="A10" s="29" t="s">
        <v>96</v>
      </c>
      <c r="B10" s="29" t="s">
        <v>97</v>
      </c>
      <c r="C10" s="29" t="s">
        <v>97</v>
      </c>
      <c r="D10" s="29" t="s">
        <v>96</v>
      </c>
      <c r="E10" s="29" t="s">
        <v>97</v>
      </c>
      <c r="F10" s="29" t="s">
        <v>11</v>
      </c>
      <c r="G10" s="29" t="s">
        <v>11</v>
      </c>
      <c r="H10" s="29" t="s">
        <v>12</v>
      </c>
      <c r="I10" s="29" t="s">
        <v>97</v>
      </c>
      <c r="J10" s="29" t="s">
        <v>96</v>
      </c>
      <c r="K10" s="29" t="s">
        <v>98</v>
      </c>
      <c r="L10" s="29" t="s">
        <v>97</v>
      </c>
      <c r="M10" s="29" t="s">
        <v>96</v>
      </c>
      <c r="N10" s="29" t="s">
        <v>11</v>
      </c>
      <c r="O10" s="29" t="s">
        <v>11</v>
      </c>
      <c r="P10" s="29" t="s">
        <v>11</v>
      </c>
      <c r="Q10" s="29" t="s">
        <v>11</v>
      </c>
      <c r="R10" s="29" t="s">
        <v>12</v>
      </c>
      <c r="S10" s="29" t="s">
        <v>12</v>
      </c>
      <c r="T10" s="29" t="s">
        <v>11</v>
      </c>
      <c r="U10" s="29" t="s">
        <v>11</v>
      </c>
      <c r="V10" s="29" t="s">
        <v>11</v>
      </c>
      <c r="W10" s="29" t="s">
        <v>11</v>
      </c>
      <c r="X10" s="29" t="s">
        <v>12</v>
      </c>
      <c r="Y10" s="29" t="s">
        <v>12</v>
      </c>
      <c r="Z10" s="29" t="s">
        <v>11</v>
      </c>
      <c r="AA10" s="29" t="s">
        <v>11</v>
      </c>
      <c r="AB10" s="29" t="s">
        <v>11</v>
      </c>
      <c r="AC10" s="29" t="s">
        <v>11</v>
      </c>
      <c r="AD10" s="29" t="s">
        <v>12</v>
      </c>
      <c r="AE10" s="29" t="s">
        <v>12</v>
      </c>
      <c r="AF10" s="29" t="s">
        <v>11</v>
      </c>
      <c r="AG10" s="29" t="s">
        <v>11</v>
      </c>
      <c r="AH10" s="29" t="s">
        <v>11</v>
      </c>
      <c r="AI10" s="29" t="s">
        <v>11</v>
      </c>
      <c r="AJ10" s="29" t="s">
        <v>12</v>
      </c>
      <c r="AK10" s="29" t="s">
        <v>12</v>
      </c>
      <c r="AL10" s="29" t="s">
        <v>11</v>
      </c>
      <c r="AM10" s="29" t="s">
        <v>11</v>
      </c>
      <c r="AN10" s="29" t="s">
        <v>11</v>
      </c>
      <c r="AO10" s="29" t="s">
        <v>11</v>
      </c>
      <c r="AP10" s="29" t="s">
        <v>12</v>
      </c>
      <c r="AQ10" s="29" t="s">
        <v>12</v>
      </c>
      <c r="AR10" s="29" t="s">
        <v>11</v>
      </c>
      <c r="AS10" s="29" t="s">
        <v>11</v>
      </c>
      <c r="AT10" s="29" t="s">
        <v>96</v>
      </c>
      <c r="AU10" s="29" t="s">
        <v>96</v>
      </c>
      <c r="AV10" s="29" t="s">
        <v>12</v>
      </c>
      <c r="AW10" s="29" t="s">
        <v>12</v>
      </c>
      <c r="AX10" s="29" t="s">
        <v>96</v>
      </c>
      <c r="AY10" s="29" t="s">
        <v>96</v>
      </c>
      <c r="AZ10" s="29" t="s">
        <v>13</v>
      </c>
      <c r="BA10" s="29" t="s">
        <v>96</v>
      </c>
      <c r="BB10" s="29" t="s">
        <v>96</v>
      </c>
      <c r="BC10" s="29" t="s">
        <v>97</v>
      </c>
      <c r="IE10" s="31"/>
      <c r="IF10" s="31"/>
      <c r="IG10" s="31"/>
      <c r="IH10" s="31"/>
      <c r="II10" s="31"/>
    </row>
    <row r="11" spans="1:243" s="30" customFormat="1" ht="81" customHeight="1">
      <c r="A11" s="29" t="s">
        <v>0</v>
      </c>
      <c r="B11" s="29" t="s">
        <v>14</v>
      </c>
      <c r="C11" s="29" t="s">
        <v>1</v>
      </c>
      <c r="D11" s="29" t="s">
        <v>15</v>
      </c>
      <c r="E11" s="29" t="s">
        <v>16</v>
      </c>
      <c r="F11" s="29" t="s">
        <v>99</v>
      </c>
      <c r="G11" s="29"/>
      <c r="H11" s="29"/>
      <c r="I11" s="29" t="s">
        <v>17</v>
      </c>
      <c r="J11" s="29" t="s">
        <v>18</v>
      </c>
      <c r="K11" s="29" t="s">
        <v>19</v>
      </c>
      <c r="L11" s="29" t="s">
        <v>20</v>
      </c>
      <c r="M11" s="32" t="s">
        <v>100</v>
      </c>
      <c r="N11" s="29" t="s">
        <v>21</v>
      </c>
      <c r="O11" s="29" t="s">
        <v>22</v>
      </c>
      <c r="P11" s="29" t="s">
        <v>23</v>
      </c>
      <c r="Q11" s="29" t="s">
        <v>24</v>
      </c>
      <c r="R11" s="29"/>
      <c r="S11" s="29"/>
      <c r="T11" s="29" t="s">
        <v>25</v>
      </c>
      <c r="U11" s="29" t="s">
        <v>26</v>
      </c>
      <c r="V11" s="29" t="s">
        <v>27</v>
      </c>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3" t="s">
        <v>101</v>
      </c>
      <c r="BB11" s="33" t="s">
        <v>28</v>
      </c>
      <c r="BC11" s="33" t="s">
        <v>29</v>
      </c>
      <c r="IE11" s="31"/>
      <c r="IF11" s="31"/>
      <c r="IG11" s="31"/>
      <c r="IH11" s="31"/>
      <c r="II11" s="31"/>
    </row>
    <row r="12" spans="1:243" s="30" customFormat="1" ht="15">
      <c r="A12" s="34">
        <v>1</v>
      </c>
      <c r="B12" s="34">
        <v>2</v>
      </c>
      <c r="C12" s="34">
        <v>3</v>
      </c>
      <c r="D12" s="34">
        <v>4</v>
      </c>
      <c r="E12" s="34">
        <v>5</v>
      </c>
      <c r="F12" s="34">
        <v>6</v>
      </c>
      <c r="G12" s="34">
        <v>7</v>
      </c>
      <c r="H12" s="34">
        <v>8</v>
      </c>
      <c r="I12" s="34">
        <v>9</v>
      </c>
      <c r="J12" s="34">
        <v>10</v>
      </c>
      <c r="K12" s="34">
        <v>11</v>
      </c>
      <c r="L12" s="34">
        <v>12</v>
      </c>
      <c r="M12" s="34">
        <v>13</v>
      </c>
      <c r="N12" s="34">
        <v>14</v>
      </c>
      <c r="O12" s="34">
        <v>15</v>
      </c>
      <c r="P12" s="34">
        <v>16</v>
      </c>
      <c r="Q12" s="34">
        <v>17</v>
      </c>
      <c r="R12" s="34">
        <v>18</v>
      </c>
      <c r="S12" s="34">
        <v>19</v>
      </c>
      <c r="T12" s="34">
        <v>20</v>
      </c>
      <c r="U12" s="34">
        <v>21</v>
      </c>
      <c r="V12" s="34">
        <v>22</v>
      </c>
      <c r="W12" s="34">
        <v>23</v>
      </c>
      <c r="X12" s="34">
        <v>24</v>
      </c>
      <c r="Y12" s="34">
        <v>25</v>
      </c>
      <c r="Z12" s="34">
        <v>26</v>
      </c>
      <c r="AA12" s="34">
        <v>27</v>
      </c>
      <c r="AB12" s="34">
        <v>28</v>
      </c>
      <c r="AC12" s="34">
        <v>29</v>
      </c>
      <c r="AD12" s="34">
        <v>30</v>
      </c>
      <c r="AE12" s="34">
        <v>31</v>
      </c>
      <c r="AF12" s="34">
        <v>32</v>
      </c>
      <c r="AG12" s="34">
        <v>33</v>
      </c>
      <c r="AH12" s="34">
        <v>34</v>
      </c>
      <c r="AI12" s="34">
        <v>35</v>
      </c>
      <c r="AJ12" s="34">
        <v>36</v>
      </c>
      <c r="AK12" s="34">
        <v>37</v>
      </c>
      <c r="AL12" s="34">
        <v>38</v>
      </c>
      <c r="AM12" s="34">
        <v>39</v>
      </c>
      <c r="AN12" s="34">
        <v>40</v>
      </c>
      <c r="AO12" s="34">
        <v>41</v>
      </c>
      <c r="AP12" s="34">
        <v>42</v>
      </c>
      <c r="AQ12" s="34">
        <v>43</v>
      </c>
      <c r="AR12" s="34">
        <v>44</v>
      </c>
      <c r="AS12" s="34">
        <v>45</v>
      </c>
      <c r="AT12" s="34">
        <v>46</v>
      </c>
      <c r="AU12" s="34">
        <v>47</v>
      </c>
      <c r="AV12" s="34">
        <v>48</v>
      </c>
      <c r="AW12" s="34">
        <v>49</v>
      </c>
      <c r="AX12" s="34">
        <v>50</v>
      </c>
      <c r="AY12" s="34">
        <v>51</v>
      </c>
      <c r="AZ12" s="34">
        <v>52</v>
      </c>
      <c r="BA12" s="34">
        <v>53</v>
      </c>
      <c r="BB12" s="34">
        <v>54</v>
      </c>
      <c r="BC12" s="34">
        <v>55</v>
      </c>
      <c r="IE12" s="31"/>
      <c r="IF12" s="31"/>
      <c r="IG12" s="31"/>
      <c r="IH12" s="31"/>
      <c r="II12" s="31"/>
    </row>
    <row r="13" spans="1:243" s="40" customFormat="1" ht="18.75" customHeight="1" thickBot="1">
      <c r="A13" s="4">
        <v>1</v>
      </c>
      <c r="B13" s="6" t="s">
        <v>48</v>
      </c>
      <c r="C13" s="35">
        <v>1</v>
      </c>
      <c r="D13" s="8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7"/>
      <c r="IE13" s="41">
        <v>1</v>
      </c>
      <c r="IF13" s="41" t="s">
        <v>30</v>
      </c>
      <c r="IG13" s="41" t="s">
        <v>31</v>
      </c>
      <c r="IH13" s="41">
        <v>10</v>
      </c>
      <c r="II13" s="41" t="s">
        <v>32</v>
      </c>
    </row>
    <row r="14" spans="1:243" s="40" customFormat="1" ht="40.5" customHeight="1">
      <c r="A14" s="4">
        <v>1.01</v>
      </c>
      <c r="B14" s="7" t="s">
        <v>49</v>
      </c>
      <c r="C14" s="35">
        <v>2</v>
      </c>
      <c r="D14" s="9">
        <v>1</v>
      </c>
      <c r="E14" s="14" t="s">
        <v>93</v>
      </c>
      <c r="F14" s="42">
        <v>100</v>
      </c>
      <c r="G14" s="43"/>
      <c r="H14" s="36"/>
      <c r="I14" s="11" t="s">
        <v>34</v>
      </c>
      <c r="J14" s="37">
        <f>IF(I14="Less(-)",-1,1)</f>
        <v>1</v>
      </c>
      <c r="K14" s="38" t="s">
        <v>44</v>
      </c>
      <c r="L14" s="38" t="s">
        <v>7</v>
      </c>
      <c r="M14" s="15"/>
      <c r="N14" s="44"/>
      <c r="O14" s="44"/>
      <c r="P14" s="45"/>
      <c r="Q14" s="44"/>
      <c r="R14" s="44"/>
      <c r="S14" s="46"/>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f>
        <v>0</v>
      </c>
      <c r="BB14" s="48">
        <f>BA14+SUM(N14:AZ14)</f>
        <v>0</v>
      </c>
      <c r="BC14" s="39" t="str">
        <f>SpellNumber(L14,BB14)</f>
        <v>INR Zero Only</v>
      </c>
      <c r="IE14" s="41">
        <v>1.01</v>
      </c>
      <c r="IF14" s="41" t="s">
        <v>35</v>
      </c>
      <c r="IG14" s="41" t="s">
        <v>31</v>
      </c>
      <c r="IH14" s="41">
        <v>123.223</v>
      </c>
      <c r="II14" s="41" t="s">
        <v>33</v>
      </c>
    </row>
    <row r="15" spans="1:243" s="40" customFormat="1" ht="42" customHeight="1">
      <c r="A15" s="4">
        <v>1.02</v>
      </c>
      <c r="B15" s="8" t="s">
        <v>50</v>
      </c>
      <c r="C15" s="35">
        <v>3</v>
      </c>
      <c r="D15" s="10">
        <v>2</v>
      </c>
      <c r="E15" s="14" t="s">
        <v>33</v>
      </c>
      <c r="F15" s="42">
        <v>100</v>
      </c>
      <c r="G15" s="43"/>
      <c r="H15" s="43"/>
      <c r="I15" s="11" t="s">
        <v>34</v>
      </c>
      <c r="J15" s="37">
        <f>IF(I15="Less(-)",-1,1)</f>
        <v>1</v>
      </c>
      <c r="K15" s="38" t="s">
        <v>44</v>
      </c>
      <c r="L15" s="38" t="s">
        <v>7</v>
      </c>
      <c r="M15" s="15"/>
      <c r="N15" s="44"/>
      <c r="O15" s="44"/>
      <c r="P15" s="45"/>
      <c r="Q15" s="44"/>
      <c r="R15" s="44"/>
      <c r="S15" s="46"/>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8">
        <f>total_amount_ba($B$2,$D$2,D15,F15,J15,K15,M15)</f>
        <v>0</v>
      </c>
      <c r="BB15" s="48">
        <f>BA15+SUM(N15:AZ15)</f>
        <v>0</v>
      </c>
      <c r="BC15" s="39" t="str">
        <f>SpellNumber(L15,BB15)</f>
        <v>INR Zero Only</v>
      </c>
      <c r="IE15" s="41">
        <v>1.02</v>
      </c>
      <c r="IF15" s="41" t="s">
        <v>36</v>
      </c>
      <c r="IG15" s="41" t="s">
        <v>37</v>
      </c>
      <c r="IH15" s="41">
        <v>213</v>
      </c>
      <c r="II15" s="41" t="s">
        <v>33</v>
      </c>
    </row>
    <row r="16" spans="1:243" s="40" customFormat="1" ht="40.5" customHeight="1">
      <c r="A16" s="4">
        <v>1.03</v>
      </c>
      <c r="B16" s="8" t="s">
        <v>51</v>
      </c>
      <c r="C16" s="35">
        <v>4</v>
      </c>
      <c r="D16" s="10">
        <v>1</v>
      </c>
      <c r="E16" s="14" t="s">
        <v>93</v>
      </c>
      <c r="F16" s="42">
        <v>10</v>
      </c>
      <c r="G16" s="43"/>
      <c r="H16" s="43"/>
      <c r="I16" s="11" t="s">
        <v>34</v>
      </c>
      <c r="J16" s="37">
        <f>IF(I16="Less(-)",-1,1)</f>
        <v>1</v>
      </c>
      <c r="K16" s="38" t="s">
        <v>44</v>
      </c>
      <c r="L16" s="38" t="s">
        <v>7</v>
      </c>
      <c r="M16" s="15"/>
      <c r="N16" s="44"/>
      <c r="O16" s="44"/>
      <c r="P16" s="45"/>
      <c r="Q16" s="44"/>
      <c r="R16" s="44"/>
      <c r="S16" s="46"/>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8">
        <f>total_amount_ba($B$2,$D$2,D16,F16,J16,K16,M16)</f>
        <v>0</v>
      </c>
      <c r="BB16" s="48">
        <f>BA16+SUM(N16:AZ16)</f>
        <v>0</v>
      </c>
      <c r="BC16" s="39" t="str">
        <f>SpellNumber(L16,BB16)</f>
        <v>INR Zero Only</v>
      </c>
      <c r="IE16" s="41">
        <v>2</v>
      </c>
      <c r="IF16" s="41" t="s">
        <v>30</v>
      </c>
      <c r="IG16" s="41" t="s">
        <v>38</v>
      </c>
      <c r="IH16" s="41">
        <v>10</v>
      </c>
      <c r="II16" s="41" t="s">
        <v>33</v>
      </c>
    </row>
    <row r="17" spans="1:243" s="40" customFormat="1" ht="43.5" customHeight="1">
      <c r="A17" s="4">
        <v>1.04</v>
      </c>
      <c r="B17" s="8" t="s">
        <v>52</v>
      </c>
      <c r="C17" s="35">
        <v>5</v>
      </c>
      <c r="D17" s="10">
        <v>1</v>
      </c>
      <c r="E17" s="14" t="s">
        <v>93</v>
      </c>
      <c r="F17" s="42">
        <v>10</v>
      </c>
      <c r="G17" s="43"/>
      <c r="H17" s="43"/>
      <c r="I17" s="11" t="s">
        <v>34</v>
      </c>
      <c r="J17" s="37">
        <f aca="true" t="shared" si="0" ref="J17:J37">IF(I17="Less(-)",-1,1)</f>
        <v>1</v>
      </c>
      <c r="K17" s="38" t="s">
        <v>44</v>
      </c>
      <c r="L17" s="38" t="s">
        <v>7</v>
      </c>
      <c r="M17" s="15"/>
      <c r="N17" s="44"/>
      <c r="O17" s="44"/>
      <c r="P17" s="45"/>
      <c r="Q17" s="44"/>
      <c r="R17" s="44"/>
      <c r="S17" s="46"/>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8">
        <f aca="true" t="shared" si="1" ref="BA17:BA37">total_amount_ba($B$2,$D$2,D17,F17,J17,K17,M17)</f>
        <v>0</v>
      </c>
      <c r="BB17" s="48">
        <f aca="true" t="shared" si="2" ref="BB17:BB37">BA17+SUM(N17:AZ17)</f>
        <v>0</v>
      </c>
      <c r="BC17" s="39" t="str">
        <f aca="true" t="shared" si="3" ref="BC17:BC37">SpellNumber(L17,BB17)</f>
        <v>INR Zero Only</v>
      </c>
      <c r="IE17" s="41"/>
      <c r="IF17" s="41"/>
      <c r="IG17" s="41"/>
      <c r="IH17" s="41"/>
      <c r="II17" s="41"/>
    </row>
    <row r="18" spans="1:243" s="40" customFormat="1" ht="43.5" customHeight="1">
      <c r="A18" s="4">
        <v>1.05</v>
      </c>
      <c r="B18" s="8" t="s">
        <v>53</v>
      </c>
      <c r="C18" s="35">
        <v>6</v>
      </c>
      <c r="D18" s="10">
        <v>1</v>
      </c>
      <c r="E18" s="14" t="s">
        <v>93</v>
      </c>
      <c r="F18" s="42">
        <v>10</v>
      </c>
      <c r="G18" s="43"/>
      <c r="H18" s="43"/>
      <c r="I18" s="11" t="s">
        <v>34</v>
      </c>
      <c r="J18" s="37">
        <f t="shared" si="0"/>
        <v>1</v>
      </c>
      <c r="K18" s="38" t="s">
        <v>44</v>
      </c>
      <c r="L18" s="38" t="s">
        <v>7</v>
      </c>
      <c r="M18" s="15"/>
      <c r="N18" s="44"/>
      <c r="O18" s="44"/>
      <c r="P18" s="45"/>
      <c r="Q18" s="44"/>
      <c r="R18" s="44"/>
      <c r="S18" s="46"/>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8">
        <f t="shared" si="1"/>
        <v>0</v>
      </c>
      <c r="BB18" s="48">
        <f t="shared" si="2"/>
        <v>0</v>
      </c>
      <c r="BC18" s="39" t="str">
        <f t="shared" si="3"/>
        <v>INR Zero Only</v>
      </c>
      <c r="IE18" s="41"/>
      <c r="IF18" s="41"/>
      <c r="IG18" s="41"/>
      <c r="IH18" s="41"/>
      <c r="II18" s="41"/>
    </row>
    <row r="19" spans="1:243" s="40" customFormat="1" ht="43.5" customHeight="1">
      <c r="A19" s="4">
        <v>1.06</v>
      </c>
      <c r="B19" s="8" t="s">
        <v>54</v>
      </c>
      <c r="C19" s="35">
        <v>7</v>
      </c>
      <c r="D19" s="10">
        <v>1</v>
      </c>
      <c r="E19" s="14" t="s">
        <v>93</v>
      </c>
      <c r="F19" s="42">
        <v>10</v>
      </c>
      <c r="G19" s="43"/>
      <c r="H19" s="43"/>
      <c r="I19" s="11" t="s">
        <v>34</v>
      </c>
      <c r="J19" s="37">
        <f t="shared" si="0"/>
        <v>1</v>
      </c>
      <c r="K19" s="38" t="s">
        <v>44</v>
      </c>
      <c r="L19" s="38" t="s">
        <v>7</v>
      </c>
      <c r="M19" s="15"/>
      <c r="N19" s="44"/>
      <c r="O19" s="44"/>
      <c r="P19" s="45"/>
      <c r="Q19" s="44"/>
      <c r="R19" s="44"/>
      <c r="S19" s="46"/>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8">
        <f t="shared" si="1"/>
        <v>0</v>
      </c>
      <c r="BB19" s="48">
        <f t="shared" si="2"/>
        <v>0</v>
      </c>
      <c r="BC19" s="39" t="str">
        <f t="shared" si="3"/>
        <v>INR Zero Only</v>
      </c>
      <c r="IE19" s="41"/>
      <c r="IF19" s="41"/>
      <c r="IG19" s="41"/>
      <c r="IH19" s="41"/>
      <c r="II19" s="41"/>
    </row>
    <row r="20" spans="1:243" s="40" customFormat="1" ht="52.5" customHeight="1">
      <c r="A20" s="4">
        <v>1.07</v>
      </c>
      <c r="B20" s="8" t="s">
        <v>55</v>
      </c>
      <c r="C20" s="35">
        <v>8</v>
      </c>
      <c r="D20" s="10">
        <v>1</v>
      </c>
      <c r="E20" s="14" t="s">
        <v>93</v>
      </c>
      <c r="F20" s="42">
        <v>10</v>
      </c>
      <c r="G20" s="43"/>
      <c r="H20" s="43"/>
      <c r="I20" s="11" t="s">
        <v>34</v>
      </c>
      <c r="J20" s="37">
        <f t="shared" si="0"/>
        <v>1</v>
      </c>
      <c r="K20" s="38" t="s">
        <v>44</v>
      </c>
      <c r="L20" s="38" t="s">
        <v>7</v>
      </c>
      <c r="M20" s="15"/>
      <c r="N20" s="44"/>
      <c r="O20" s="44"/>
      <c r="P20" s="45"/>
      <c r="Q20" s="44"/>
      <c r="R20" s="44"/>
      <c r="S20" s="46"/>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8">
        <f t="shared" si="1"/>
        <v>0</v>
      </c>
      <c r="BB20" s="48">
        <f t="shared" si="2"/>
        <v>0</v>
      </c>
      <c r="BC20" s="39" t="str">
        <f t="shared" si="3"/>
        <v>INR Zero Only</v>
      </c>
      <c r="IE20" s="41"/>
      <c r="IF20" s="41"/>
      <c r="IG20" s="41"/>
      <c r="IH20" s="41"/>
      <c r="II20" s="41"/>
    </row>
    <row r="21" spans="1:243" s="40" customFormat="1" ht="45.75" customHeight="1">
      <c r="A21" s="5">
        <v>1.08</v>
      </c>
      <c r="B21" s="8" t="s">
        <v>56</v>
      </c>
      <c r="C21" s="35">
        <v>9</v>
      </c>
      <c r="D21" s="10">
        <v>1</v>
      </c>
      <c r="E21" s="14" t="s">
        <v>93</v>
      </c>
      <c r="F21" s="42">
        <v>10</v>
      </c>
      <c r="G21" s="43"/>
      <c r="H21" s="43"/>
      <c r="I21" s="11" t="s">
        <v>34</v>
      </c>
      <c r="J21" s="37">
        <f t="shared" si="0"/>
        <v>1</v>
      </c>
      <c r="K21" s="38" t="s">
        <v>44</v>
      </c>
      <c r="L21" s="38" t="s">
        <v>7</v>
      </c>
      <c r="M21" s="15"/>
      <c r="N21" s="44"/>
      <c r="O21" s="44"/>
      <c r="P21" s="45"/>
      <c r="Q21" s="44"/>
      <c r="R21" s="44"/>
      <c r="S21" s="46"/>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8">
        <f t="shared" si="1"/>
        <v>0</v>
      </c>
      <c r="BB21" s="48">
        <f t="shared" si="2"/>
        <v>0</v>
      </c>
      <c r="BC21" s="39" t="str">
        <f t="shared" si="3"/>
        <v>INR Zero Only</v>
      </c>
      <c r="IE21" s="41"/>
      <c r="IF21" s="41"/>
      <c r="IG21" s="41"/>
      <c r="IH21" s="41"/>
      <c r="II21" s="41"/>
    </row>
    <row r="22" spans="1:243" s="40" customFormat="1" ht="47.25" customHeight="1">
      <c r="A22" s="4">
        <v>1.09</v>
      </c>
      <c r="B22" s="8" t="s">
        <v>57</v>
      </c>
      <c r="C22" s="35">
        <v>10</v>
      </c>
      <c r="D22" s="10">
        <v>1</v>
      </c>
      <c r="E22" s="14" t="s">
        <v>93</v>
      </c>
      <c r="F22" s="42">
        <v>10</v>
      </c>
      <c r="G22" s="43"/>
      <c r="H22" s="43"/>
      <c r="I22" s="11" t="s">
        <v>34</v>
      </c>
      <c r="J22" s="37">
        <f t="shared" si="0"/>
        <v>1</v>
      </c>
      <c r="K22" s="38" t="s">
        <v>44</v>
      </c>
      <c r="L22" s="38" t="s">
        <v>7</v>
      </c>
      <c r="M22" s="15"/>
      <c r="N22" s="44"/>
      <c r="O22" s="44"/>
      <c r="P22" s="45"/>
      <c r="Q22" s="44"/>
      <c r="R22" s="44"/>
      <c r="S22" s="46"/>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8">
        <f t="shared" si="1"/>
        <v>0</v>
      </c>
      <c r="BB22" s="48">
        <f t="shared" si="2"/>
        <v>0</v>
      </c>
      <c r="BC22" s="39" t="str">
        <f t="shared" si="3"/>
        <v>INR Zero Only</v>
      </c>
      <c r="IE22" s="41"/>
      <c r="IF22" s="41"/>
      <c r="IG22" s="41"/>
      <c r="IH22" s="41"/>
      <c r="II22" s="41"/>
    </row>
    <row r="23" spans="1:243" s="40" customFormat="1" ht="47.25" customHeight="1">
      <c r="A23" s="5">
        <v>1.1</v>
      </c>
      <c r="B23" s="8" t="s">
        <v>58</v>
      </c>
      <c r="C23" s="35">
        <v>11</v>
      </c>
      <c r="D23" s="10">
        <v>10</v>
      </c>
      <c r="E23" s="14" t="s">
        <v>33</v>
      </c>
      <c r="F23" s="42">
        <v>10</v>
      </c>
      <c r="G23" s="43"/>
      <c r="H23" s="43"/>
      <c r="I23" s="11" t="s">
        <v>34</v>
      </c>
      <c r="J23" s="37">
        <f t="shared" si="0"/>
        <v>1</v>
      </c>
      <c r="K23" s="38" t="s">
        <v>44</v>
      </c>
      <c r="L23" s="38" t="s">
        <v>7</v>
      </c>
      <c r="M23" s="15"/>
      <c r="N23" s="44"/>
      <c r="O23" s="44"/>
      <c r="P23" s="45"/>
      <c r="Q23" s="44"/>
      <c r="R23" s="44"/>
      <c r="S23" s="46"/>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8">
        <f t="shared" si="1"/>
        <v>0</v>
      </c>
      <c r="BB23" s="48">
        <f t="shared" si="2"/>
        <v>0</v>
      </c>
      <c r="BC23" s="39" t="str">
        <f t="shared" si="3"/>
        <v>INR Zero Only</v>
      </c>
      <c r="IE23" s="41"/>
      <c r="IF23" s="41"/>
      <c r="IG23" s="41"/>
      <c r="IH23" s="41"/>
      <c r="II23" s="41"/>
    </row>
    <row r="24" spans="1:243" s="40" customFormat="1" ht="24" customHeight="1">
      <c r="A24" s="4">
        <v>2</v>
      </c>
      <c r="B24" s="6" t="s">
        <v>59</v>
      </c>
      <c r="C24" s="35">
        <v>12</v>
      </c>
      <c r="D24" s="85"/>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7"/>
      <c r="IE24" s="41"/>
      <c r="IF24" s="41"/>
      <c r="IG24" s="41"/>
      <c r="IH24" s="41"/>
      <c r="II24" s="41"/>
    </row>
    <row r="25" spans="1:243" s="40" customFormat="1" ht="39.75" customHeight="1">
      <c r="A25" s="4">
        <v>2.01</v>
      </c>
      <c r="B25" s="8" t="s">
        <v>60</v>
      </c>
      <c r="C25" s="35">
        <v>13</v>
      </c>
      <c r="D25" s="10">
        <v>1</v>
      </c>
      <c r="E25" s="14" t="s">
        <v>93</v>
      </c>
      <c r="F25" s="42">
        <v>10</v>
      </c>
      <c r="G25" s="43"/>
      <c r="H25" s="43"/>
      <c r="I25" s="11" t="s">
        <v>34</v>
      </c>
      <c r="J25" s="37">
        <f t="shared" si="0"/>
        <v>1</v>
      </c>
      <c r="K25" s="38" t="s">
        <v>44</v>
      </c>
      <c r="L25" s="38" t="s">
        <v>7</v>
      </c>
      <c r="M25" s="15"/>
      <c r="N25" s="44"/>
      <c r="O25" s="44"/>
      <c r="P25" s="45"/>
      <c r="Q25" s="44"/>
      <c r="R25" s="44"/>
      <c r="S25" s="46"/>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8">
        <f t="shared" si="1"/>
        <v>0</v>
      </c>
      <c r="BB25" s="48">
        <f t="shared" si="2"/>
        <v>0</v>
      </c>
      <c r="BC25" s="39" t="str">
        <f t="shared" si="3"/>
        <v>INR Zero Only</v>
      </c>
      <c r="IE25" s="41"/>
      <c r="IF25" s="41"/>
      <c r="IG25" s="41"/>
      <c r="IH25" s="41"/>
      <c r="II25" s="41"/>
    </row>
    <row r="26" spans="1:243" s="40" customFormat="1" ht="51" customHeight="1">
      <c r="A26" s="4">
        <v>2.02</v>
      </c>
      <c r="B26" s="8" t="s">
        <v>50</v>
      </c>
      <c r="C26" s="35">
        <v>14</v>
      </c>
      <c r="D26" s="10">
        <v>1</v>
      </c>
      <c r="E26" s="14" t="s">
        <v>93</v>
      </c>
      <c r="F26" s="42">
        <v>10</v>
      </c>
      <c r="G26" s="43"/>
      <c r="H26" s="43"/>
      <c r="I26" s="11" t="s">
        <v>34</v>
      </c>
      <c r="J26" s="37">
        <f t="shared" si="0"/>
        <v>1</v>
      </c>
      <c r="K26" s="38" t="s">
        <v>44</v>
      </c>
      <c r="L26" s="38" t="s">
        <v>7</v>
      </c>
      <c r="M26" s="15"/>
      <c r="N26" s="44"/>
      <c r="O26" s="44"/>
      <c r="P26" s="45"/>
      <c r="Q26" s="44"/>
      <c r="R26" s="44"/>
      <c r="S26" s="46"/>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8">
        <f t="shared" si="1"/>
        <v>0</v>
      </c>
      <c r="BB26" s="48">
        <f t="shared" si="2"/>
        <v>0</v>
      </c>
      <c r="BC26" s="39" t="str">
        <f t="shared" si="3"/>
        <v>INR Zero Only</v>
      </c>
      <c r="IE26" s="41"/>
      <c r="IF26" s="41"/>
      <c r="IG26" s="41"/>
      <c r="IH26" s="41"/>
      <c r="II26" s="41"/>
    </row>
    <row r="27" spans="1:243" s="40" customFormat="1" ht="49.5" customHeight="1">
      <c r="A27" s="4">
        <v>2.03</v>
      </c>
      <c r="B27" s="8" t="s">
        <v>61</v>
      </c>
      <c r="C27" s="35">
        <v>15</v>
      </c>
      <c r="D27" s="10">
        <v>1</v>
      </c>
      <c r="E27" s="14" t="s">
        <v>93</v>
      </c>
      <c r="F27" s="42">
        <v>10</v>
      </c>
      <c r="G27" s="43"/>
      <c r="H27" s="43"/>
      <c r="I27" s="11" t="s">
        <v>34</v>
      </c>
      <c r="J27" s="37">
        <f t="shared" si="0"/>
        <v>1</v>
      </c>
      <c r="K27" s="38" t="s">
        <v>44</v>
      </c>
      <c r="L27" s="38" t="s">
        <v>7</v>
      </c>
      <c r="M27" s="15"/>
      <c r="N27" s="44"/>
      <c r="O27" s="44"/>
      <c r="P27" s="45"/>
      <c r="Q27" s="44"/>
      <c r="R27" s="44"/>
      <c r="S27" s="46"/>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8">
        <f t="shared" si="1"/>
        <v>0</v>
      </c>
      <c r="BB27" s="48">
        <f t="shared" si="2"/>
        <v>0</v>
      </c>
      <c r="BC27" s="39" t="str">
        <f t="shared" si="3"/>
        <v>INR Zero Only</v>
      </c>
      <c r="IE27" s="41"/>
      <c r="IF27" s="41"/>
      <c r="IG27" s="41"/>
      <c r="IH27" s="41"/>
      <c r="II27" s="41"/>
    </row>
    <row r="28" spans="1:243" s="40" customFormat="1" ht="37.5" customHeight="1">
      <c r="A28" s="4">
        <v>2.04</v>
      </c>
      <c r="B28" s="8" t="s">
        <v>62</v>
      </c>
      <c r="C28" s="35">
        <v>16</v>
      </c>
      <c r="D28" s="10">
        <v>1</v>
      </c>
      <c r="E28" s="14" t="s">
        <v>93</v>
      </c>
      <c r="F28" s="42">
        <v>10</v>
      </c>
      <c r="G28" s="43"/>
      <c r="H28" s="43"/>
      <c r="I28" s="11" t="s">
        <v>34</v>
      </c>
      <c r="J28" s="37">
        <f t="shared" si="0"/>
        <v>1</v>
      </c>
      <c r="K28" s="38" t="s">
        <v>44</v>
      </c>
      <c r="L28" s="38" t="s">
        <v>7</v>
      </c>
      <c r="M28" s="15"/>
      <c r="N28" s="44"/>
      <c r="O28" s="44"/>
      <c r="P28" s="45"/>
      <c r="Q28" s="44"/>
      <c r="R28" s="44"/>
      <c r="S28" s="46"/>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8">
        <f t="shared" si="1"/>
        <v>0</v>
      </c>
      <c r="BB28" s="48">
        <f t="shared" si="2"/>
        <v>0</v>
      </c>
      <c r="BC28" s="39" t="str">
        <f t="shared" si="3"/>
        <v>INR Zero Only</v>
      </c>
      <c r="IE28" s="41"/>
      <c r="IF28" s="41"/>
      <c r="IG28" s="41"/>
      <c r="IH28" s="41"/>
      <c r="II28" s="41"/>
    </row>
    <row r="29" spans="1:243" s="40" customFormat="1" ht="43.5" customHeight="1">
      <c r="A29" s="4">
        <v>2.05</v>
      </c>
      <c r="B29" s="8" t="s">
        <v>63</v>
      </c>
      <c r="C29" s="35">
        <v>17</v>
      </c>
      <c r="D29" s="10">
        <v>1</v>
      </c>
      <c r="E29" s="14" t="s">
        <v>93</v>
      </c>
      <c r="F29" s="42">
        <v>10</v>
      </c>
      <c r="G29" s="43"/>
      <c r="H29" s="43"/>
      <c r="I29" s="11" t="s">
        <v>34</v>
      </c>
      <c r="J29" s="37">
        <f t="shared" si="0"/>
        <v>1</v>
      </c>
      <c r="K29" s="38" t="s">
        <v>44</v>
      </c>
      <c r="L29" s="38" t="s">
        <v>7</v>
      </c>
      <c r="M29" s="15"/>
      <c r="N29" s="44"/>
      <c r="O29" s="44"/>
      <c r="P29" s="45"/>
      <c r="Q29" s="44"/>
      <c r="R29" s="44"/>
      <c r="S29" s="46"/>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8">
        <f t="shared" si="1"/>
        <v>0</v>
      </c>
      <c r="BB29" s="48">
        <f t="shared" si="2"/>
        <v>0</v>
      </c>
      <c r="BC29" s="39" t="str">
        <f t="shared" si="3"/>
        <v>INR Zero Only</v>
      </c>
      <c r="IE29" s="41"/>
      <c r="IF29" s="41"/>
      <c r="IG29" s="41"/>
      <c r="IH29" s="41"/>
      <c r="II29" s="41"/>
    </row>
    <row r="30" spans="1:243" s="40" customFormat="1" ht="48" customHeight="1">
      <c r="A30" s="4">
        <v>2.06</v>
      </c>
      <c r="B30" s="8" t="s">
        <v>64</v>
      </c>
      <c r="C30" s="35">
        <v>18</v>
      </c>
      <c r="D30" s="10">
        <v>1</v>
      </c>
      <c r="E30" s="14" t="s">
        <v>93</v>
      </c>
      <c r="F30" s="42">
        <v>10</v>
      </c>
      <c r="G30" s="43"/>
      <c r="H30" s="43"/>
      <c r="I30" s="11" t="s">
        <v>34</v>
      </c>
      <c r="J30" s="37">
        <f t="shared" si="0"/>
        <v>1</v>
      </c>
      <c r="K30" s="38" t="s">
        <v>44</v>
      </c>
      <c r="L30" s="38" t="s">
        <v>7</v>
      </c>
      <c r="M30" s="15"/>
      <c r="N30" s="44"/>
      <c r="O30" s="44"/>
      <c r="P30" s="45"/>
      <c r="Q30" s="44"/>
      <c r="R30" s="44"/>
      <c r="S30" s="46"/>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8">
        <f t="shared" si="1"/>
        <v>0</v>
      </c>
      <c r="BB30" s="48">
        <f t="shared" si="2"/>
        <v>0</v>
      </c>
      <c r="BC30" s="39" t="str">
        <f t="shared" si="3"/>
        <v>INR Zero Only</v>
      </c>
      <c r="IE30" s="41"/>
      <c r="IF30" s="41"/>
      <c r="IG30" s="41"/>
      <c r="IH30" s="41"/>
      <c r="II30" s="41"/>
    </row>
    <row r="31" spans="1:243" s="40" customFormat="1" ht="45" customHeight="1">
      <c r="A31" s="4">
        <v>2.07</v>
      </c>
      <c r="B31" s="8" t="s">
        <v>65</v>
      </c>
      <c r="C31" s="35">
        <v>19</v>
      </c>
      <c r="D31" s="10">
        <v>1</v>
      </c>
      <c r="E31" s="14" t="s">
        <v>93</v>
      </c>
      <c r="F31" s="42">
        <v>10</v>
      </c>
      <c r="G31" s="43"/>
      <c r="H31" s="43"/>
      <c r="I31" s="11" t="s">
        <v>34</v>
      </c>
      <c r="J31" s="37">
        <f t="shared" si="0"/>
        <v>1</v>
      </c>
      <c r="K31" s="38" t="s">
        <v>44</v>
      </c>
      <c r="L31" s="38" t="s">
        <v>7</v>
      </c>
      <c r="M31" s="15"/>
      <c r="N31" s="44"/>
      <c r="O31" s="44"/>
      <c r="P31" s="45"/>
      <c r="Q31" s="44"/>
      <c r="R31" s="44"/>
      <c r="S31" s="46"/>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8">
        <f t="shared" si="1"/>
        <v>0</v>
      </c>
      <c r="BB31" s="48">
        <f t="shared" si="2"/>
        <v>0</v>
      </c>
      <c r="BC31" s="39" t="str">
        <f t="shared" si="3"/>
        <v>INR Zero Only</v>
      </c>
      <c r="IE31" s="41"/>
      <c r="IF31" s="41"/>
      <c r="IG31" s="41"/>
      <c r="IH31" s="41"/>
      <c r="II31" s="41"/>
    </row>
    <row r="32" spans="1:243" s="40" customFormat="1" ht="44.25" customHeight="1">
      <c r="A32" s="4">
        <v>2.08</v>
      </c>
      <c r="B32" s="8" t="s">
        <v>66</v>
      </c>
      <c r="C32" s="35">
        <v>20</v>
      </c>
      <c r="D32" s="10">
        <v>1</v>
      </c>
      <c r="E32" s="14" t="s">
        <v>93</v>
      </c>
      <c r="F32" s="42">
        <v>10</v>
      </c>
      <c r="G32" s="43"/>
      <c r="H32" s="43"/>
      <c r="I32" s="11" t="s">
        <v>34</v>
      </c>
      <c r="J32" s="37">
        <f t="shared" si="0"/>
        <v>1</v>
      </c>
      <c r="K32" s="38" t="s">
        <v>44</v>
      </c>
      <c r="L32" s="38" t="s">
        <v>7</v>
      </c>
      <c r="M32" s="15"/>
      <c r="N32" s="44"/>
      <c r="O32" s="44"/>
      <c r="P32" s="45"/>
      <c r="Q32" s="44"/>
      <c r="R32" s="44"/>
      <c r="S32" s="46"/>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8">
        <f t="shared" si="1"/>
        <v>0</v>
      </c>
      <c r="BB32" s="48">
        <f t="shared" si="2"/>
        <v>0</v>
      </c>
      <c r="BC32" s="39" t="str">
        <f t="shared" si="3"/>
        <v>INR Zero Only</v>
      </c>
      <c r="IE32" s="41"/>
      <c r="IF32" s="41"/>
      <c r="IG32" s="41"/>
      <c r="IH32" s="41"/>
      <c r="II32" s="41"/>
    </row>
    <row r="33" spans="1:243" s="40" customFormat="1" ht="47.25" customHeight="1">
      <c r="A33" s="4">
        <v>2.09</v>
      </c>
      <c r="B33" s="8" t="s">
        <v>67</v>
      </c>
      <c r="C33" s="35">
        <v>21</v>
      </c>
      <c r="D33" s="10">
        <v>1</v>
      </c>
      <c r="E33" s="14" t="s">
        <v>93</v>
      </c>
      <c r="F33" s="42">
        <v>10</v>
      </c>
      <c r="G33" s="43"/>
      <c r="H33" s="43"/>
      <c r="I33" s="11" t="s">
        <v>34</v>
      </c>
      <c r="J33" s="37">
        <f t="shared" si="0"/>
        <v>1</v>
      </c>
      <c r="K33" s="38" t="s">
        <v>44</v>
      </c>
      <c r="L33" s="38" t="s">
        <v>7</v>
      </c>
      <c r="M33" s="15"/>
      <c r="N33" s="44"/>
      <c r="O33" s="44"/>
      <c r="P33" s="45"/>
      <c r="Q33" s="44"/>
      <c r="R33" s="44"/>
      <c r="S33" s="46"/>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8">
        <f t="shared" si="1"/>
        <v>0</v>
      </c>
      <c r="BB33" s="48">
        <f t="shared" si="2"/>
        <v>0</v>
      </c>
      <c r="BC33" s="39" t="str">
        <f t="shared" si="3"/>
        <v>INR Zero Only</v>
      </c>
      <c r="IE33" s="41"/>
      <c r="IF33" s="41"/>
      <c r="IG33" s="41"/>
      <c r="IH33" s="41"/>
      <c r="II33" s="41"/>
    </row>
    <row r="34" spans="1:243" s="40" customFormat="1" ht="42" customHeight="1">
      <c r="A34" s="5">
        <v>2.1</v>
      </c>
      <c r="B34" s="8" t="s">
        <v>68</v>
      </c>
      <c r="C34" s="35">
        <v>22</v>
      </c>
      <c r="D34" s="10">
        <v>1</v>
      </c>
      <c r="E34" s="14" t="s">
        <v>93</v>
      </c>
      <c r="F34" s="42">
        <v>10</v>
      </c>
      <c r="G34" s="43"/>
      <c r="H34" s="43"/>
      <c r="I34" s="11" t="s">
        <v>34</v>
      </c>
      <c r="J34" s="37">
        <f t="shared" si="0"/>
        <v>1</v>
      </c>
      <c r="K34" s="38" t="s">
        <v>44</v>
      </c>
      <c r="L34" s="38" t="s">
        <v>7</v>
      </c>
      <c r="M34" s="15"/>
      <c r="N34" s="44"/>
      <c r="O34" s="44"/>
      <c r="P34" s="45"/>
      <c r="Q34" s="44"/>
      <c r="R34" s="44"/>
      <c r="S34" s="46"/>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8">
        <f t="shared" si="1"/>
        <v>0</v>
      </c>
      <c r="BB34" s="48">
        <f t="shared" si="2"/>
        <v>0</v>
      </c>
      <c r="BC34" s="39" t="str">
        <f t="shared" si="3"/>
        <v>INR Zero Only</v>
      </c>
      <c r="IE34" s="41"/>
      <c r="IF34" s="41"/>
      <c r="IG34" s="41"/>
      <c r="IH34" s="41"/>
      <c r="II34" s="41"/>
    </row>
    <row r="35" spans="1:243" s="40" customFormat="1" ht="28.5" customHeight="1">
      <c r="A35" s="4">
        <v>2.11</v>
      </c>
      <c r="B35" s="8" t="s">
        <v>69</v>
      </c>
      <c r="C35" s="35">
        <v>23</v>
      </c>
      <c r="D35" s="10">
        <v>1</v>
      </c>
      <c r="E35" s="14" t="s">
        <v>93</v>
      </c>
      <c r="F35" s="42">
        <v>10</v>
      </c>
      <c r="G35" s="43"/>
      <c r="H35" s="43"/>
      <c r="I35" s="11" t="s">
        <v>34</v>
      </c>
      <c r="J35" s="37">
        <f t="shared" si="0"/>
        <v>1</v>
      </c>
      <c r="K35" s="38" t="s">
        <v>44</v>
      </c>
      <c r="L35" s="38" t="s">
        <v>7</v>
      </c>
      <c r="M35" s="15"/>
      <c r="N35" s="44"/>
      <c r="O35" s="44"/>
      <c r="P35" s="45"/>
      <c r="Q35" s="44"/>
      <c r="R35" s="44"/>
      <c r="S35" s="46"/>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8">
        <f t="shared" si="1"/>
        <v>0</v>
      </c>
      <c r="BB35" s="48">
        <f t="shared" si="2"/>
        <v>0</v>
      </c>
      <c r="BC35" s="39" t="str">
        <f t="shared" si="3"/>
        <v>INR Zero Only</v>
      </c>
      <c r="IE35" s="41"/>
      <c r="IF35" s="41"/>
      <c r="IG35" s="41"/>
      <c r="IH35" s="41"/>
      <c r="II35" s="41"/>
    </row>
    <row r="36" spans="1:243" s="40" customFormat="1" ht="43.5" customHeight="1">
      <c r="A36" s="4">
        <v>2.12</v>
      </c>
      <c r="B36" s="8" t="s">
        <v>70</v>
      </c>
      <c r="C36" s="35">
        <v>24</v>
      </c>
      <c r="D36" s="10">
        <v>1</v>
      </c>
      <c r="E36" s="14" t="s">
        <v>93</v>
      </c>
      <c r="F36" s="42">
        <v>10</v>
      </c>
      <c r="G36" s="43"/>
      <c r="H36" s="43"/>
      <c r="I36" s="11" t="s">
        <v>34</v>
      </c>
      <c r="J36" s="37">
        <f t="shared" si="0"/>
        <v>1</v>
      </c>
      <c r="K36" s="38" t="s">
        <v>44</v>
      </c>
      <c r="L36" s="38" t="s">
        <v>7</v>
      </c>
      <c r="M36" s="15"/>
      <c r="N36" s="44"/>
      <c r="O36" s="44"/>
      <c r="P36" s="45"/>
      <c r="Q36" s="44"/>
      <c r="R36" s="44"/>
      <c r="S36" s="46"/>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8">
        <f t="shared" si="1"/>
        <v>0</v>
      </c>
      <c r="BB36" s="48">
        <f t="shared" si="2"/>
        <v>0</v>
      </c>
      <c r="BC36" s="39" t="str">
        <f t="shared" si="3"/>
        <v>INR Zero Only</v>
      </c>
      <c r="IE36" s="41"/>
      <c r="IF36" s="41"/>
      <c r="IG36" s="41"/>
      <c r="IH36" s="41"/>
      <c r="II36" s="41"/>
    </row>
    <row r="37" spans="1:243" s="40" customFormat="1" ht="45.75" customHeight="1">
      <c r="A37" s="4">
        <v>2.13</v>
      </c>
      <c r="B37" s="8" t="s">
        <v>71</v>
      </c>
      <c r="C37" s="35">
        <v>25</v>
      </c>
      <c r="D37" s="12">
        <v>1</v>
      </c>
      <c r="E37" s="14" t="s">
        <v>93</v>
      </c>
      <c r="F37" s="42">
        <v>10</v>
      </c>
      <c r="G37" s="43"/>
      <c r="H37" s="43"/>
      <c r="I37" s="11" t="s">
        <v>34</v>
      </c>
      <c r="J37" s="37">
        <f t="shared" si="0"/>
        <v>1</v>
      </c>
      <c r="K37" s="38" t="s">
        <v>44</v>
      </c>
      <c r="L37" s="38" t="s">
        <v>7</v>
      </c>
      <c r="M37" s="15"/>
      <c r="N37" s="44"/>
      <c r="O37" s="44"/>
      <c r="P37" s="45"/>
      <c r="Q37" s="44"/>
      <c r="R37" s="44"/>
      <c r="S37" s="46"/>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8">
        <f t="shared" si="1"/>
        <v>0</v>
      </c>
      <c r="BB37" s="48">
        <f t="shared" si="2"/>
        <v>0</v>
      </c>
      <c r="BC37" s="39" t="str">
        <f t="shared" si="3"/>
        <v>INR Zero Only</v>
      </c>
      <c r="IE37" s="41"/>
      <c r="IF37" s="41"/>
      <c r="IG37" s="41"/>
      <c r="IH37" s="41"/>
      <c r="II37" s="41"/>
    </row>
    <row r="38" spans="1:243" s="40" customFormat="1" ht="18.75" customHeight="1">
      <c r="A38" s="4">
        <v>3</v>
      </c>
      <c r="B38" s="6" t="s">
        <v>72</v>
      </c>
      <c r="C38" s="35">
        <v>26</v>
      </c>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7"/>
      <c r="IE38" s="41">
        <v>3</v>
      </c>
      <c r="IF38" s="41" t="s">
        <v>39</v>
      </c>
      <c r="IG38" s="41" t="s">
        <v>40</v>
      </c>
      <c r="IH38" s="41">
        <v>10</v>
      </c>
      <c r="II38" s="41" t="s">
        <v>33</v>
      </c>
    </row>
    <row r="39" spans="1:243" s="40" customFormat="1" ht="40.5" customHeight="1">
      <c r="A39" s="4">
        <v>3.01</v>
      </c>
      <c r="B39" s="8" t="s">
        <v>73</v>
      </c>
      <c r="C39" s="35">
        <v>27</v>
      </c>
      <c r="D39" s="10">
        <v>1</v>
      </c>
      <c r="E39" s="14" t="s">
        <v>93</v>
      </c>
      <c r="F39" s="42">
        <v>10</v>
      </c>
      <c r="G39" s="43"/>
      <c r="H39" s="43"/>
      <c r="I39" s="11" t="s">
        <v>34</v>
      </c>
      <c r="J39" s="37">
        <f aca="true" t="shared" si="4" ref="J39:J45">IF(I39="Less(-)",-1,1)</f>
        <v>1</v>
      </c>
      <c r="K39" s="38" t="s">
        <v>44</v>
      </c>
      <c r="L39" s="38" t="s">
        <v>7</v>
      </c>
      <c r="M39" s="15"/>
      <c r="N39" s="44"/>
      <c r="O39" s="44"/>
      <c r="P39" s="45"/>
      <c r="Q39" s="44"/>
      <c r="R39" s="44"/>
      <c r="S39" s="46"/>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8">
        <f aca="true" t="shared" si="5" ref="BA39:BA45">total_amount_ba($B$2,$D$2,D39,F39,J39,K39,M39)</f>
        <v>0</v>
      </c>
      <c r="BB39" s="48">
        <f aca="true" t="shared" si="6" ref="BB39:BB45">BA39+SUM(N39:AZ39)</f>
        <v>0</v>
      </c>
      <c r="BC39" s="39" t="str">
        <f aca="true" t="shared" si="7" ref="BC39:BC45">SpellNumber(L39,BB39)</f>
        <v>INR Zero Only</v>
      </c>
      <c r="IE39" s="41"/>
      <c r="IF39" s="41"/>
      <c r="IG39" s="41"/>
      <c r="IH39" s="41"/>
      <c r="II39" s="41"/>
    </row>
    <row r="40" spans="1:243" s="40" customFormat="1" ht="44.25" customHeight="1">
      <c r="A40" s="4">
        <v>3.02</v>
      </c>
      <c r="B40" s="8" t="s">
        <v>74</v>
      </c>
      <c r="C40" s="35">
        <v>28</v>
      </c>
      <c r="D40" s="10">
        <v>1</v>
      </c>
      <c r="E40" s="14" t="s">
        <v>93</v>
      </c>
      <c r="F40" s="42">
        <v>10</v>
      </c>
      <c r="G40" s="43"/>
      <c r="H40" s="43"/>
      <c r="I40" s="11" t="s">
        <v>34</v>
      </c>
      <c r="J40" s="37">
        <f t="shared" si="4"/>
        <v>1</v>
      </c>
      <c r="K40" s="38" t="s">
        <v>44</v>
      </c>
      <c r="L40" s="38" t="s">
        <v>7</v>
      </c>
      <c r="M40" s="15"/>
      <c r="N40" s="44"/>
      <c r="O40" s="44"/>
      <c r="P40" s="45"/>
      <c r="Q40" s="44"/>
      <c r="R40" s="44"/>
      <c r="S40" s="46"/>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8">
        <f t="shared" si="5"/>
        <v>0</v>
      </c>
      <c r="BB40" s="48">
        <f t="shared" si="6"/>
        <v>0</v>
      </c>
      <c r="BC40" s="39" t="str">
        <f t="shared" si="7"/>
        <v>INR Zero Only</v>
      </c>
      <c r="IE40" s="41"/>
      <c r="IF40" s="41"/>
      <c r="IG40" s="41"/>
      <c r="IH40" s="41"/>
      <c r="II40" s="41"/>
    </row>
    <row r="41" spans="1:243" s="40" customFormat="1" ht="44.25" customHeight="1">
      <c r="A41" s="4">
        <v>3.03</v>
      </c>
      <c r="B41" s="8" t="s">
        <v>75</v>
      </c>
      <c r="C41" s="35">
        <v>29</v>
      </c>
      <c r="D41" s="10">
        <v>1</v>
      </c>
      <c r="E41" s="14" t="s">
        <v>93</v>
      </c>
      <c r="F41" s="42">
        <v>10</v>
      </c>
      <c r="G41" s="43"/>
      <c r="H41" s="43"/>
      <c r="I41" s="11" t="s">
        <v>34</v>
      </c>
      <c r="J41" s="37">
        <f t="shared" si="4"/>
        <v>1</v>
      </c>
      <c r="K41" s="38" t="s">
        <v>44</v>
      </c>
      <c r="L41" s="38" t="s">
        <v>7</v>
      </c>
      <c r="M41" s="15"/>
      <c r="N41" s="44"/>
      <c r="O41" s="44"/>
      <c r="P41" s="45"/>
      <c r="Q41" s="44"/>
      <c r="R41" s="44"/>
      <c r="S41" s="46"/>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8">
        <f t="shared" si="5"/>
        <v>0</v>
      </c>
      <c r="BB41" s="48">
        <f t="shared" si="6"/>
        <v>0</v>
      </c>
      <c r="BC41" s="39" t="str">
        <f t="shared" si="7"/>
        <v>INR Zero Only</v>
      </c>
      <c r="IE41" s="41"/>
      <c r="IF41" s="41"/>
      <c r="IG41" s="41"/>
      <c r="IH41" s="41"/>
      <c r="II41" s="41"/>
    </row>
    <row r="42" spans="1:243" s="40" customFormat="1" ht="45" customHeight="1">
      <c r="A42" s="4">
        <v>3.04</v>
      </c>
      <c r="B42" s="8" t="s">
        <v>76</v>
      </c>
      <c r="C42" s="35">
        <v>30</v>
      </c>
      <c r="D42" s="10">
        <v>1</v>
      </c>
      <c r="E42" s="14" t="s">
        <v>93</v>
      </c>
      <c r="F42" s="42">
        <v>10</v>
      </c>
      <c r="G42" s="43"/>
      <c r="H42" s="43"/>
      <c r="I42" s="11" t="s">
        <v>34</v>
      </c>
      <c r="J42" s="37">
        <f t="shared" si="4"/>
        <v>1</v>
      </c>
      <c r="K42" s="38" t="s">
        <v>44</v>
      </c>
      <c r="L42" s="38" t="s">
        <v>7</v>
      </c>
      <c r="M42" s="15"/>
      <c r="N42" s="44"/>
      <c r="O42" s="44"/>
      <c r="P42" s="45"/>
      <c r="Q42" s="44"/>
      <c r="R42" s="44"/>
      <c r="S42" s="46"/>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8">
        <f t="shared" si="5"/>
        <v>0</v>
      </c>
      <c r="BB42" s="48">
        <f t="shared" si="6"/>
        <v>0</v>
      </c>
      <c r="BC42" s="39" t="str">
        <f t="shared" si="7"/>
        <v>INR Zero Only</v>
      </c>
      <c r="IE42" s="41"/>
      <c r="IF42" s="41"/>
      <c r="IG42" s="41"/>
      <c r="IH42" s="41"/>
      <c r="II42" s="41"/>
    </row>
    <row r="43" spans="1:243" s="40" customFormat="1" ht="34.5" customHeight="1">
      <c r="A43" s="4">
        <v>3.05</v>
      </c>
      <c r="B43" s="8" t="s">
        <v>77</v>
      </c>
      <c r="C43" s="35">
        <v>31</v>
      </c>
      <c r="D43" s="10">
        <v>2</v>
      </c>
      <c r="E43" s="14" t="s">
        <v>33</v>
      </c>
      <c r="F43" s="42">
        <v>10</v>
      </c>
      <c r="G43" s="43"/>
      <c r="H43" s="43"/>
      <c r="I43" s="11" t="s">
        <v>34</v>
      </c>
      <c r="J43" s="37">
        <f t="shared" si="4"/>
        <v>1</v>
      </c>
      <c r="K43" s="38" t="s">
        <v>44</v>
      </c>
      <c r="L43" s="38" t="s">
        <v>7</v>
      </c>
      <c r="M43" s="15"/>
      <c r="N43" s="44"/>
      <c r="O43" s="44"/>
      <c r="P43" s="45"/>
      <c r="Q43" s="44"/>
      <c r="R43" s="44"/>
      <c r="S43" s="46"/>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8">
        <f t="shared" si="5"/>
        <v>0</v>
      </c>
      <c r="BB43" s="48">
        <f t="shared" si="6"/>
        <v>0</v>
      </c>
      <c r="BC43" s="39" t="str">
        <f t="shared" si="7"/>
        <v>INR Zero Only</v>
      </c>
      <c r="IE43" s="41"/>
      <c r="IF43" s="41"/>
      <c r="IG43" s="41"/>
      <c r="IH43" s="41"/>
      <c r="II43" s="41"/>
    </row>
    <row r="44" spans="1:243" s="40" customFormat="1" ht="42" customHeight="1">
      <c r="A44" s="4">
        <v>3.06</v>
      </c>
      <c r="B44" s="8" t="s">
        <v>71</v>
      </c>
      <c r="C44" s="35">
        <v>32</v>
      </c>
      <c r="D44" s="10">
        <v>1</v>
      </c>
      <c r="E44" s="14" t="s">
        <v>93</v>
      </c>
      <c r="F44" s="42">
        <v>10</v>
      </c>
      <c r="G44" s="43"/>
      <c r="H44" s="43"/>
      <c r="I44" s="11" t="s">
        <v>34</v>
      </c>
      <c r="J44" s="37">
        <f t="shared" si="4"/>
        <v>1</v>
      </c>
      <c r="K44" s="38" t="s">
        <v>44</v>
      </c>
      <c r="L44" s="38" t="s">
        <v>7</v>
      </c>
      <c r="M44" s="15"/>
      <c r="N44" s="44"/>
      <c r="O44" s="44"/>
      <c r="P44" s="45"/>
      <c r="Q44" s="44"/>
      <c r="R44" s="44"/>
      <c r="S44" s="46"/>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8">
        <f t="shared" si="5"/>
        <v>0</v>
      </c>
      <c r="BB44" s="48">
        <f t="shared" si="6"/>
        <v>0</v>
      </c>
      <c r="BC44" s="39" t="str">
        <f t="shared" si="7"/>
        <v>INR Zero Only</v>
      </c>
      <c r="IE44" s="41"/>
      <c r="IF44" s="41"/>
      <c r="IG44" s="41"/>
      <c r="IH44" s="41"/>
      <c r="II44" s="41"/>
    </row>
    <row r="45" spans="1:243" s="40" customFormat="1" ht="45" customHeight="1">
      <c r="A45" s="4">
        <v>3.07</v>
      </c>
      <c r="B45" s="8" t="s">
        <v>78</v>
      </c>
      <c r="C45" s="35">
        <v>33</v>
      </c>
      <c r="D45" s="10">
        <v>1</v>
      </c>
      <c r="E45" s="14" t="s">
        <v>93</v>
      </c>
      <c r="F45" s="42">
        <v>10</v>
      </c>
      <c r="G45" s="43"/>
      <c r="H45" s="43"/>
      <c r="I45" s="11" t="s">
        <v>34</v>
      </c>
      <c r="J45" s="37">
        <f t="shared" si="4"/>
        <v>1</v>
      </c>
      <c r="K45" s="38" t="s">
        <v>44</v>
      </c>
      <c r="L45" s="38" t="s">
        <v>7</v>
      </c>
      <c r="M45" s="15"/>
      <c r="N45" s="44"/>
      <c r="O45" s="44"/>
      <c r="P45" s="45"/>
      <c r="Q45" s="44"/>
      <c r="R45" s="44"/>
      <c r="S45" s="46"/>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8">
        <f t="shared" si="5"/>
        <v>0</v>
      </c>
      <c r="BB45" s="48">
        <f t="shared" si="6"/>
        <v>0</v>
      </c>
      <c r="BC45" s="39" t="str">
        <f t="shared" si="7"/>
        <v>INR Zero Only</v>
      </c>
      <c r="IE45" s="41"/>
      <c r="IF45" s="41"/>
      <c r="IG45" s="41"/>
      <c r="IH45" s="41"/>
      <c r="II45" s="41"/>
    </row>
    <row r="46" spans="1:243" s="40" customFormat="1" ht="48" customHeight="1">
      <c r="A46" s="5">
        <v>3.08</v>
      </c>
      <c r="B46" s="8" t="s">
        <v>79</v>
      </c>
      <c r="C46" s="35">
        <v>34</v>
      </c>
      <c r="D46" s="10">
        <v>1</v>
      </c>
      <c r="E46" s="14" t="s">
        <v>93</v>
      </c>
      <c r="F46" s="42">
        <v>10</v>
      </c>
      <c r="G46" s="43"/>
      <c r="H46" s="43"/>
      <c r="I46" s="11" t="s">
        <v>34</v>
      </c>
      <c r="J46" s="37">
        <f>IF(I46="Less(-)",-1,1)</f>
        <v>1</v>
      </c>
      <c r="K46" s="38" t="s">
        <v>44</v>
      </c>
      <c r="L46" s="38" t="s">
        <v>7</v>
      </c>
      <c r="M46" s="15"/>
      <c r="N46" s="44"/>
      <c r="O46" s="44"/>
      <c r="P46" s="45"/>
      <c r="Q46" s="44"/>
      <c r="R46" s="44"/>
      <c r="S46" s="46"/>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8">
        <f>total_amount_ba($B$2,$D$2,D46,F46,J46,K46,M46)</f>
        <v>0</v>
      </c>
      <c r="BB46" s="48">
        <f>BA46+SUM(N46:AZ46)</f>
        <v>0</v>
      </c>
      <c r="BC46" s="39" t="str">
        <f>SpellNumber(L46,BB46)</f>
        <v>INR Zero Only</v>
      </c>
      <c r="IE46" s="41">
        <v>1.01</v>
      </c>
      <c r="IF46" s="41" t="s">
        <v>35</v>
      </c>
      <c r="IG46" s="41" t="s">
        <v>31</v>
      </c>
      <c r="IH46" s="41">
        <v>123.223</v>
      </c>
      <c r="II46" s="41" t="s">
        <v>33</v>
      </c>
    </row>
    <row r="47" spans="1:243" s="40" customFormat="1" ht="44.25" customHeight="1">
      <c r="A47" s="4">
        <v>3.09</v>
      </c>
      <c r="B47" s="8" t="s">
        <v>80</v>
      </c>
      <c r="C47" s="35">
        <v>35</v>
      </c>
      <c r="D47" s="10">
        <v>1</v>
      </c>
      <c r="E47" s="14" t="s">
        <v>93</v>
      </c>
      <c r="F47" s="42">
        <v>10</v>
      </c>
      <c r="G47" s="43"/>
      <c r="H47" s="43"/>
      <c r="I47" s="11" t="s">
        <v>34</v>
      </c>
      <c r="J47" s="37">
        <f aca="true" t="shared" si="8" ref="J47:J52">IF(I47="Less(-)",-1,1)</f>
        <v>1</v>
      </c>
      <c r="K47" s="38" t="s">
        <v>44</v>
      </c>
      <c r="L47" s="38" t="s">
        <v>7</v>
      </c>
      <c r="M47" s="15"/>
      <c r="N47" s="44"/>
      <c r="O47" s="44"/>
      <c r="P47" s="45"/>
      <c r="Q47" s="44"/>
      <c r="R47" s="44"/>
      <c r="S47" s="46"/>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8">
        <f aca="true" t="shared" si="9" ref="BA47:BA52">total_amount_ba($B$2,$D$2,D47,F47,J47,K47,M47)</f>
        <v>0</v>
      </c>
      <c r="BB47" s="48">
        <f aca="true" t="shared" si="10" ref="BB47:BB52">BA47+SUM(N47:AZ47)</f>
        <v>0</v>
      </c>
      <c r="BC47" s="39" t="str">
        <f aca="true" t="shared" si="11" ref="BC47:BC52">SpellNumber(L47,BB47)</f>
        <v>INR Zero Only</v>
      </c>
      <c r="IE47" s="41"/>
      <c r="IF47" s="41"/>
      <c r="IG47" s="41"/>
      <c r="IH47" s="41"/>
      <c r="II47" s="41"/>
    </row>
    <row r="48" spans="1:243" s="40" customFormat="1" ht="51" customHeight="1">
      <c r="A48" s="5">
        <v>3.1</v>
      </c>
      <c r="B48" s="8" t="s">
        <v>81</v>
      </c>
      <c r="C48" s="35">
        <v>36</v>
      </c>
      <c r="D48" s="10">
        <v>1</v>
      </c>
      <c r="E48" s="14" t="s">
        <v>93</v>
      </c>
      <c r="F48" s="42">
        <v>10</v>
      </c>
      <c r="G48" s="43"/>
      <c r="H48" s="43"/>
      <c r="I48" s="11" t="s">
        <v>34</v>
      </c>
      <c r="J48" s="37">
        <f t="shared" si="8"/>
        <v>1</v>
      </c>
      <c r="K48" s="38" t="s">
        <v>44</v>
      </c>
      <c r="L48" s="38" t="s">
        <v>7</v>
      </c>
      <c r="M48" s="15"/>
      <c r="N48" s="44"/>
      <c r="O48" s="44"/>
      <c r="P48" s="45"/>
      <c r="Q48" s="44"/>
      <c r="R48" s="44"/>
      <c r="S48" s="46"/>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8">
        <f t="shared" si="9"/>
        <v>0</v>
      </c>
      <c r="BB48" s="48">
        <f t="shared" si="10"/>
        <v>0</v>
      </c>
      <c r="BC48" s="39" t="str">
        <f t="shared" si="11"/>
        <v>INR Zero Only</v>
      </c>
      <c r="IE48" s="41"/>
      <c r="IF48" s="41"/>
      <c r="IG48" s="41"/>
      <c r="IH48" s="41"/>
      <c r="II48" s="41"/>
    </row>
    <row r="49" spans="1:243" s="40" customFormat="1" ht="45" customHeight="1">
      <c r="A49" s="4">
        <v>3.11</v>
      </c>
      <c r="B49" s="8" t="s">
        <v>82</v>
      </c>
      <c r="C49" s="35">
        <v>37</v>
      </c>
      <c r="D49" s="10">
        <v>1</v>
      </c>
      <c r="E49" s="14" t="s">
        <v>93</v>
      </c>
      <c r="F49" s="42">
        <v>10</v>
      </c>
      <c r="G49" s="43"/>
      <c r="H49" s="43"/>
      <c r="I49" s="11" t="s">
        <v>34</v>
      </c>
      <c r="J49" s="37">
        <f t="shared" si="8"/>
        <v>1</v>
      </c>
      <c r="K49" s="38" t="s">
        <v>44</v>
      </c>
      <c r="L49" s="38" t="s">
        <v>7</v>
      </c>
      <c r="M49" s="15"/>
      <c r="N49" s="44"/>
      <c r="O49" s="44"/>
      <c r="P49" s="45"/>
      <c r="Q49" s="44"/>
      <c r="R49" s="44"/>
      <c r="S49" s="46"/>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8">
        <f t="shared" si="9"/>
        <v>0</v>
      </c>
      <c r="BB49" s="48">
        <f t="shared" si="10"/>
        <v>0</v>
      </c>
      <c r="BC49" s="39" t="str">
        <f t="shared" si="11"/>
        <v>INR Zero Only</v>
      </c>
      <c r="IE49" s="41"/>
      <c r="IF49" s="41"/>
      <c r="IG49" s="41"/>
      <c r="IH49" s="41"/>
      <c r="II49" s="41"/>
    </row>
    <row r="50" spans="1:243" s="40" customFormat="1" ht="43.5" customHeight="1">
      <c r="A50" s="4">
        <v>3.12</v>
      </c>
      <c r="B50" s="8" t="s">
        <v>83</v>
      </c>
      <c r="C50" s="35">
        <v>38</v>
      </c>
      <c r="D50" s="10">
        <v>2</v>
      </c>
      <c r="E50" s="14" t="s">
        <v>94</v>
      </c>
      <c r="F50" s="42">
        <v>10</v>
      </c>
      <c r="G50" s="43"/>
      <c r="H50" s="43"/>
      <c r="I50" s="11" t="s">
        <v>34</v>
      </c>
      <c r="J50" s="37">
        <f t="shared" si="8"/>
        <v>1</v>
      </c>
      <c r="K50" s="38" t="s">
        <v>44</v>
      </c>
      <c r="L50" s="38" t="s">
        <v>7</v>
      </c>
      <c r="M50" s="15"/>
      <c r="N50" s="44"/>
      <c r="O50" s="44"/>
      <c r="P50" s="45"/>
      <c r="Q50" s="44"/>
      <c r="R50" s="44"/>
      <c r="S50" s="46"/>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8">
        <f t="shared" si="9"/>
        <v>0</v>
      </c>
      <c r="BB50" s="48">
        <f t="shared" si="10"/>
        <v>0</v>
      </c>
      <c r="BC50" s="39" t="str">
        <f t="shared" si="11"/>
        <v>INR Zero Only</v>
      </c>
      <c r="IE50" s="41"/>
      <c r="IF50" s="41"/>
      <c r="IG50" s="41"/>
      <c r="IH50" s="41"/>
      <c r="II50" s="41"/>
    </row>
    <row r="51" spans="1:243" s="40" customFormat="1" ht="32.25" customHeight="1">
      <c r="A51" s="4">
        <v>3.13</v>
      </c>
      <c r="B51" s="8" t="s">
        <v>84</v>
      </c>
      <c r="C51" s="35">
        <v>39</v>
      </c>
      <c r="D51" s="10">
        <v>2</v>
      </c>
      <c r="E51" s="14" t="s">
        <v>33</v>
      </c>
      <c r="F51" s="42">
        <v>10</v>
      </c>
      <c r="G51" s="43"/>
      <c r="H51" s="43"/>
      <c r="I51" s="11" t="s">
        <v>34</v>
      </c>
      <c r="J51" s="37">
        <f t="shared" si="8"/>
        <v>1</v>
      </c>
      <c r="K51" s="38" t="s">
        <v>44</v>
      </c>
      <c r="L51" s="38" t="s">
        <v>7</v>
      </c>
      <c r="M51" s="15"/>
      <c r="N51" s="44"/>
      <c r="O51" s="44"/>
      <c r="P51" s="45"/>
      <c r="Q51" s="44"/>
      <c r="R51" s="44"/>
      <c r="S51" s="46"/>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8">
        <f t="shared" si="9"/>
        <v>0</v>
      </c>
      <c r="BB51" s="48">
        <f t="shared" si="10"/>
        <v>0</v>
      </c>
      <c r="BC51" s="39" t="str">
        <f t="shared" si="11"/>
        <v>INR Zero Only</v>
      </c>
      <c r="IE51" s="41"/>
      <c r="IF51" s="41"/>
      <c r="IG51" s="41"/>
      <c r="IH51" s="41"/>
      <c r="II51" s="41"/>
    </row>
    <row r="52" spans="1:243" s="40" customFormat="1" ht="43.5" customHeight="1">
      <c r="A52" s="4">
        <v>3.14</v>
      </c>
      <c r="B52" s="8" t="s">
        <v>85</v>
      </c>
      <c r="C52" s="35">
        <v>40</v>
      </c>
      <c r="D52" s="10">
        <v>1</v>
      </c>
      <c r="E52" s="14" t="s">
        <v>93</v>
      </c>
      <c r="F52" s="42">
        <v>10</v>
      </c>
      <c r="G52" s="43"/>
      <c r="H52" s="43"/>
      <c r="I52" s="11" t="s">
        <v>34</v>
      </c>
      <c r="J52" s="37">
        <f t="shared" si="8"/>
        <v>1</v>
      </c>
      <c r="K52" s="38" t="s">
        <v>44</v>
      </c>
      <c r="L52" s="38" t="s">
        <v>7</v>
      </c>
      <c r="M52" s="15"/>
      <c r="N52" s="44"/>
      <c r="O52" s="44"/>
      <c r="P52" s="45"/>
      <c r="Q52" s="44"/>
      <c r="R52" s="44"/>
      <c r="S52" s="46"/>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8">
        <f t="shared" si="9"/>
        <v>0</v>
      </c>
      <c r="BB52" s="48">
        <f t="shared" si="10"/>
        <v>0</v>
      </c>
      <c r="BC52" s="39" t="str">
        <f t="shared" si="11"/>
        <v>INR Zero Only</v>
      </c>
      <c r="IE52" s="41"/>
      <c r="IF52" s="41"/>
      <c r="IG52" s="41"/>
      <c r="IH52" s="41"/>
      <c r="II52" s="41"/>
    </row>
    <row r="53" spans="1:243" s="40" customFormat="1" ht="18.75" customHeight="1">
      <c r="A53" s="5">
        <v>3.15</v>
      </c>
      <c r="B53" s="8" t="s">
        <v>86</v>
      </c>
      <c r="C53" s="35">
        <v>41</v>
      </c>
      <c r="D53" s="10">
        <v>1</v>
      </c>
      <c r="E53" s="14" t="s">
        <v>93</v>
      </c>
      <c r="F53" s="42">
        <v>10</v>
      </c>
      <c r="G53" s="43"/>
      <c r="H53" s="43"/>
      <c r="I53" s="11" t="s">
        <v>34</v>
      </c>
      <c r="J53" s="37">
        <f aca="true" t="shared" si="12" ref="J53:J58">IF(I53="Less(-)",-1,1)</f>
        <v>1</v>
      </c>
      <c r="K53" s="38" t="s">
        <v>44</v>
      </c>
      <c r="L53" s="38" t="s">
        <v>7</v>
      </c>
      <c r="M53" s="15"/>
      <c r="N53" s="44"/>
      <c r="O53" s="44"/>
      <c r="P53" s="45"/>
      <c r="Q53" s="44"/>
      <c r="R53" s="44"/>
      <c r="S53" s="46"/>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9"/>
      <c r="AV53" s="47"/>
      <c r="AW53" s="47"/>
      <c r="AX53" s="47"/>
      <c r="AY53" s="47"/>
      <c r="AZ53" s="47"/>
      <c r="BA53" s="48">
        <f aca="true" t="shared" si="13" ref="BA53:BA58">total_amount_ba($B$2,$D$2,D53,F53,J53,K53,M53)</f>
        <v>0</v>
      </c>
      <c r="BB53" s="48">
        <f aca="true" t="shared" si="14" ref="BB53:BB58">BA53+SUM(N53:AZ53)</f>
        <v>0</v>
      </c>
      <c r="BC53" s="39" t="str">
        <f aca="true" t="shared" si="15" ref="BC53:BC58">SpellNumber(L53,BB53)</f>
        <v>INR Zero Only</v>
      </c>
      <c r="IE53" s="41">
        <v>1.02</v>
      </c>
      <c r="IF53" s="41" t="s">
        <v>36</v>
      </c>
      <c r="IG53" s="41" t="s">
        <v>37</v>
      </c>
      <c r="IH53" s="41">
        <v>213</v>
      </c>
      <c r="II53" s="41" t="s">
        <v>33</v>
      </c>
    </row>
    <row r="54" spans="1:243" s="40" customFormat="1" ht="15.75">
      <c r="A54" s="4">
        <v>3.16</v>
      </c>
      <c r="B54" s="8" t="s">
        <v>87</v>
      </c>
      <c r="C54" s="35">
        <v>42</v>
      </c>
      <c r="D54" s="10">
        <v>1</v>
      </c>
      <c r="E54" s="14" t="s">
        <v>93</v>
      </c>
      <c r="F54" s="42">
        <v>10</v>
      </c>
      <c r="G54" s="43"/>
      <c r="H54" s="43"/>
      <c r="I54" s="11" t="s">
        <v>34</v>
      </c>
      <c r="J54" s="37">
        <f t="shared" si="12"/>
        <v>1</v>
      </c>
      <c r="K54" s="38" t="s">
        <v>44</v>
      </c>
      <c r="L54" s="38" t="s">
        <v>7</v>
      </c>
      <c r="M54" s="15"/>
      <c r="N54" s="44"/>
      <c r="O54" s="44"/>
      <c r="P54" s="45"/>
      <c r="Q54" s="44"/>
      <c r="R54" s="44"/>
      <c r="S54" s="46"/>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8">
        <f t="shared" si="13"/>
        <v>0</v>
      </c>
      <c r="BB54" s="48">
        <f t="shared" si="14"/>
        <v>0</v>
      </c>
      <c r="BC54" s="39" t="str">
        <f t="shared" si="15"/>
        <v>INR Zero Only</v>
      </c>
      <c r="IE54" s="41">
        <v>2</v>
      </c>
      <c r="IF54" s="41" t="s">
        <v>30</v>
      </c>
      <c r="IG54" s="41" t="s">
        <v>38</v>
      </c>
      <c r="IH54" s="41">
        <v>10</v>
      </c>
      <c r="II54" s="41" t="s">
        <v>33</v>
      </c>
    </row>
    <row r="55" spans="1:243" s="40" customFormat="1" ht="57" customHeight="1">
      <c r="A55" s="4">
        <v>3.17</v>
      </c>
      <c r="B55" s="8" t="s">
        <v>88</v>
      </c>
      <c r="C55" s="35">
        <v>43</v>
      </c>
      <c r="D55" s="10">
        <v>1</v>
      </c>
      <c r="E55" s="14" t="s">
        <v>33</v>
      </c>
      <c r="F55" s="42">
        <v>10</v>
      </c>
      <c r="G55" s="43"/>
      <c r="H55" s="43"/>
      <c r="I55" s="11" t="s">
        <v>34</v>
      </c>
      <c r="J55" s="37">
        <f t="shared" si="12"/>
        <v>1</v>
      </c>
      <c r="K55" s="38" t="s">
        <v>44</v>
      </c>
      <c r="L55" s="38" t="s">
        <v>7</v>
      </c>
      <c r="M55" s="15"/>
      <c r="N55" s="44"/>
      <c r="O55" s="44"/>
      <c r="P55" s="45"/>
      <c r="Q55" s="44"/>
      <c r="R55" s="44"/>
      <c r="S55" s="46"/>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8">
        <f t="shared" si="13"/>
        <v>0</v>
      </c>
      <c r="BB55" s="48">
        <f t="shared" si="14"/>
        <v>0</v>
      </c>
      <c r="BC55" s="39" t="str">
        <f t="shared" si="15"/>
        <v>INR Zero Only</v>
      </c>
      <c r="IE55" s="41">
        <v>3</v>
      </c>
      <c r="IF55" s="41" t="s">
        <v>39</v>
      </c>
      <c r="IG55" s="41" t="s">
        <v>40</v>
      </c>
      <c r="IH55" s="41">
        <v>10</v>
      </c>
      <c r="II55" s="41" t="s">
        <v>33</v>
      </c>
    </row>
    <row r="56" spans="1:243" s="40" customFormat="1" ht="40.5" customHeight="1">
      <c r="A56" s="4">
        <v>3.18</v>
      </c>
      <c r="B56" s="8" t="s">
        <v>70</v>
      </c>
      <c r="C56" s="35">
        <v>44</v>
      </c>
      <c r="D56" s="10">
        <v>1</v>
      </c>
      <c r="E56" s="14" t="s">
        <v>93</v>
      </c>
      <c r="F56" s="42">
        <v>10</v>
      </c>
      <c r="G56" s="43"/>
      <c r="H56" s="43"/>
      <c r="I56" s="11" t="s">
        <v>34</v>
      </c>
      <c r="J56" s="37">
        <f t="shared" si="12"/>
        <v>1</v>
      </c>
      <c r="K56" s="38" t="s">
        <v>44</v>
      </c>
      <c r="L56" s="38" t="s">
        <v>7</v>
      </c>
      <c r="M56" s="15"/>
      <c r="N56" s="44"/>
      <c r="O56" s="44"/>
      <c r="P56" s="45"/>
      <c r="Q56" s="44"/>
      <c r="R56" s="44"/>
      <c r="S56" s="46"/>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8">
        <f t="shared" si="13"/>
        <v>0</v>
      </c>
      <c r="BB56" s="48">
        <f t="shared" si="14"/>
        <v>0</v>
      </c>
      <c r="BC56" s="39" t="str">
        <f t="shared" si="15"/>
        <v>INR Zero Only</v>
      </c>
      <c r="IE56" s="41">
        <v>1.01</v>
      </c>
      <c r="IF56" s="41" t="s">
        <v>35</v>
      </c>
      <c r="IG56" s="41" t="s">
        <v>31</v>
      </c>
      <c r="IH56" s="41">
        <v>123.223</v>
      </c>
      <c r="II56" s="41" t="s">
        <v>33</v>
      </c>
    </row>
    <row r="57" spans="1:243" s="40" customFormat="1" ht="40.5" customHeight="1">
      <c r="A57" s="5">
        <v>3.19</v>
      </c>
      <c r="B57" s="8" t="s">
        <v>89</v>
      </c>
      <c r="C57" s="35">
        <v>45</v>
      </c>
      <c r="D57" s="10">
        <v>1</v>
      </c>
      <c r="E57" s="14" t="s">
        <v>93</v>
      </c>
      <c r="F57" s="42">
        <v>10</v>
      </c>
      <c r="G57" s="43"/>
      <c r="H57" s="43"/>
      <c r="I57" s="11" t="s">
        <v>34</v>
      </c>
      <c r="J57" s="37">
        <f t="shared" si="12"/>
        <v>1</v>
      </c>
      <c r="K57" s="38" t="s">
        <v>44</v>
      </c>
      <c r="L57" s="38" t="s">
        <v>7</v>
      </c>
      <c r="M57" s="15"/>
      <c r="N57" s="44"/>
      <c r="O57" s="44"/>
      <c r="P57" s="45"/>
      <c r="Q57" s="44"/>
      <c r="R57" s="44"/>
      <c r="S57" s="46"/>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8">
        <f t="shared" si="13"/>
        <v>0</v>
      </c>
      <c r="BB57" s="48">
        <f t="shared" si="14"/>
        <v>0</v>
      </c>
      <c r="BC57" s="39" t="str">
        <f t="shared" si="15"/>
        <v>INR Zero Only</v>
      </c>
      <c r="IE57" s="41">
        <v>1.02</v>
      </c>
      <c r="IF57" s="41" t="s">
        <v>36</v>
      </c>
      <c r="IG57" s="41" t="s">
        <v>37</v>
      </c>
      <c r="IH57" s="41">
        <v>213</v>
      </c>
      <c r="II57" s="41" t="s">
        <v>33</v>
      </c>
    </row>
    <row r="58" spans="1:243" s="40" customFormat="1" ht="43.5" customHeight="1">
      <c r="A58" s="5">
        <v>3.2</v>
      </c>
      <c r="B58" s="8" t="s">
        <v>70</v>
      </c>
      <c r="C58" s="35">
        <v>46</v>
      </c>
      <c r="D58" s="10">
        <v>1</v>
      </c>
      <c r="E58" s="14" t="s">
        <v>93</v>
      </c>
      <c r="F58" s="42">
        <v>10</v>
      </c>
      <c r="G58" s="43"/>
      <c r="H58" s="43"/>
      <c r="I58" s="11" t="s">
        <v>34</v>
      </c>
      <c r="J58" s="37">
        <f t="shared" si="12"/>
        <v>1</v>
      </c>
      <c r="K58" s="38" t="s">
        <v>44</v>
      </c>
      <c r="L58" s="38" t="s">
        <v>7</v>
      </c>
      <c r="M58" s="15"/>
      <c r="N58" s="44"/>
      <c r="O58" s="44"/>
      <c r="P58" s="45"/>
      <c r="Q58" s="44"/>
      <c r="R58" s="44"/>
      <c r="S58" s="46"/>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8">
        <f t="shared" si="13"/>
        <v>0</v>
      </c>
      <c r="BB58" s="48">
        <f t="shared" si="14"/>
        <v>0</v>
      </c>
      <c r="BC58" s="39" t="str">
        <f t="shared" si="15"/>
        <v>INR Zero Only</v>
      </c>
      <c r="IE58" s="41">
        <v>2</v>
      </c>
      <c r="IF58" s="41" t="s">
        <v>30</v>
      </c>
      <c r="IG58" s="41" t="s">
        <v>38</v>
      </c>
      <c r="IH58" s="41">
        <v>10</v>
      </c>
      <c r="II58" s="41" t="s">
        <v>33</v>
      </c>
    </row>
    <row r="59" spans="1:243" s="40" customFormat="1" ht="18.75" customHeight="1">
      <c r="A59" s="4">
        <v>4</v>
      </c>
      <c r="B59" s="6" t="s">
        <v>90</v>
      </c>
      <c r="C59" s="35">
        <v>47</v>
      </c>
      <c r="D59" s="85"/>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7"/>
      <c r="IE59" s="41">
        <v>3</v>
      </c>
      <c r="IF59" s="41" t="s">
        <v>39</v>
      </c>
      <c r="IG59" s="41" t="s">
        <v>40</v>
      </c>
      <c r="IH59" s="41">
        <v>10</v>
      </c>
      <c r="II59" s="41" t="s">
        <v>33</v>
      </c>
    </row>
    <row r="60" spans="1:243" s="40" customFormat="1" ht="36.75" customHeight="1">
      <c r="A60" s="4">
        <v>4.01</v>
      </c>
      <c r="B60" s="8" t="s">
        <v>91</v>
      </c>
      <c r="C60" s="35">
        <v>48</v>
      </c>
      <c r="D60" s="10">
        <v>2</v>
      </c>
      <c r="E60" s="14" t="s">
        <v>94</v>
      </c>
      <c r="F60" s="50">
        <v>10</v>
      </c>
      <c r="G60" s="43"/>
      <c r="H60" s="43"/>
      <c r="I60" s="11" t="s">
        <v>34</v>
      </c>
      <c r="J60" s="37">
        <f>IF(I60="Less(-)",-1,1)</f>
        <v>1</v>
      </c>
      <c r="K60" s="38" t="s">
        <v>44</v>
      </c>
      <c r="L60" s="38" t="s">
        <v>7</v>
      </c>
      <c r="M60" s="15"/>
      <c r="N60" s="44"/>
      <c r="O60" s="44"/>
      <c r="P60" s="45"/>
      <c r="Q60" s="44"/>
      <c r="R60" s="44"/>
      <c r="S60" s="46"/>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8">
        <f>total_amount_ba($B$2,$D$2,D60,F60,J60,K60,M60)</f>
        <v>0</v>
      </c>
      <c r="BB60" s="48">
        <f>BA60+SUM(N60:AZ60)</f>
        <v>0</v>
      </c>
      <c r="BC60" s="39" t="str">
        <f>SpellNumber(L60,BB60)</f>
        <v>INR Zero Only</v>
      </c>
      <c r="IE60" s="41">
        <v>1.01</v>
      </c>
      <c r="IF60" s="41" t="s">
        <v>35</v>
      </c>
      <c r="IG60" s="41" t="s">
        <v>31</v>
      </c>
      <c r="IH60" s="41">
        <v>123.223</v>
      </c>
      <c r="II60" s="41" t="s">
        <v>33</v>
      </c>
    </row>
    <row r="61" spans="1:243" s="40" customFormat="1" ht="39" customHeight="1">
      <c r="A61" s="4">
        <v>4.02</v>
      </c>
      <c r="B61" s="8" t="s">
        <v>92</v>
      </c>
      <c r="C61" s="35">
        <v>49</v>
      </c>
      <c r="D61" s="13">
        <v>2</v>
      </c>
      <c r="E61" s="14" t="s">
        <v>94</v>
      </c>
      <c r="F61" s="50">
        <v>10</v>
      </c>
      <c r="G61" s="43"/>
      <c r="H61" s="43"/>
      <c r="I61" s="11" t="s">
        <v>34</v>
      </c>
      <c r="J61" s="37">
        <f>IF(I61="Less(-)",-1,1)</f>
        <v>1</v>
      </c>
      <c r="K61" s="38" t="s">
        <v>44</v>
      </c>
      <c r="L61" s="38" t="s">
        <v>7</v>
      </c>
      <c r="M61" s="15"/>
      <c r="N61" s="44"/>
      <c r="O61" s="44"/>
      <c r="P61" s="45"/>
      <c r="Q61" s="44"/>
      <c r="R61" s="44"/>
      <c r="S61" s="46"/>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8">
        <f>total_amount_ba($B$2,$D$2,D61,F61,J61,K61,M61)</f>
        <v>0</v>
      </c>
      <c r="BB61" s="48">
        <f>BA61+SUM(N61:AZ61)</f>
        <v>0</v>
      </c>
      <c r="BC61" s="39" t="str">
        <f>SpellNumber(L61,BB61)</f>
        <v>INR Zero Only</v>
      </c>
      <c r="IE61" s="41">
        <v>1.02</v>
      </c>
      <c r="IF61" s="41" t="s">
        <v>36</v>
      </c>
      <c r="IG61" s="41" t="s">
        <v>37</v>
      </c>
      <c r="IH61" s="41">
        <v>213</v>
      </c>
      <c r="II61" s="41" t="s">
        <v>33</v>
      </c>
    </row>
    <row r="62" spans="1:243" s="40" customFormat="1" ht="31.5" customHeight="1">
      <c r="A62" s="51" t="s">
        <v>42</v>
      </c>
      <c r="B62" s="52"/>
      <c r="C62" s="53"/>
      <c r="D62" s="54"/>
      <c r="E62" s="54"/>
      <c r="F62" s="54"/>
      <c r="G62" s="54"/>
      <c r="H62" s="55"/>
      <c r="I62" s="55"/>
      <c r="J62" s="55"/>
      <c r="K62" s="55"/>
      <c r="L62" s="56"/>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8">
        <f>SUM(BA13:BA61)</f>
        <v>0</v>
      </c>
      <c r="BB62" s="58">
        <f>SUM(BB13:BB61)</f>
        <v>0</v>
      </c>
      <c r="BC62" s="39" t="str">
        <f>SpellNumber($E$2,BB62)</f>
        <v>INR Zero Only</v>
      </c>
      <c r="IE62" s="41">
        <v>4</v>
      </c>
      <c r="IF62" s="41" t="s">
        <v>36</v>
      </c>
      <c r="IG62" s="41" t="s">
        <v>41</v>
      </c>
      <c r="IH62" s="41">
        <v>10</v>
      </c>
      <c r="II62" s="41" t="s">
        <v>33</v>
      </c>
    </row>
    <row r="63" spans="1:243" s="65" customFormat="1" ht="0.75" customHeight="1" hidden="1">
      <c r="A63" s="52" t="s">
        <v>46</v>
      </c>
      <c r="B63" s="59"/>
      <c r="C63" s="60"/>
      <c r="D63" s="1"/>
      <c r="E63" s="2" t="s">
        <v>43</v>
      </c>
      <c r="F63" s="61"/>
      <c r="G63" s="62"/>
      <c r="H63" s="63"/>
      <c r="I63" s="63"/>
      <c r="J63" s="63"/>
      <c r="K63" s="1"/>
      <c r="L63" s="64"/>
      <c r="M63" s="3"/>
      <c r="O63" s="40"/>
      <c r="P63" s="40"/>
      <c r="Q63" s="40"/>
      <c r="R63" s="40"/>
      <c r="S63" s="40"/>
      <c r="BA63" s="66">
        <f>IF(ISBLANK(F63),0,IF(E63="Excess (+)",ROUND(BA62+(BA62*F63),2),IF(E63="Less (-)",ROUND(BA62+(BA62*F63*(-1)),2),0)))</f>
        <v>0</v>
      </c>
      <c r="BB63" s="67">
        <f>ROUND(BA63,0)</f>
        <v>0</v>
      </c>
      <c r="BC63" s="39" t="str">
        <f>SpellNumber(L63,BB63)</f>
        <v> Zero Only</v>
      </c>
      <c r="IE63" s="68"/>
      <c r="IF63" s="68"/>
      <c r="IG63" s="68"/>
      <c r="IH63" s="68"/>
      <c r="II63" s="68"/>
    </row>
    <row r="64" spans="1:243" s="65" customFormat="1" ht="51" customHeight="1">
      <c r="A64" s="51" t="s">
        <v>45</v>
      </c>
      <c r="B64" s="51"/>
      <c r="C64" s="75" t="str">
        <f>SpellNumber($E$2,BB62)</f>
        <v>INR Zero Only</v>
      </c>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7"/>
      <c r="IE64" s="68"/>
      <c r="IF64" s="68"/>
      <c r="IG64" s="68"/>
      <c r="IH64" s="68"/>
      <c r="II64" s="68"/>
    </row>
    <row r="65" spans="3:243" s="30" customFormat="1" ht="15">
      <c r="C65" s="69"/>
      <c r="D65" s="69"/>
      <c r="E65" s="69"/>
      <c r="F65" s="69"/>
      <c r="G65" s="69"/>
      <c r="H65" s="69"/>
      <c r="I65" s="69"/>
      <c r="J65" s="69"/>
      <c r="K65" s="69"/>
      <c r="L65" s="69"/>
      <c r="M65" s="69"/>
      <c r="O65" s="69"/>
      <c r="BA65" s="69"/>
      <c r="BC65" s="69"/>
      <c r="IE65" s="31"/>
      <c r="IF65" s="31"/>
      <c r="IG65" s="31"/>
      <c r="IH65" s="31"/>
      <c r="II65" s="31"/>
    </row>
  </sheetData>
  <sheetProtection password="8F23" sheet="1" selectLockedCells="1"/>
  <mergeCells count="12">
    <mergeCell ref="D59:BC59"/>
    <mergeCell ref="D13:BC13"/>
    <mergeCell ref="A9:BC9"/>
    <mergeCell ref="C64:BC64"/>
    <mergeCell ref="A1:L1"/>
    <mergeCell ref="A4:BC4"/>
    <mergeCell ref="A5:BC5"/>
    <mergeCell ref="A6:BC6"/>
    <mergeCell ref="A7:BC7"/>
    <mergeCell ref="B8:BC8"/>
    <mergeCell ref="D24:BC24"/>
    <mergeCell ref="D38:BC3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3">
      <formula1>IF(ISBLANK(F63),$A$3:$C$3,$B$3:$C$3)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3">
      <formula1>0</formula1>
      <formula2>IF(E63&lt;&gt;"Select",99.9,0)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3">
      <formula1>IF(E63&lt;&gt;"Select",0,-1)</formula1>
      <formula2>IF(E63&lt;&gt;"Select",99.99,-1)</formula2>
    </dataValidation>
    <dataValidation type="list" allowBlank="1" showInputMessage="1" showErrorMessage="1" sqref="L59 L24 L38 L13 L14 L15 L16 L17 L18 L19 L20 L21 L22 L23 L25 L26 L27 L28 L29 L30 L31 L32 L33 L34 L35 L36 L37 L39 L40 L41 L42 L43 L44 L45 L46 L47 L48 L49 L50 L51 L52 L53 L54 L55 L56 L57 L58 L60 L61">
      <formula1>"INR"</formula1>
    </dataValidation>
    <dataValidation type="decimal" allowBlank="1" showInputMessage="1" showErrorMessage="1" promptTitle="Rate Entry" prompt="Please enter the Basic Price in Rupees for this item. " errorTitle="Invaid Entry" error="Only Numeric Values are allowed. " sqref="G60:H61 G25:H37 G39:H58 G14:H23">
      <formula1>0</formula1>
      <formula2>999999999999999</formula2>
    </dataValidation>
    <dataValidation allowBlank="1" showInputMessage="1" showErrorMessage="1" promptTitle="Addition / Deduction" prompt="Please Choose the correct One" sqref="J60:J61 J25:J37 J39:J58 J14:J23"/>
    <dataValidation type="list" showInputMessage="1" showErrorMessage="1" sqref="I60:I61 I25:I37 I39:I58 I14:I23">
      <formula1>"Excess(+), Less(-)"</formula1>
    </dataValidation>
    <dataValidation type="decimal" allowBlank="1" showInputMessage="1" showErrorMessage="1" errorTitle="Invalid Entry" error="Only Numeric Values are allowed. " sqref="A13:A61">
      <formula1>0</formula1>
      <formula2>999999999999999</formula2>
    </dataValidation>
    <dataValidation allowBlank="1" showInputMessage="1" showErrorMessage="1" promptTitle="Item Description" prompt="Please enter Item Description in text" sqref="B57:B59 B49:B52 B29:B34 B19:B22 B39:B44"/>
    <dataValidation allowBlank="1" showInputMessage="1" showErrorMessage="1" promptTitle="Itemcode/Make" prompt="Please enter text" sqref="C13:C61"/>
    <dataValidation type="decimal" allowBlank="1" showInputMessage="1" showErrorMessage="1" promptTitle="Rate Entry" prompt="Please enter the Other Taxes2 in Rupees for this item. " errorTitle="Invaid Entry" error="Only Numeric Values are allowed. " sqref="N60:O61 N25:O37 N39:O58 N14: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0:R61 R25:R37 R39:R58 R14: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0:Q61 Q25:Q37 Q39:Q58 Q14:Q23">
      <formula1>0</formula1>
      <formula2>999999999999999</formula2>
    </dataValidation>
    <dataValidation allowBlank="1" showInputMessage="1" showErrorMessage="1" promptTitle="Units" prompt="Please enter Units in text" sqref="E60:E61 E25:E37 E39:E58 E14:E23"/>
    <dataValidation type="decimal" allowBlank="1" showInputMessage="1" showErrorMessage="1" promptTitle="Quantity" prompt="Please enter the Quantity for this item. " errorTitle="Invalid Entry" error="Only Numeric Values are allowed. " sqref="D13:D61 F25:F37 F60:F61 F39:F58 F14:F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60:K61 K39:K58 K25:K37 K14:K2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25:M37 M14:M23 M60:M61 M39:M5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4" t="s">
        <v>2</v>
      </c>
      <c r="F6" s="84"/>
      <c r="G6" s="84"/>
      <c r="H6" s="84"/>
      <c r="I6" s="84"/>
      <c r="J6" s="84"/>
      <c r="K6" s="84"/>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2014-12-11T06:40:55Z</cp:lastPrinted>
  <dcterms:created xsi:type="dcterms:W3CDTF">2009-01-30T06:42:42Z</dcterms:created>
  <dcterms:modified xsi:type="dcterms:W3CDTF">2021-06-14T09:29:32Z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