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050" windowWidth="15480" windowHeight="7620"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workbook>
</file>

<file path=xl/comments1.xml><?xml version="1.0" encoding="utf-8"?>
<comments xmlns="http://schemas.openxmlformats.org/spreadsheetml/2006/main">
  <authors>
    <author>gepadmin</author>
  </authors>
  <commentLis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<sst xmlns="http://schemas.openxmlformats.org/spreadsheetml/2006/main" count="399" uniqueCount="117">
  <si>
    <t>Sl.
No.</t>
  </si>
  <si>
    <t>Item Code / Make</t>
  </si>
  <si>
    <t>Estimated Rate</t>
  </si>
  <si>
    <t>Please Enable Macros to View BoQ information</t>
  </si>
  <si>
    <t>BoQ_Ver3.0</t>
  </si>
  <si>
    <t>Normal</t>
  </si>
  <si>
    <t>INR Only</t>
  </si>
  <si>
    <t>INR</t>
  </si>
  <si>
    <t>Select, Excess (+), Less (-)</t>
  </si>
  <si>
    <t xml:space="preserve"> </t>
  </si>
  <si>
    <t>Bidder Name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</si>
  <si>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</si>
  <si>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</si>
  <si>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</si>
  <si>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</si>
  <si>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</si>
  <si>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</si>
  <si>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</si>
  <si>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</si>
  <si>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</si>
  <si>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</si>
  <si>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</si>
  <si>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</si>
  <si>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</si>
  <si>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</si>
  <si>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</si>
  <si>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</si>
  <si>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</si>
  <si>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</si>
  <si>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item1</t>
  </si>
  <si>
    <t>Nos</t>
  </si>
  <si>
    <t>Excess(+)</t>
  </si>
  <si>
    <t>Supplying, Conveying and fixing spls. Including eart</t>
  </si>
  <si>
    <t>Construction of chamber for 100mm sluice plates</t>
  </si>
  <si>
    <t>item2</t>
  </si>
  <si>
    <t>item3</t>
  </si>
  <si>
    <t>item5</t>
  </si>
  <si>
    <t>Total in Figures</t>
  </si>
  <si>
    <t>Select</t>
  </si>
  <si>
    <t>%</t>
  </si>
  <si>
    <t>Item Wise</t>
  </si>
  <si>
    <t>Full Conversion</t>
  </si>
  <si>
    <t>Quoted Rate in Words</t>
  </si>
  <si>
    <t>Quoted Rate in Figures</t>
  </si>
  <si>
    <t xml:space="preserve">TOTAL AMOUNT  </t>
  </si>
  <si>
    <t>TOTAL AMOUNT With Taxes</t>
  </si>
  <si>
    <t>TOTAL AMOUNT In Words</t>
  </si>
  <si>
    <t>Less(-)</t>
  </si>
  <si>
    <t xml:space="preserve"> Name of the Tax which is to be paid as extra</t>
  </si>
  <si>
    <r>
      <t xml:space="preserve">Proposed Tax in 
</t>
    </r>
    <r>
      <rPr>
        <b/>
        <sz val="11"/>
        <color indexed="10"/>
        <rFont val="Arial"/>
        <family val="2"/>
      </rPr>
      <t>%</t>
    </r>
  </si>
  <si>
    <t>item4</t>
  </si>
  <si>
    <t>Cat (A) -Items to be supply and installation</t>
  </si>
  <si>
    <t>Cat (B) - Buy Back Items</t>
  </si>
  <si>
    <r>
      <t xml:space="preserve">BASIC RATE PER UNIT In </t>
    </r>
    <r>
      <rPr>
        <b/>
        <sz val="11"/>
        <color indexed="10"/>
        <rFont val="Arial"/>
        <family val="2"/>
      </rPr>
      <t>Figures</t>
    </r>
    <r>
      <rPr>
        <b/>
        <sz val="11"/>
        <rFont val="Arial"/>
        <family val="2"/>
      </rPr>
      <t xml:space="preserve"> To be entered by the </t>
    </r>
    <r>
      <rPr>
        <b/>
        <sz val="11"/>
        <color indexed="10"/>
        <rFont val="Arial"/>
        <family val="2"/>
      </rPr>
      <t>Bidder</t>
    </r>
  </si>
  <si>
    <t xml:space="preserve">Tender Inviting Authority: Executive Engineer IWD IIT Kanpur </t>
  </si>
  <si>
    <t>Name of Work: Replacement of old 2 MVA transformer (2 Nos.) with new 2.5 MVA transformer having academic building loads, installed at substation No. 1 (under buy back of old transformer).</t>
  </si>
  <si>
    <t xml:space="preserve">Supply ,installation, testing and commissioning LT Distribution Transformer 11 KV/0.433 kV, 2500kVA rating ,out door type as per enclosed specification E-01.  </t>
  </si>
  <si>
    <t>S&amp;I, testing &amp; commissioning 4000 amp   TPN aluminum bus duct with MS enclosure,  as pe r enclosed  specifications     E-02.</t>
  </si>
  <si>
    <t>S&amp;I, testing &amp; commissioning  4000amp TPN copper  flexible links to connect tranformer LT bus duct as per enclosed  specifications E-02.</t>
  </si>
  <si>
    <t>Earthing with G.I. earth plate 600 mm X 600 mm X 6 mm thick including accessories, and providing masonry enclosure with cover plate having locking arrangement and watering pipe of 2.7 metre long etc. with charcoal/ coke and salt as required.</t>
  </si>
  <si>
    <t>Supplying &amp; fixing 50mm x 6mm thick GI earth strip on surface or in recess welding for connection etc. as reqd.</t>
  </si>
  <si>
    <t>Providing and fixing earth bus of 50 mm X 5 mm copper strip on surface for soldring connections etc. as required.</t>
  </si>
  <si>
    <t>Earthing with copper earth plate 600 mm X 600 mm X 3 mm thick including accessories, and providing masonry enclosure with cover plate having locking arrangement and watering pipe of 2.7 metre long etc. with charcoal/ coke and salt as required.</t>
  </si>
  <si>
    <t>Supply of  one no. 3 core 185 sq.mm PVC insulated/PVC sheathed 11kV (E) grade XLPE HT power cables (heavy Duty) aluminium conductor,steel armoured cable as per IS 7098/ 1554 complete as required.</t>
  </si>
  <si>
    <t>Laying of one number PVC insulated and PVC sheathed / XLPE power cable of 11KV grade of following size direct in ground including excavation, sand cushioning,protective covering and refilling the trench etc as required.</t>
  </si>
  <si>
    <t>Above 120 sq. mm and upto 400 sq. mm</t>
  </si>
  <si>
    <t>Laying of one number PVC insulated and PVC sheathed / XLPE power cable of 11KV grade of following size in the existing RCC/ HUME/ METAL pipe as required.</t>
  </si>
  <si>
    <t>Laying of one number PVC insulated and PVC sheathed / XLPE power cable of 11KV grade of following size in the existing masonry open duct as required.</t>
  </si>
  <si>
    <t>Laying of one no. number PVC insulated and PVC sheathed / XLPE power cable of 1.1 KV grade of following size direct in ground i/c excavation, sand cushioning, protective covering and refilling the trench etc as reqd.</t>
  </si>
  <si>
    <t>Up to 35 sq.mm</t>
  </si>
  <si>
    <t>Laying of one no. number PVC insulated and PVC sheathed / XLPE power cable of 1.1 KV grade of following size in the existing RCC/HUME/METAL pipe as reqd.</t>
  </si>
  <si>
    <t>Laying of one no. number PVC insulated and PVC sheathed / XLPE power cable of 1.1 KV grade of following size in the existing masonary open duct as reqd.</t>
  </si>
  <si>
    <t>Providing, laying and fixing following dia G.I. pipe (medium class) in ground complete with G.I. fittings including trenching (75 cm deep)and re-filling etc as required</t>
  </si>
  <si>
    <t>80 mm dia</t>
  </si>
  <si>
    <t xml:space="preserve">2.0mm thick:1.25mtr wide: class A, 3.3KV </t>
  </si>
  <si>
    <t>supplying and making indoor cable end termination with heat shrinkable jointing kit complete with all accessories including lugs suitable for following size of 3 core, XLPE aluminium conductor cable of 11 KV grade as required :</t>
  </si>
  <si>
    <t>3 core,185 sq. mm</t>
  </si>
  <si>
    <t>Supplying and making end termination with brass compression gland and aluminium lugs for following size of PVC insulated and PVC sheathed / XLPE aluminium conductor cable/control cable  of 1.1 KV grade as required.</t>
  </si>
  <si>
    <t>2 core 10 sq.mm</t>
  </si>
  <si>
    <t>Providing and laying in position reinforced cement concrete 1:2:4 (1 cement : 2 coarse sand : 4 graded stone aggregate 20 mm nominal size) in foundation of pump, DG set etc including form work etc as required.</t>
  </si>
  <si>
    <t>Providing brick work (in width 225 mm or more) with F.P.S. bricks of class designation 7.5 in cement mortar 1:4 (1 cement : 4 coarse sand) at all levels.</t>
  </si>
  <si>
    <t>Providing 15mm thick cement plaster of mix 1:4 (1 cement : 4 fine sand) at all levels.</t>
  </si>
  <si>
    <t>Supplying and fixing 'C' channel of size 100x50mm ISMC in cut size i/c cutting,welding,painting in black colour after two under coats of red oxide primer as required complete.</t>
  </si>
  <si>
    <t>Providing &amp; fixing MV danger notice plate of 200mm x 150mm make of mild steel at least 2mm thick vitreous enameled white on both sides and with inscriptions in signal red colours in front side as reqd.</t>
  </si>
  <si>
    <t>Supply,installation,testing of Co2 fire extinguisher type 4.5kg fire extinguisher complete as required.</t>
  </si>
  <si>
    <t>Dismentling and refixing brass compression type gland up to 400 sq. mm. Cable</t>
  </si>
  <si>
    <t>Digging  trench for taking out cable and refilling , watering ,ramming the sameafter taking out cable as reqd complete.cable size up to 400Sq.mm</t>
  </si>
  <si>
    <t>Dismentalling, Disconnecting,of existing LT transformer 11/.433kv ,2000KVA capaicty from substation no.1 and depositing same in departmental store as indtruction by Engineer In-Incharge by using crane and labouts etc.complete as required.</t>
  </si>
  <si>
    <t>item6</t>
  </si>
  <si>
    <t>item7</t>
  </si>
  <si>
    <t>item8</t>
  </si>
  <si>
    <t>item10</t>
  </si>
  <si>
    <t>item12</t>
  </si>
  <si>
    <t>item14</t>
  </si>
  <si>
    <t>item15</t>
  </si>
  <si>
    <t>item17</t>
  </si>
  <si>
    <t>item19</t>
  </si>
  <si>
    <t>item21</t>
  </si>
  <si>
    <t>item23</t>
  </si>
  <si>
    <t>item25</t>
  </si>
  <si>
    <t>item27</t>
  </si>
  <si>
    <t>item29</t>
  </si>
  <si>
    <t>item30</t>
  </si>
  <si>
    <t>item31</t>
  </si>
  <si>
    <t>item32</t>
  </si>
  <si>
    <t>item33</t>
  </si>
  <si>
    <t>item34</t>
  </si>
  <si>
    <t>item35</t>
  </si>
  <si>
    <t>item36</t>
  </si>
  <si>
    <t>item37</t>
  </si>
  <si>
    <t>item38</t>
  </si>
  <si>
    <t>Buy back of old 2000 KVA tranformer, 3 phase,11kv/433V, as directed by the  Engineer In-Charge as required complete, after one month of successful installation of new 2.5MVA transformer</t>
  </si>
  <si>
    <t>Item39</t>
  </si>
  <si>
    <t xml:space="preserve">Supply of the 7 core x 2.5 sq.mm control cable of 1.1Kv  grade armoured XLPE insulated sheathed copper Conductor  as per IS 7098/1554. </t>
  </si>
  <si>
    <t>Supplying and laying insulating mat "shock safe" in front of electrical panels comple as required rubber mat  of  as reqd.( for LT )</t>
  </si>
  <si>
    <t>sq.mtr</t>
  </si>
  <si>
    <t>Contract No:  33/IWD/CO/2020/1135 dt. 29.06.2020</t>
  </si>
</sst>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रु&quot;\ #,##0;&quot;रु&quot;\ \-#,##0"/>
    <numFmt numFmtId="165" formatCode="&quot;रु&quot;\ #,##0;[Red]&quot;रु&quot;\ \-#,##0"/>
    <numFmt numFmtId="166" formatCode="&quot;रु&quot;\ #,##0.00;&quot;रु&quot;\ \-#,##0.00"/>
    <numFmt numFmtId="167" formatCode="&quot;रु&quot;\ #,##0.00;[Red]&quot;रु&quot;\ \-#,##0.00"/>
    <numFmt numFmtId="168" formatCode="_ &quot;रु&quot;\ * #,##0_ ;_ &quot;रु&quot;\ * \-#,##0_ ;_ &quot;रु&quot;\ * &quot;-&quot;_ ;_ @_ "/>
    <numFmt numFmtId="169" formatCode="_ * #,##0_ ;_ * \-#,##0_ ;_ * &quot;-&quot;_ ;_ @_ "/>
    <numFmt numFmtId="170" formatCode="_ &quot;रु&quot;\ * #,##0.00_ ;_ &quot;रु&quot;\ * \-#,##0.00_ ;_ &quot;रु&quot;\ * &quot;-&quot;??_ ;_ @_ "/>
    <numFmt numFmtId="171" formatCode="_ * #,##0.00_ ;_ * \-#,##0.00_ ;_ * &quot;-&quot;??_ ;_ @_ "/>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quot;₹&quot;\ * #,##0.00_ ;_ &quot;₹&quot;\ * \-#,##0.00_ ;_ &quot;₹&quot;\ * &quot;-&quot;??_ ;_ @_ "/>
    <numFmt numFmtId="178" formatCode="0.0000"/>
    <numFmt numFmtId="179" formatCode="0.0"/>
    <numFmt numFmtId="180" formatCode="0.000"/>
    <numFmt numFmtId="181" formatCode="0.0000%"/>
    <numFmt numFmtId="182" formatCode="0.00000"/>
    <numFmt numFmtId="183" formatCode="0.000000"/>
    <numFmt numFmtId="184" formatCode="&quot;Yes&quot;;&quot;Yes&quot;;&quot;No&quot;"/>
    <numFmt numFmtId="185" formatCode="&quot;True&quot;;&quot;True&quot;;&quot;False&quot;"/>
    <numFmt numFmtId="186" formatCode="&quot;On&quot;;&quot;On&quot;;&quot;Off&quot;"/>
    <numFmt numFmtId="187" formatCode="[$€-2]\ #,##0.00_);[Red]\([$€-2]\ #,##0.00\)"/>
  </numFmts>
  <fonts count="80">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b/>
      <sz val="16"/>
      <name val="Times New Roman"/>
      <family val="1"/>
    </font>
    <font>
      <sz val="12"/>
      <name val="Times New Roman"/>
      <family val="1"/>
    </font>
    <font>
      <sz val="12"/>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b/>
      <sz val="12"/>
      <color indexed="16"/>
      <name val="Arial"/>
      <family val="2"/>
    </font>
    <font>
      <b/>
      <sz val="11"/>
      <color indexed="18"/>
      <name val="Arial"/>
      <family val="2"/>
    </font>
    <font>
      <b/>
      <sz val="11"/>
      <color indexed="16"/>
      <name val="Arial"/>
      <family val="2"/>
    </font>
    <font>
      <b/>
      <sz val="14"/>
      <color indexed="17"/>
      <name val="Arial"/>
      <family val="2"/>
    </font>
    <font>
      <sz val="10"/>
      <color indexed="8"/>
      <name val="Courier New"/>
      <family val="3"/>
    </font>
    <font>
      <b/>
      <sz val="16"/>
      <color indexed="62"/>
      <name val="Times New Roman"/>
      <family val="1"/>
    </font>
    <font>
      <b/>
      <sz val="16"/>
      <color indexed="10"/>
      <name val="Times New Roman"/>
      <family val="1"/>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b/>
      <sz val="12"/>
      <color rgb="FF800000"/>
      <name val="Arial"/>
      <family val="2"/>
    </font>
    <font>
      <b/>
      <sz val="11"/>
      <color rgb="FF000066"/>
      <name val="Arial"/>
      <family val="2"/>
    </font>
    <font>
      <b/>
      <sz val="11"/>
      <color rgb="FF800000"/>
      <name val="Arial"/>
      <family val="2"/>
    </font>
    <font>
      <b/>
      <sz val="14"/>
      <color rgb="FF007A37"/>
      <name val="Arial"/>
      <family val="2"/>
    </font>
    <font>
      <sz val="10"/>
      <color rgb="FF000000"/>
      <name val="Courier New"/>
      <family val="3"/>
    </font>
    <font>
      <b/>
      <sz val="16"/>
      <color theme="4" tint="-0.24997000396251678"/>
      <name val="Times New Roman"/>
      <family val="1"/>
    </font>
    <font>
      <b/>
      <sz val="16"/>
      <color rgb="FFFF0000"/>
      <name val="Times New Roman"/>
      <family val="1"/>
    </font>
    <font>
      <sz val="12"/>
      <color theme="1"/>
      <name val="Times New Roman"/>
      <family val="1"/>
    </font>
    <font>
      <b/>
      <u val="single"/>
      <sz val="16"/>
      <color rgb="FFFF0000"/>
      <name val="Arial"/>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DDDDDD"/>
        <bgColor indexed="64"/>
      </patternFill>
    </fill>
    <fill>
      <patternFill patternType="solid">
        <fgColor rgb="FFEAEAEA"/>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top style="thin"/>
      <bottom/>
    </border>
    <border>
      <left style="thin"/>
      <right/>
      <top style="thin"/>
      <bottom style="thin"/>
    </border>
    <border>
      <left>
        <color indexed="63"/>
      </left>
      <right>
        <color indexed="63"/>
      </right>
      <top style="thin"/>
      <bottom>
        <color indexed="63"/>
      </bottom>
    </border>
    <border>
      <left/>
      <right/>
      <top style="thin"/>
      <bottom style="thin"/>
    </border>
    <border>
      <left>
        <color indexed="63"/>
      </left>
      <right style="thin"/>
      <top style="thin"/>
      <bottom>
        <color indexed="63"/>
      </bottom>
    </border>
    <border>
      <left style="thin"/>
      <right style="medium"/>
      <top style="thin"/>
      <bottom>
        <color indexed="63"/>
      </bottom>
    </border>
    <border>
      <left/>
      <right style="thin"/>
      <top style="thin"/>
      <bottom style="thin"/>
    </border>
    <border>
      <left style="thin"/>
      <right style="thin"/>
      <top>
        <color indexed="63"/>
      </top>
      <bottom style="thin"/>
    </border>
    <border>
      <left style="thin">
        <color indexed="8"/>
      </left>
      <right style="thin">
        <color indexed="8"/>
      </right>
      <top style="thin">
        <color indexed="8"/>
      </top>
      <bottom style="thin">
        <color indexed="8"/>
      </bottom>
    </border>
    <border>
      <left>
        <color indexed="63"/>
      </left>
      <right>
        <color indexed="63"/>
      </right>
      <top>
        <color indexed="63"/>
      </top>
      <bottom style="thin"/>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3" fillId="0" borderId="0" applyNumberFormat="0" applyFill="0" applyBorder="0" applyAlignment="0" applyProtection="0"/>
    <xf numFmtId="0" fontId="8"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7"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61"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100">
    <xf numFmtId="0" fontId="0" fillId="0" borderId="0" xfId="0" applyFont="1" applyAlignment="1">
      <alignment/>
    </xf>
    <xf numFmtId="0" fontId="3" fillId="0" borderId="0" xfId="57" applyNumberFormat="1" applyFont="1" applyFill="1" applyBorder="1" applyAlignment="1">
      <alignment vertical="center"/>
      <protection/>
    </xf>
    <xf numFmtId="0" fontId="65" fillId="0" borderId="0" xfId="57" applyNumberFormat="1" applyFont="1" applyFill="1" applyBorder="1" applyAlignment="1" applyProtection="1">
      <alignment vertical="center"/>
      <protection locked="0"/>
    </xf>
    <xf numFmtId="0" fontId="65"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6"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5"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5"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5"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2" fillId="0" borderId="11" xfId="57" applyNumberFormat="1" applyFont="1" applyFill="1" applyBorder="1" applyAlignment="1" applyProtection="1">
      <alignment horizontal="right" vertical="top"/>
      <protection/>
    </xf>
    <xf numFmtId="0" fontId="2" fillId="0" borderId="11" xfId="57" applyNumberFormat="1" applyFont="1" applyFill="1" applyBorder="1" applyAlignment="1" applyProtection="1">
      <alignment horizontal="left" vertical="top"/>
      <protection locked="0"/>
    </xf>
    <xf numFmtId="0" fontId="3" fillId="0" borderId="0" xfId="57" applyNumberFormat="1" applyFont="1" applyFill="1" applyAlignment="1">
      <alignment vertical="top"/>
      <protection/>
    </xf>
    <xf numFmtId="0" fontId="65" fillId="0" borderId="0" xfId="57" applyNumberFormat="1" applyFont="1" applyFill="1" applyAlignment="1">
      <alignment vertical="top"/>
      <protection/>
    </xf>
    <xf numFmtId="0" fontId="2" fillId="0" borderId="11" xfId="57" applyNumberFormat="1" applyFont="1" applyFill="1" applyBorder="1" applyAlignment="1" applyProtection="1">
      <alignment horizontal="right" vertical="top"/>
      <protection locked="0"/>
    </xf>
    <xf numFmtId="0" fontId="67" fillId="0" borderId="12"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5" fillId="0" borderId="0" xfId="57" applyNumberFormat="1" applyFont="1" applyFill="1" applyAlignment="1" applyProtection="1">
      <alignment vertical="top"/>
      <protection/>
    </xf>
    <xf numFmtId="0" fontId="0" fillId="0" borderId="0" xfId="57" applyNumberFormat="1" applyFill="1">
      <alignment/>
      <protection/>
    </xf>
    <xf numFmtId="0" fontId="68" fillId="0" borderId="0" xfId="57" applyNumberFormat="1" applyFont="1" applyFill="1">
      <alignment/>
      <protection/>
    </xf>
    <xf numFmtId="0" fontId="69" fillId="0" borderId="0" xfId="60" applyNumberFormat="1" applyFont="1" applyFill="1" applyBorder="1" applyAlignment="1" applyProtection="1">
      <alignment horizontal="center" vertical="center"/>
      <protection/>
    </xf>
    <xf numFmtId="0" fontId="2" fillId="0" borderId="13" xfId="60" applyNumberFormat="1" applyFont="1" applyFill="1" applyBorder="1" applyAlignment="1" applyProtection="1">
      <alignment horizontal="left" vertical="top" wrapText="1"/>
      <protection/>
    </xf>
    <xf numFmtId="0" fontId="3" fillId="0" borderId="11" xfId="60" applyNumberFormat="1" applyFont="1" applyFill="1" applyBorder="1" applyAlignment="1">
      <alignment horizontal="center" vertical="top"/>
      <protection/>
    </xf>
    <xf numFmtId="0" fontId="2" fillId="0" borderId="11" xfId="60" applyNumberFormat="1" applyFont="1" applyFill="1" applyBorder="1" applyAlignment="1">
      <alignment horizontal="left" vertical="top"/>
      <protection/>
    </xf>
    <xf numFmtId="0" fontId="2" fillId="0" borderId="13" xfId="60" applyNumberFormat="1" applyFont="1" applyFill="1" applyBorder="1" applyAlignment="1">
      <alignment horizontal="left" vertical="top"/>
      <protection/>
    </xf>
    <xf numFmtId="0" fontId="3" fillId="0" borderId="12" xfId="60" applyNumberFormat="1" applyFont="1" applyFill="1" applyBorder="1" applyAlignment="1">
      <alignment vertical="top"/>
      <protection/>
    </xf>
    <xf numFmtId="0" fontId="3" fillId="0" borderId="14" xfId="60" applyNumberFormat="1" applyFont="1" applyFill="1" applyBorder="1" applyAlignment="1">
      <alignment vertical="top"/>
      <protection/>
    </xf>
    <xf numFmtId="0" fontId="6" fillId="0" borderId="15" xfId="60" applyNumberFormat="1" applyFont="1" applyFill="1" applyBorder="1" applyAlignment="1">
      <alignment vertical="top"/>
      <protection/>
    </xf>
    <xf numFmtId="0" fontId="3" fillId="0" borderId="15" xfId="60" applyNumberFormat="1" applyFont="1" applyFill="1" applyBorder="1" applyAlignment="1">
      <alignment vertical="top"/>
      <protection/>
    </xf>
    <xf numFmtId="0" fontId="2" fillId="0" borderId="15" xfId="60" applyNumberFormat="1" applyFont="1" applyFill="1" applyBorder="1" applyAlignment="1">
      <alignment horizontal="left" vertical="top"/>
      <protection/>
    </xf>
    <xf numFmtId="0" fontId="14" fillId="0" borderId="10" xfId="60" applyNumberFormat="1" applyFont="1" applyFill="1" applyBorder="1" applyAlignment="1" applyProtection="1">
      <alignment vertical="center" wrapText="1"/>
      <protection locked="0"/>
    </xf>
    <xf numFmtId="0" fontId="70" fillId="33" borderId="10" xfId="60" applyNumberFormat="1" applyFont="1" applyFill="1" applyBorder="1" applyAlignment="1" applyProtection="1">
      <alignment vertical="center" wrapText="1"/>
      <protection locked="0"/>
    </xf>
    <xf numFmtId="0" fontId="67" fillId="0" borderId="10" xfId="60" applyNumberFormat="1" applyFont="1" applyFill="1" applyBorder="1" applyAlignment="1">
      <alignment vertical="top"/>
      <protection/>
    </xf>
    <xf numFmtId="0" fontId="13" fillId="0" borderId="10" xfId="60" applyNumberFormat="1" applyFont="1" applyFill="1" applyBorder="1" applyAlignment="1" applyProtection="1">
      <alignment vertical="center" wrapText="1"/>
      <protection locked="0"/>
    </xf>
    <xf numFmtId="0" fontId="13" fillId="0" borderId="10" xfId="65" applyNumberFormat="1" applyFont="1" applyFill="1" applyBorder="1" applyAlignment="1" applyProtection="1">
      <alignment vertical="center" wrapText="1"/>
      <protection locked="0"/>
    </xf>
    <xf numFmtId="0" fontId="14" fillId="0" borderId="10" xfId="60" applyNumberFormat="1" applyFont="1" applyFill="1" applyBorder="1" applyAlignment="1" applyProtection="1">
      <alignment vertical="center" wrapText="1"/>
      <protection/>
    </xf>
    <xf numFmtId="0" fontId="6" fillId="0" borderId="16" xfId="60" applyNumberFormat="1" applyFont="1" applyFill="1" applyBorder="1" applyAlignment="1">
      <alignment horizontal="right" vertical="top"/>
      <protection/>
    </xf>
    <xf numFmtId="0" fontId="3" fillId="0" borderId="10" xfId="60" applyNumberFormat="1" applyFont="1" applyFill="1" applyBorder="1" applyAlignment="1">
      <alignment vertical="top" wrapText="1"/>
      <protection/>
    </xf>
    <xf numFmtId="0" fontId="11" fillId="0" borderId="0" xfId="60" applyNumberFormat="1" applyFill="1">
      <alignment/>
      <protection/>
    </xf>
    <xf numFmtId="0" fontId="2" fillId="34" borderId="10" xfId="57" applyNumberFormat="1" applyFont="1" applyFill="1" applyBorder="1" applyAlignment="1">
      <alignment horizontal="center" vertical="top" wrapText="1"/>
      <protection/>
    </xf>
    <xf numFmtId="0" fontId="2" fillId="34" borderId="12" xfId="60" applyNumberFormat="1" applyFont="1" applyFill="1" applyBorder="1" applyAlignment="1">
      <alignment horizontal="center" vertical="top" wrapText="1"/>
      <protection/>
    </xf>
    <xf numFmtId="0" fontId="71" fillId="34" borderId="10" xfId="60" applyNumberFormat="1" applyFont="1" applyFill="1" applyBorder="1" applyAlignment="1">
      <alignment horizontal="center" vertical="top" wrapText="1"/>
      <protection/>
    </xf>
    <xf numFmtId="0" fontId="71" fillId="34" borderId="10" xfId="60" applyNumberFormat="1" applyFont="1" applyFill="1" applyBorder="1" applyAlignment="1">
      <alignment vertical="top" wrapText="1"/>
      <protection/>
    </xf>
    <xf numFmtId="0" fontId="2" fillId="35" borderId="11" xfId="57" applyNumberFormat="1" applyFont="1" applyFill="1" applyBorder="1" applyAlignment="1">
      <alignment horizontal="center" vertical="top" wrapText="1"/>
      <protection/>
    </xf>
    <xf numFmtId="0" fontId="72" fillId="33" borderId="10" xfId="65" applyNumberFormat="1" applyFont="1" applyFill="1" applyBorder="1" applyAlignment="1">
      <alignment horizontal="center" vertical="center"/>
    </xf>
    <xf numFmtId="0" fontId="73" fillId="0" borderId="17" xfId="60" applyNumberFormat="1" applyFont="1" applyFill="1" applyBorder="1" applyAlignment="1">
      <alignment horizontal="right" vertical="top"/>
      <protection/>
    </xf>
    <xf numFmtId="0" fontId="2" fillId="0" borderId="18" xfId="57" applyNumberFormat="1" applyFont="1" applyFill="1" applyBorder="1" applyAlignment="1" applyProtection="1">
      <alignment horizontal="right" vertical="top"/>
      <protection locked="0"/>
    </xf>
    <xf numFmtId="0" fontId="74" fillId="0" borderId="11" xfId="60" applyNumberFormat="1" applyFont="1" applyFill="1" applyBorder="1" applyAlignment="1">
      <alignment horizontal="center" vertical="center" wrapText="1" readingOrder="1"/>
      <protection/>
    </xf>
    <xf numFmtId="0" fontId="3" fillId="0" borderId="11" xfId="57" applyNumberFormat="1" applyFont="1" applyFill="1" applyBorder="1" applyAlignment="1">
      <alignment horizontal="center" vertical="center"/>
      <protection/>
    </xf>
    <xf numFmtId="2" fontId="3" fillId="0" borderId="11" xfId="60" applyNumberFormat="1" applyFont="1" applyFill="1" applyBorder="1" applyAlignment="1">
      <alignment horizontal="center" vertical="center"/>
      <protection/>
    </xf>
    <xf numFmtId="2" fontId="3" fillId="0" borderId="15" xfId="60" applyNumberFormat="1" applyFont="1" applyFill="1" applyBorder="1" applyAlignment="1">
      <alignment horizontal="center" vertical="center"/>
      <protection/>
    </xf>
    <xf numFmtId="0" fontId="3" fillId="0" borderId="11" xfId="60" applyNumberFormat="1" applyFont="1" applyFill="1" applyBorder="1" applyAlignment="1">
      <alignment horizontal="center" vertical="center"/>
      <protection/>
    </xf>
    <xf numFmtId="0" fontId="2" fillId="0" borderId="13" xfId="57" applyNumberFormat="1" applyFont="1" applyFill="1" applyBorder="1" applyAlignment="1">
      <alignment horizontal="center" vertical="center" wrapText="1"/>
      <protection/>
    </xf>
    <xf numFmtId="0" fontId="75" fillId="0" borderId="13" xfId="60" applyNumberFormat="1" applyFont="1" applyFill="1" applyBorder="1" applyAlignment="1">
      <alignment vertical="center" wrapText="1"/>
      <protection/>
    </xf>
    <xf numFmtId="0" fontId="17" fillId="0" borderId="15" xfId="60" applyNumberFormat="1" applyFont="1" applyFill="1" applyBorder="1" applyAlignment="1">
      <alignment vertical="center" wrapText="1"/>
      <protection/>
    </xf>
    <xf numFmtId="0" fontId="17" fillId="0" borderId="18" xfId="60" applyNumberFormat="1" applyFont="1" applyFill="1" applyBorder="1" applyAlignment="1">
      <alignment vertical="center" wrapText="1"/>
      <protection/>
    </xf>
    <xf numFmtId="0" fontId="76" fillId="0" borderId="13" xfId="60" applyNumberFormat="1" applyFont="1" applyFill="1" applyBorder="1" applyAlignment="1">
      <alignment vertical="center" wrapText="1"/>
      <protection/>
    </xf>
    <xf numFmtId="2" fontId="2" fillId="33" borderId="19" xfId="57" applyNumberFormat="1" applyFont="1" applyFill="1" applyBorder="1" applyAlignment="1" applyProtection="1">
      <alignment horizontal="right" vertical="center"/>
      <protection locked="0"/>
    </xf>
    <xf numFmtId="0" fontId="2" fillId="0" borderId="11" xfId="57" applyNumberFormat="1" applyFont="1" applyFill="1" applyBorder="1" applyAlignment="1" applyProtection="1">
      <alignment horizontal="right" vertical="center"/>
      <protection locked="0"/>
    </xf>
    <xf numFmtId="0" fontId="2" fillId="0" borderId="10" xfId="57" applyNumberFormat="1" applyFont="1" applyFill="1" applyBorder="1" applyAlignment="1" applyProtection="1">
      <alignment horizontal="center" vertical="center" wrapText="1"/>
      <protection locked="0"/>
    </xf>
    <xf numFmtId="0" fontId="2" fillId="0" borderId="11" xfId="57" applyNumberFormat="1" applyFont="1" applyFill="1" applyBorder="1" applyAlignment="1" applyProtection="1">
      <alignment horizontal="center" vertical="center" wrapText="1"/>
      <protection locked="0"/>
    </xf>
    <xf numFmtId="0" fontId="2" fillId="0" borderId="11" xfId="57" applyNumberFormat="1" applyFont="1" applyFill="1" applyBorder="1" applyAlignment="1">
      <alignment horizontal="center" vertical="center" wrapText="1"/>
      <protection/>
    </xf>
    <xf numFmtId="2" fontId="2" fillId="0" borderId="11" xfId="60" applyNumberFormat="1" applyFont="1" applyFill="1" applyBorder="1" applyAlignment="1">
      <alignment horizontal="right" vertical="center"/>
      <protection/>
    </xf>
    <xf numFmtId="2" fontId="2" fillId="0" borderId="11" xfId="58" applyNumberFormat="1" applyFont="1" applyFill="1" applyBorder="1" applyAlignment="1">
      <alignment horizontal="right" vertical="center"/>
      <protection/>
    </xf>
    <xf numFmtId="0" fontId="3" fillId="0" borderId="11" xfId="60" applyNumberFormat="1" applyFont="1" applyFill="1" applyBorder="1" applyAlignment="1">
      <alignment vertical="center" wrapText="1"/>
      <protection/>
    </xf>
    <xf numFmtId="2" fontId="2" fillId="0" borderId="11" xfId="57" applyNumberFormat="1" applyFont="1" applyFill="1" applyBorder="1" applyAlignment="1" applyProtection="1">
      <alignment horizontal="right" vertical="center"/>
      <protection hidden="1"/>
    </xf>
    <xf numFmtId="2" fontId="6" fillId="0" borderId="11" xfId="60" applyNumberFormat="1" applyFont="1" applyFill="1" applyBorder="1" applyAlignment="1">
      <alignment vertical="center"/>
      <protection/>
    </xf>
    <xf numFmtId="0" fontId="3" fillId="0" borderId="20" xfId="59" applyNumberFormat="1" applyFont="1" applyFill="1" applyBorder="1" applyAlignment="1">
      <alignment horizontal="center" vertical="top"/>
      <protection/>
    </xf>
    <xf numFmtId="0" fontId="18" fillId="0" borderId="11" xfId="0" applyFont="1" applyFill="1" applyBorder="1" applyAlignment="1">
      <alignment horizontal="justify" vertical="top" wrapText="1"/>
    </xf>
    <xf numFmtId="0" fontId="18" fillId="0" borderId="11" xfId="0" applyFont="1" applyFill="1" applyBorder="1" applyAlignment="1">
      <alignment horizontal="justify" vertical="top"/>
    </xf>
    <xf numFmtId="0" fontId="77" fillId="0" borderId="11" xfId="0" applyFont="1" applyFill="1" applyBorder="1" applyAlignment="1">
      <alignment horizontal="justify" vertical="top"/>
    </xf>
    <xf numFmtId="0" fontId="77" fillId="0" borderId="11" xfId="0" applyFont="1" applyFill="1" applyBorder="1" applyAlignment="1">
      <alignment horizontal="left" vertical="top"/>
    </xf>
    <xf numFmtId="0" fontId="77" fillId="0" borderId="11" xfId="0" applyFont="1" applyFill="1" applyBorder="1" applyAlignment="1">
      <alignment horizontal="justify" vertical="top" wrapText="1"/>
    </xf>
    <xf numFmtId="0" fontId="18" fillId="0" borderId="11" xfId="0" applyFont="1" applyFill="1" applyBorder="1" applyAlignment="1">
      <alignment horizontal="left" vertical="top"/>
    </xf>
    <xf numFmtId="0" fontId="19" fillId="0" borderId="11" xfId="0" applyFont="1" applyFill="1" applyBorder="1" applyAlignment="1">
      <alignment horizontal="justify" vertical="top" wrapText="1"/>
    </xf>
    <xf numFmtId="0" fontId="18" fillId="0" borderId="11" xfId="0" applyFont="1" applyFill="1" applyBorder="1" applyAlignment="1">
      <alignment horizontal="justify" vertical="top" wrapText="1" shrinkToFit="1"/>
    </xf>
    <xf numFmtId="2" fontId="18" fillId="0" borderId="11" xfId="0" applyNumberFormat="1" applyFont="1" applyFill="1" applyBorder="1" applyAlignment="1">
      <alignment horizontal="center" vertical="center"/>
    </xf>
    <xf numFmtId="2" fontId="77" fillId="0" borderId="11" xfId="0" applyNumberFormat="1" applyFont="1" applyFill="1" applyBorder="1" applyAlignment="1">
      <alignment horizontal="center" vertical="center"/>
    </xf>
    <xf numFmtId="2" fontId="19" fillId="0" borderId="11" xfId="0" applyNumberFormat="1" applyFont="1" applyFill="1" applyBorder="1" applyAlignment="1">
      <alignment horizontal="center" vertical="center" wrapText="1"/>
    </xf>
    <xf numFmtId="2" fontId="18" fillId="0" borderId="11" xfId="0" applyNumberFormat="1" applyFont="1" applyFill="1" applyBorder="1" applyAlignment="1">
      <alignment horizontal="center" vertical="center" wrapText="1"/>
    </xf>
    <xf numFmtId="0" fontId="2" fillId="0" borderId="13" xfId="57" applyNumberFormat="1" applyFont="1" applyFill="1" applyBorder="1" applyAlignment="1">
      <alignment horizontal="center" vertical="center" wrapText="1"/>
      <protection/>
    </xf>
    <xf numFmtId="0" fontId="2" fillId="0" borderId="15" xfId="57" applyNumberFormat="1" applyFont="1" applyFill="1" applyBorder="1" applyAlignment="1">
      <alignment horizontal="center" vertical="center" wrapText="1"/>
      <protection/>
    </xf>
    <xf numFmtId="0" fontId="2" fillId="0" borderId="18" xfId="57" applyNumberFormat="1" applyFont="1" applyFill="1" applyBorder="1" applyAlignment="1">
      <alignment horizontal="center" vertical="center" wrapText="1"/>
      <protection/>
    </xf>
    <xf numFmtId="0" fontId="6" fillId="0" borderId="13" xfId="60" applyNumberFormat="1" applyFont="1" applyFill="1" applyBorder="1" applyAlignment="1">
      <alignment horizontal="center" vertical="top" wrapText="1"/>
      <protection/>
    </xf>
    <xf numFmtId="0" fontId="6" fillId="0" borderId="15" xfId="60" applyNumberFormat="1" applyFont="1" applyFill="1" applyBorder="1" applyAlignment="1">
      <alignment horizontal="center" vertical="top" wrapText="1"/>
      <protection/>
    </xf>
    <xf numFmtId="0" fontId="6" fillId="0" borderId="18" xfId="60" applyNumberFormat="1" applyFont="1" applyFill="1" applyBorder="1" applyAlignment="1">
      <alignment horizontal="center" vertical="top" wrapText="1"/>
      <protection/>
    </xf>
    <xf numFmtId="0" fontId="78" fillId="0" borderId="0" xfId="57" applyNumberFormat="1" applyFont="1" applyFill="1" applyBorder="1" applyAlignment="1">
      <alignment horizontal="center" vertical="top"/>
      <protection/>
    </xf>
    <xf numFmtId="0" fontId="5" fillId="0" borderId="0" xfId="57" applyNumberFormat="1" applyFont="1" applyFill="1" applyBorder="1" applyAlignment="1">
      <alignment horizontal="left" vertical="center" wrapText="1"/>
      <protection/>
    </xf>
    <xf numFmtId="0" fontId="5" fillId="2" borderId="0" xfId="57" applyNumberFormat="1" applyFont="1" applyFill="1" applyBorder="1" applyAlignment="1">
      <alignment horizontal="left" vertical="center" wrapText="1"/>
      <protection/>
    </xf>
    <xf numFmtId="0" fontId="66" fillId="0" borderId="21" xfId="57" applyNumberFormat="1" applyFont="1" applyFill="1" applyBorder="1" applyAlignment="1" applyProtection="1">
      <alignment horizontal="center" wrapText="1"/>
      <protection locked="0"/>
    </xf>
    <xf numFmtId="0" fontId="2" fillId="33" borderId="13" xfId="60" applyNumberFormat="1" applyFont="1" applyFill="1" applyBorder="1" applyAlignment="1" applyProtection="1">
      <alignment horizontal="left" vertical="top"/>
      <protection locked="0"/>
    </xf>
    <xf numFmtId="0" fontId="2" fillId="2" borderId="15" xfId="60" applyNumberFormat="1" applyFont="1" applyFill="1" applyBorder="1" applyAlignment="1" applyProtection="1">
      <alignment horizontal="left" vertical="top"/>
      <protection locked="0"/>
    </xf>
    <xf numFmtId="0" fontId="2" fillId="2" borderId="18" xfId="60"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3 2" xfId="59"/>
    <cellStyle name="Normal 4" xfId="60"/>
    <cellStyle name="Note" xfId="61"/>
    <cellStyle name="Output" xfId="62"/>
    <cellStyle name="Percent" xfId="63"/>
    <cellStyle name="Percent 2" xfId="64"/>
    <cellStyle name="Percent 3" xfId="65"/>
    <cellStyle name="Title" xfId="66"/>
    <cellStyle name="Total" xfId="67"/>
    <cellStyle name="Warning Tex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2257425</xdr:colOff>
      <xdr:row>0</xdr:row>
      <xdr:rowOff>295275</xdr:rowOff>
    </xdr:to>
    <xdr:grpSp>
      <xdr:nvGrpSpPr>
        <xdr:cNvPr id="1" name="Group 1"/>
        <xdr:cNvGrpSpPr>
          <a:grpSpLocks noChangeAspect="1"/>
        </xdr:cNvGrpSpPr>
      </xdr:nvGrpSpPr>
      <xdr:grpSpPr>
        <a:xfrm>
          <a:off x="28575" y="47625"/>
          <a:ext cx="3076575" cy="2476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Amit\AppData\Local\Temp\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Amit\AppData\Local\Temp\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Amit\AppData\Local\Tem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theme="4" tint="-0.4999699890613556"/>
  </sheetPr>
  <dimension ref="A1:II57"/>
  <sheetViews>
    <sheetView showGridLines="0" zoomScale="75" zoomScaleNormal="75" zoomScalePageLayoutView="0" workbookViewId="0" topLeftCell="A47">
      <selection activeCell="M40" sqref="M40"/>
    </sheetView>
  </sheetViews>
  <sheetFormatPr defaultColWidth="9.140625" defaultRowHeight="15"/>
  <cols>
    <col min="1" max="1" width="12.7109375" style="24" customWidth="1"/>
    <col min="2" max="2" width="66.00390625" style="24" customWidth="1"/>
    <col min="3" max="3" width="15.28125" style="24" hidden="1" customWidth="1"/>
    <col min="4" max="4" width="12.421875" style="24" customWidth="1"/>
    <col min="5" max="5" width="8.7109375" style="24" customWidth="1"/>
    <col min="6" max="6" width="11.8515625" style="24" hidden="1" customWidth="1"/>
    <col min="7" max="7" width="14.140625" style="24" hidden="1" customWidth="1"/>
    <col min="8" max="8" width="13.8515625" style="24" hidden="1" customWidth="1"/>
    <col min="9" max="9" width="12.140625" style="24" hidden="1" customWidth="1"/>
    <col min="10" max="10" width="11.57421875" style="24" hidden="1" customWidth="1"/>
    <col min="11" max="11" width="19.57421875" style="24" hidden="1" customWidth="1"/>
    <col min="12" max="12" width="14.28125" style="24" hidden="1" customWidth="1"/>
    <col min="13" max="13" width="20.140625" style="24" customWidth="1"/>
    <col min="14" max="14" width="12.28125" style="44" hidden="1" customWidth="1"/>
    <col min="15" max="17" width="12.28125" style="24" hidden="1" customWidth="1"/>
    <col min="18" max="18" width="24.28125" style="24" hidden="1" customWidth="1"/>
    <col min="19" max="19" width="13.7109375" style="24" hidden="1" customWidth="1"/>
    <col min="20" max="20" width="13.8515625" style="24" hidden="1" customWidth="1"/>
    <col min="21" max="21" width="15.421875" style="24" hidden="1" customWidth="1"/>
    <col min="22" max="22" width="13.00390625" style="24" hidden="1" customWidth="1"/>
    <col min="23" max="23" width="8.7109375" style="24" hidden="1" customWidth="1"/>
    <col min="24" max="24" width="11.28125" style="24" hidden="1" customWidth="1"/>
    <col min="25" max="25" width="12.57421875" style="24" hidden="1" customWidth="1"/>
    <col min="26" max="26" width="12.28125" style="24" hidden="1" customWidth="1"/>
    <col min="27" max="51" width="9.140625" style="24" hidden="1" customWidth="1"/>
    <col min="52" max="52" width="10.28125" style="24" hidden="1" customWidth="1"/>
    <col min="53" max="53" width="17.8515625" style="24" customWidth="1"/>
    <col min="54" max="54" width="18.28125" style="24" hidden="1" customWidth="1"/>
    <col min="55" max="55" width="50.140625" style="24" customWidth="1"/>
    <col min="56" max="56" width="22.28125" style="24" customWidth="1"/>
    <col min="57" max="238" width="9.140625" style="24" customWidth="1"/>
    <col min="239" max="243" width="9.140625" style="25" customWidth="1"/>
    <col min="244" max="16384" width="9.140625" style="24" customWidth="1"/>
  </cols>
  <sheetData>
    <row r="1" spans="1:243" s="1" customFormat="1" ht="30" customHeight="1">
      <c r="A1" s="92" t="str">
        <f>B2&amp;" BoQ"</f>
        <v>Item Wise BoQ</v>
      </c>
      <c r="B1" s="92"/>
      <c r="C1" s="92"/>
      <c r="D1" s="92"/>
      <c r="E1" s="92"/>
      <c r="F1" s="92"/>
      <c r="G1" s="92"/>
      <c r="H1" s="92"/>
      <c r="I1" s="92"/>
      <c r="J1" s="92"/>
      <c r="K1" s="92"/>
      <c r="L1" s="92"/>
      <c r="O1" s="2"/>
      <c r="P1" s="2"/>
      <c r="Q1" s="3"/>
      <c r="IE1" s="3"/>
      <c r="IF1" s="3"/>
      <c r="IG1" s="3"/>
      <c r="IH1" s="3"/>
      <c r="II1" s="3"/>
    </row>
    <row r="2" spans="1:17" s="1" customFormat="1" ht="25.5" customHeight="1" hidden="1">
      <c r="A2" s="26" t="s">
        <v>4</v>
      </c>
      <c r="B2" s="26" t="s">
        <v>40</v>
      </c>
      <c r="C2" s="26" t="s">
        <v>5</v>
      </c>
      <c r="D2" s="26" t="s">
        <v>6</v>
      </c>
      <c r="E2" s="26" t="s">
        <v>7</v>
      </c>
      <c r="J2" s="4"/>
      <c r="K2" s="4"/>
      <c r="L2" s="4"/>
      <c r="O2" s="2"/>
      <c r="P2" s="2"/>
      <c r="Q2" s="3"/>
    </row>
    <row r="3" spans="1:243" s="1" customFormat="1" ht="30" customHeight="1" hidden="1">
      <c r="A3" s="1" t="s">
        <v>8</v>
      </c>
      <c r="IE3" s="3"/>
      <c r="IF3" s="3"/>
      <c r="IG3" s="3"/>
      <c r="IH3" s="3"/>
      <c r="II3" s="3"/>
    </row>
    <row r="4" spans="1:243" s="5" customFormat="1" ht="30" customHeight="1">
      <c r="A4" s="93" t="s">
        <v>54</v>
      </c>
      <c r="B4" s="94"/>
      <c r="C4" s="94"/>
      <c r="D4" s="94"/>
      <c r="E4" s="94"/>
      <c r="F4" s="94"/>
      <c r="G4" s="94"/>
      <c r="H4" s="94"/>
      <c r="I4" s="94"/>
      <c r="J4" s="94"/>
      <c r="K4" s="94"/>
      <c r="L4" s="94"/>
      <c r="M4" s="94"/>
      <c r="N4" s="94"/>
      <c r="O4" s="94"/>
      <c r="P4" s="94"/>
      <c r="Q4" s="94"/>
      <c r="R4" s="94"/>
      <c r="S4" s="94"/>
      <c r="T4" s="94"/>
      <c r="U4" s="94"/>
      <c r="V4" s="94"/>
      <c r="W4" s="94"/>
      <c r="X4" s="94"/>
      <c r="Y4" s="94"/>
      <c r="Z4" s="94"/>
      <c r="AA4" s="94"/>
      <c r="AB4" s="94"/>
      <c r="AC4" s="94"/>
      <c r="AD4" s="94"/>
      <c r="AE4" s="94"/>
      <c r="AF4" s="94"/>
      <c r="AG4" s="94"/>
      <c r="AH4" s="94"/>
      <c r="AI4" s="94"/>
      <c r="AJ4" s="94"/>
      <c r="AK4" s="94"/>
      <c r="AL4" s="94"/>
      <c r="AM4" s="94"/>
      <c r="AN4" s="94"/>
      <c r="AO4" s="94"/>
      <c r="AP4" s="94"/>
      <c r="AQ4" s="94"/>
      <c r="AR4" s="94"/>
      <c r="AS4" s="94"/>
      <c r="AT4" s="94"/>
      <c r="AU4" s="94"/>
      <c r="AV4" s="94"/>
      <c r="AW4" s="94"/>
      <c r="AX4" s="94"/>
      <c r="AY4" s="94"/>
      <c r="AZ4" s="94"/>
      <c r="BA4" s="94"/>
      <c r="BB4" s="94"/>
      <c r="BC4" s="94"/>
      <c r="IE4" s="6"/>
      <c r="IF4" s="6"/>
      <c r="IG4" s="6"/>
      <c r="IH4" s="6"/>
      <c r="II4" s="6"/>
    </row>
    <row r="5" spans="1:243" s="5" customFormat="1" ht="30" customHeight="1">
      <c r="A5" s="93" t="s">
        <v>55</v>
      </c>
      <c r="B5" s="93"/>
      <c r="C5" s="93"/>
      <c r="D5" s="93"/>
      <c r="E5" s="93"/>
      <c r="F5" s="93"/>
      <c r="G5" s="93"/>
      <c r="H5" s="93"/>
      <c r="I5" s="93"/>
      <c r="J5" s="93"/>
      <c r="K5" s="93"/>
      <c r="L5" s="93"/>
      <c r="M5" s="93"/>
      <c r="N5" s="93"/>
      <c r="O5" s="93"/>
      <c r="P5" s="93"/>
      <c r="Q5" s="93"/>
      <c r="R5" s="93"/>
      <c r="S5" s="93"/>
      <c r="T5" s="93"/>
      <c r="U5" s="93"/>
      <c r="V5" s="93"/>
      <c r="W5" s="93"/>
      <c r="X5" s="93"/>
      <c r="Y5" s="93"/>
      <c r="Z5" s="93"/>
      <c r="AA5" s="93"/>
      <c r="AB5" s="93"/>
      <c r="AC5" s="93"/>
      <c r="AD5" s="93"/>
      <c r="AE5" s="93"/>
      <c r="AF5" s="93"/>
      <c r="AG5" s="93"/>
      <c r="AH5" s="93"/>
      <c r="AI5" s="93"/>
      <c r="AJ5" s="93"/>
      <c r="AK5" s="93"/>
      <c r="AL5" s="93"/>
      <c r="AM5" s="93"/>
      <c r="AN5" s="93"/>
      <c r="AO5" s="93"/>
      <c r="AP5" s="93"/>
      <c r="AQ5" s="93"/>
      <c r="AR5" s="93"/>
      <c r="AS5" s="93"/>
      <c r="AT5" s="93"/>
      <c r="AU5" s="93"/>
      <c r="AV5" s="93"/>
      <c r="AW5" s="93"/>
      <c r="AX5" s="93"/>
      <c r="AY5" s="93"/>
      <c r="AZ5" s="93"/>
      <c r="BA5" s="93"/>
      <c r="BB5" s="93"/>
      <c r="BC5" s="93"/>
      <c r="IE5" s="6"/>
      <c r="IF5" s="6"/>
      <c r="IG5" s="6"/>
      <c r="IH5" s="6"/>
      <c r="II5" s="6"/>
    </row>
    <row r="6" spans="1:243" s="5" customFormat="1" ht="30" customHeight="1">
      <c r="A6" s="93" t="s">
        <v>116</v>
      </c>
      <c r="B6" s="93"/>
      <c r="C6" s="93"/>
      <c r="D6" s="93"/>
      <c r="E6" s="93"/>
      <c r="F6" s="93"/>
      <c r="G6" s="93"/>
      <c r="H6" s="93"/>
      <c r="I6" s="93"/>
      <c r="J6" s="93"/>
      <c r="K6" s="93"/>
      <c r="L6" s="93"/>
      <c r="M6" s="93"/>
      <c r="N6" s="93"/>
      <c r="O6" s="93"/>
      <c r="P6" s="93"/>
      <c r="Q6" s="93"/>
      <c r="R6" s="93"/>
      <c r="S6" s="93"/>
      <c r="T6" s="93"/>
      <c r="U6" s="93"/>
      <c r="V6" s="93"/>
      <c r="W6" s="93"/>
      <c r="X6" s="93"/>
      <c r="Y6" s="93"/>
      <c r="Z6" s="93"/>
      <c r="AA6" s="93"/>
      <c r="AB6" s="93"/>
      <c r="AC6" s="93"/>
      <c r="AD6" s="93"/>
      <c r="AE6" s="93"/>
      <c r="AF6" s="93"/>
      <c r="AG6" s="93"/>
      <c r="AH6" s="93"/>
      <c r="AI6" s="93"/>
      <c r="AJ6" s="93"/>
      <c r="AK6" s="93"/>
      <c r="AL6" s="93"/>
      <c r="AM6" s="93"/>
      <c r="AN6" s="93"/>
      <c r="AO6" s="93"/>
      <c r="AP6" s="93"/>
      <c r="AQ6" s="93"/>
      <c r="AR6" s="93"/>
      <c r="AS6" s="93"/>
      <c r="AT6" s="93"/>
      <c r="AU6" s="93"/>
      <c r="AV6" s="93"/>
      <c r="AW6" s="93"/>
      <c r="AX6" s="93"/>
      <c r="AY6" s="93"/>
      <c r="AZ6" s="93"/>
      <c r="BA6" s="93"/>
      <c r="BB6" s="93"/>
      <c r="BC6" s="93"/>
      <c r="IE6" s="6"/>
      <c r="IF6" s="6"/>
      <c r="IG6" s="6"/>
      <c r="IH6" s="6"/>
      <c r="II6" s="6"/>
    </row>
    <row r="7" spans="1:243" s="5" customFormat="1" ht="29.25" customHeight="1" hidden="1">
      <c r="A7" s="95" t="s">
        <v>9</v>
      </c>
      <c r="B7" s="95"/>
      <c r="C7" s="95"/>
      <c r="D7" s="95"/>
      <c r="E7" s="95"/>
      <c r="F7" s="95"/>
      <c r="G7" s="95"/>
      <c r="H7" s="95"/>
      <c r="I7" s="95"/>
      <c r="J7" s="95"/>
      <c r="K7" s="95"/>
      <c r="L7" s="95"/>
      <c r="M7" s="95"/>
      <c r="N7" s="95"/>
      <c r="O7" s="95"/>
      <c r="P7" s="95"/>
      <c r="Q7" s="95"/>
      <c r="R7" s="95"/>
      <c r="S7" s="95"/>
      <c r="T7" s="95"/>
      <c r="U7" s="95"/>
      <c r="V7" s="95"/>
      <c r="W7" s="95"/>
      <c r="X7" s="95"/>
      <c r="Y7" s="95"/>
      <c r="Z7" s="95"/>
      <c r="AA7" s="95"/>
      <c r="AB7" s="95"/>
      <c r="AC7" s="95"/>
      <c r="AD7" s="95"/>
      <c r="AE7" s="95"/>
      <c r="AF7" s="95"/>
      <c r="AG7" s="95"/>
      <c r="AH7" s="95"/>
      <c r="AI7" s="95"/>
      <c r="AJ7" s="95"/>
      <c r="AK7" s="95"/>
      <c r="AL7" s="95"/>
      <c r="AM7" s="95"/>
      <c r="AN7" s="95"/>
      <c r="AO7" s="95"/>
      <c r="AP7" s="95"/>
      <c r="AQ7" s="95"/>
      <c r="AR7" s="95"/>
      <c r="AS7" s="95"/>
      <c r="AT7" s="95"/>
      <c r="AU7" s="95"/>
      <c r="AV7" s="95"/>
      <c r="AW7" s="95"/>
      <c r="AX7" s="95"/>
      <c r="AY7" s="95"/>
      <c r="AZ7" s="95"/>
      <c r="BA7" s="95"/>
      <c r="BB7" s="95"/>
      <c r="BC7" s="95"/>
      <c r="IE7" s="6"/>
      <c r="IF7" s="6"/>
      <c r="IG7" s="6"/>
      <c r="IH7" s="6"/>
      <c r="II7" s="6"/>
    </row>
    <row r="8" spans="1:243" s="7" customFormat="1" ht="61.5" customHeight="1">
      <c r="A8" s="27" t="s">
        <v>10</v>
      </c>
      <c r="B8" s="96"/>
      <c r="C8" s="97"/>
      <c r="D8" s="97"/>
      <c r="E8" s="97"/>
      <c r="F8" s="97"/>
      <c r="G8" s="97"/>
      <c r="H8" s="97"/>
      <c r="I8" s="97"/>
      <c r="J8" s="97"/>
      <c r="K8" s="97"/>
      <c r="L8" s="97"/>
      <c r="M8" s="97"/>
      <c r="N8" s="97"/>
      <c r="O8" s="97"/>
      <c r="P8" s="97"/>
      <c r="Q8" s="97"/>
      <c r="R8" s="97"/>
      <c r="S8" s="97"/>
      <c r="T8" s="97"/>
      <c r="U8" s="97"/>
      <c r="V8" s="97"/>
      <c r="W8" s="97"/>
      <c r="X8" s="97"/>
      <c r="Y8" s="97"/>
      <c r="Z8" s="97"/>
      <c r="AA8" s="97"/>
      <c r="AB8" s="97"/>
      <c r="AC8" s="97"/>
      <c r="AD8" s="97"/>
      <c r="AE8" s="97"/>
      <c r="AF8" s="97"/>
      <c r="AG8" s="97"/>
      <c r="AH8" s="97"/>
      <c r="AI8" s="97"/>
      <c r="AJ8" s="97"/>
      <c r="AK8" s="97"/>
      <c r="AL8" s="97"/>
      <c r="AM8" s="97"/>
      <c r="AN8" s="97"/>
      <c r="AO8" s="97"/>
      <c r="AP8" s="97"/>
      <c r="AQ8" s="97"/>
      <c r="AR8" s="97"/>
      <c r="AS8" s="97"/>
      <c r="AT8" s="97"/>
      <c r="AU8" s="97"/>
      <c r="AV8" s="97"/>
      <c r="AW8" s="97"/>
      <c r="AX8" s="97"/>
      <c r="AY8" s="97"/>
      <c r="AZ8" s="97"/>
      <c r="BA8" s="97"/>
      <c r="BB8" s="97"/>
      <c r="BC8" s="98"/>
      <c r="IE8" s="8"/>
      <c r="IF8" s="8"/>
      <c r="IG8" s="8"/>
      <c r="IH8" s="8"/>
      <c r="II8" s="8"/>
    </row>
    <row r="9" spans="1:243" s="9" customFormat="1" ht="61.5" customHeight="1">
      <c r="A9" s="86" t="s">
        <v>11</v>
      </c>
      <c r="B9" s="87"/>
      <c r="C9" s="87"/>
      <c r="D9" s="87"/>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87"/>
      <c r="AK9" s="87"/>
      <c r="AL9" s="87"/>
      <c r="AM9" s="87"/>
      <c r="AN9" s="87"/>
      <c r="AO9" s="87"/>
      <c r="AP9" s="87"/>
      <c r="AQ9" s="87"/>
      <c r="AR9" s="87"/>
      <c r="AS9" s="87"/>
      <c r="AT9" s="87"/>
      <c r="AU9" s="87"/>
      <c r="AV9" s="87"/>
      <c r="AW9" s="87"/>
      <c r="AX9" s="87"/>
      <c r="AY9" s="87"/>
      <c r="AZ9" s="87"/>
      <c r="BA9" s="87"/>
      <c r="BB9" s="87"/>
      <c r="BC9" s="88"/>
      <c r="IE9" s="10"/>
      <c r="IF9" s="10"/>
      <c r="IG9" s="10"/>
      <c r="IH9" s="10"/>
      <c r="II9" s="10"/>
    </row>
    <row r="10" spans="1:243" s="12" customFormat="1" ht="18.75" customHeight="1" hidden="1">
      <c r="A10" s="11" t="s">
        <v>12</v>
      </c>
      <c r="B10" s="11" t="s">
        <v>13</v>
      </c>
      <c r="C10" s="11" t="s">
        <v>13</v>
      </c>
      <c r="D10" s="11" t="s">
        <v>12</v>
      </c>
      <c r="E10" s="11" t="s">
        <v>13</v>
      </c>
      <c r="F10" s="11" t="s">
        <v>14</v>
      </c>
      <c r="G10" s="11" t="s">
        <v>14</v>
      </c>
      <c r="H10" s="11" t="s">
        <v>15</v>
      </c>
      <c r="I10" s="11" t="s">
        <v>13</v>
      </c>
      <c r="J10" s="11" t="s">
        <v>12</v>
      </c>
      <c r="K10" s="11" t="s">
        <v>16</v>
      </c>
      <c r="L10" s="11" t="s">
        <v>13</v>
      </c>
      <c r="M10" s="11" t="s">
        <v>12</v>
      </c>
      <c r="N10" s="11" t="s">
        <v>14</v>
      </c>
      <c r="O10" s="11" t="s">
        <v>14</v>
      </c>
      <c r="P10" s="11" t="s">
        <v>14</v>
      </c>
      <c r="Q10" s="11" t="s">
        <v>14</v>
      </c>
      <c r="R10" s="11" t="s">
        <v>15</v>
      </c>
      <c r="S10" s="11" t="s">
        <v>15</v>
      </c>
      <c r="T10" s="11" t="s">
        <v>14</v>
      </c>
      <c r="U10" s="11" t="s">
        <v>14</v>
      </c>
      <c r="V10" s="11" t="s">
        <v>14</v>
      </c>
      <c r="W10" s="11" t="s">
        <v>14</v>
      </c>
      <c r="X10" s="11" t="s">
        <v>15</v>
      </c>
      <c r="Y10" s="11" t="s">
        <v>15</v>
      </c>
      <c r="Z10" s="11" t="s">
        <v>14</v>
      </c>
      <c r="AA10" s="11" t="s">
        <v>14</v>
      </c>
      <c r="AB10" s="11" t="s">
        <v>14</v>
      </c>
      <c r="AC10" s="11" t="s">
        <v>14</v>
      </c>
      <c r="AD10" s="11" t="s">
        <v>15</v>
      </c>
      <c r="AE10" s="11" t="s">
        <v>15</v>
      </c>
      <c r="AF10" s="11" t="s">
        <v>14</v>
      </c>
      <c r="AG10" s="11" t="s">
        <v>14</v>
      </c>
      <c r="AH10" s="11" t="s">
        <v>14</v>
      </c>
      <c r="AI10" s="11" t="s">
        <v>14</v>
      </c>
      <c r="AJ10" s="11" t="s">
        <v>15</v>
      </c>
      <c r="AK10" s="11" t="s">
        <v>15</v>
      </c>
      <c r="AL10" s="11" t="s">
        <v>14</v>
      </c>
      <c r="AM10" s="11" t="s">
        <v>14</v>
      </c>
      <c r="AN10" s="11" t="s">
        <v>14</v>
      </c>
      <c r="AO10" s="11" t="s">
        <v>14</v>
      </c>
      <c r="AP10" s="11" t="s">
        <v>15</v>
      </c>
      <c r="AQ10" s="11" t="s">
        <v>15</v>
      </c>
      <c r="AR10" s="11" t="s">
        <v>14</v>
      </c>
      <c r="AS10" s="11" t="s">
        <v>14</v>
      </c>
      <c r="AT10" s="11" t="s">
        <v>12</v>
      </c>
      <c r="AU10" s="11" t="s">
        <v>12</v>
      </c>
      <c r="AV10" s="11" t="s">
        <v>15</v>
      </c>
      <c r="AW10" s="11" t="s">
        <v>15</v>
      </c>
      <c r="AX10" s="11" t="s">
        <v>12</v>
      </c>
      <c r="AY10" s="11" t="s">
        <v>12</v>
      </c>
      <c r="AZ10" s="11" t="s">
        <v>17</v>
      </c>
      <c r="BA10" s="11" t="s">
        <v>12</v>
      </c>
      <c r="BB10" s="11" t="s">
        <v>12</v>
      </c>
      <c r="BC10" s="11" t="s">
        <v>13</v>
      </c>
      <c r="IE10" s="13"/>
      <c r="IF10" s="13"/>
      <c r="IG10" s="13"/>
      <c r="IH10" s="13"/>
      <c r="II10" s="13"/>
    </row>
    <row r="11" spans="1:243" s="12" customFormat="1" ht="64.5" customHeight="1">
      <c r="A11" s="11" t="s">
        <v>0</v>
      </c>
      <c r="B11" s="45" t="s">
        <v>18</v>
      </c>
      <c r="C11" s="45" t="s">
        <v>1</v>
      </c>
      <c r="D11" s="45" t="s">
        <v>19</v>
      </c>
      <c r="E11" s="45" t="s">
        <v>20</v>
      </c>
      <c r="F11" s="45" t="s">
        <v>2</v>
      </c>
      <c r="G11" s="45"/>
      <c r="H11" s="45"/>
      <c r="I11" s="45" t="s">
        <v>21</v>
      </c>
      <c r="J11" s="45" t="s">
        <v>22</v>
      </c>
      <c r="K11" s="45" t="s">
        <v>23</v>
      </c>
      <c r="L11" s="45" t="s">
        <v>24</v>
      </c>
      <c r="M11" s="46" t="s">
        <v>53</v>
      </c>
      <c r="N11" s="45" t="s">
        <v>25</v>
      </c>
      <c r="O11" s="45" t="s">
        <v>26</v>
      </c>
      <c r="P11" s="45" t="s">
        <v>27</v>
      </c>
      <c r="Q11" s="45" t="s">
        <v>28</v>
      </c>
      <c r="R11" s="45" t="s">
        <v>48</v>
      </c>
      <c r="S11" s="45"/>
      <c r="T11" s="45" t="s">
        <v>49</v>
      </c>
      <c r="U11" s="45"/>
      <c r="V11" s="45"/>
      <c r="W11" s="45"/>
      <c r="X11" s="45"/>
      <c r="Y11" s="45"/>
      <c r="Z11" s="45"/>
      <c r="AA11" s="45"/>
      <c r="AB11" s="45"/>
      <c r="AC11" s="45"/>
      <c r="AD11" s="45"/>
      <c r="AE11" s="45"/>
      <c r="AF11" s="45"/>
      <c r="AG11" s="45"/>
      <c r="AH11" s="45"/>
      <c r="AI11" s="45"/>
      <c r="AJ11" s="45"/>
      <c r="AK11" s="45"/>
      <c r="AL11" s="45"/>
      <c r="AM11" s="45"/>
      <c r="AN11" s="45"/>
      <c r="AO11" s="45"/>
      <c r="AP11" s="45"/>
      <c r="AQ11" s="45"/>
      <c r="AR11" s="45"/>
      <c r="AS11" s="45"/>
      <c r="AT11" s="45"/>
      <c r="AU11" s="45"/>
      <c r="AV11" s="45"/>
      <c r="AW11" s="45"/>
      <c r="AX11" s="45"/>
      <c r="AY11" s="45"/>
      <c r="AZ11" s="45"/>
      <c r="BA11" s="47" t="s">
        <v>44</v>
      </c>
      <c r="BB11" s="47" t="s">
        <v>45</v>
      </c>
      <c r="BC11" s="48" t="s">
        <v>46</v>
      </c>
      <c r="IE11" s="13"/>
      <c r="IF11" s="13"/>
      <c r="IG11" s="13"/>
      <c r="IH11" s="13"/>
      <c r="II11" s="13"/>
    </row>
    <row r="12" spans="1:243" s="12" customFormat="1" ht="15" hidden="1">
      <c r="A12" s="14">
        <v>1</v>
      </c>
      <c r="B12" s="49">
        <v>2</v>
      </c>
      <c r="C12" s="49">
        <v>3</v>
      </c>
      <c r="D12" s="49">
        <v>4</v>
      </c>
      <c r="E12" s="49">
        <v>5</v>
      </c>
      <c r="F12" s="49">
        <v>6</v>
      </c>
      <c r="G12" s="49">
        <v>7</v>
      </c>
      <c r="H12" s="49">
        <v>8</v>
      </c>
      <c r="I12" s="49">
        <v>9</v>
      </c>
      <c r="J12" s="49">
        <v>10</v>
      </c>
      <c r="K12" s="49">
        <v>11</v>
      </c>
      <c r="L12" s="49">
        <v>12</v>
      </c>
      <c r="M12" s="49">
        <v>13</v>
      </c>
      <c r="N12" s="49">
        <v>14</v>
      </c>
      <c r="O12" s="49">
        <v>15</v>
      </c>
      <c r="P12" s="49">
        <v>16</v>
      </c>
      <c r="Q12" s="49">
        <v>17</v>
      </c>
      <c r="R12" s="49">
        <v>18</v>
      </c>
      <c r="S12" s="49">
        <v>19</v>
      </c>
      <c r="T12" s="49">
        <v>20</v>
      </c>
      <c r="U12" s="49">
        <v>21</v>
      </c>
      <c r="V12" s="49">
        <v>22</v>
      </c>
      <c r="W12" s="49">
        <v>23</v>
      </c>
      <c r="X12" s="49">
        <v>24</v>
      </c>
      <c r="Y12" s="49">
        <v>25</v>
      </c>
      <c r="Z12" s="49">
        <v>26</v>
      </c>
      <c r="AA12" s="49">
        <v>27</v>
      </c>
      <c r="AB12" s="49">
        <v>28</v>
      </c>
      <c r="AC12" s="49">
        <v>29</v>
      </c>
      <c r="AD12" s="49">
        <v>30</v>
      </c>
      <c r="AE12" s="49">
        <v>31</v>
      </c>
      <c r="AF12" s="49">
        <v>32</v>
      </c>
      <c r="AG12" s="49">
        <v>33</v>
      </c>
      <c r="AH12" s="49">
        <v>34</v>
      </c>
      <c r="AI12" s="49">
        <v>35</v>
      </c>
      <c r="AJ12" s="49">
        <v>36</v>
      </c>
      <c r="AK12" s="49">
        <v>37</v>
      </c>
      <c r="AL12" s="49">
        <v>38</v>
      </c>
      <c r="AM12" s="49">
        <v>39</v>
      </c>
      <c r="AN12" s="49">
        <v>40</v>
      </c>
      <c r="AO12" s="49">
        <v>41</v>
      </c>
      <c r="AP12" s="49">
        <v>42</v>
      </c>
      <c r="AQ12" s="49">
        <v>43</v>
      </c>
      <c r="AR12" s="49">
        <v>44</v>
      </c>
      <c r="AS12" s="49">
        <v>45</v>
      </c>
      <c r="AT12" s="49">
        <v>46</v>
      </c>
      <c r="AU12" s="49">
        <v>47</v>
      </c>
      <c r="AV12" s="49">
        <v>48</v>
      </c>
      <c r="AW12" s="49">
        <v>49</v>
      </c>
      <c r="AX12" s="49">
        <v>50</v>
      </c>
      <c r="AY12" s="49">
        <v>51</v>
      </c>
      <c r="AZ12" s="49">
        <v>52</v>
      </c>
      <c r="BA12" s="49">
        <v>53</v>
      </c>
      <c r="BB12" s="49">
        <v>54</v>
      </c>
      <c r="BC12" s="49">
        <v>55</v>
      </c>
      <c r="IE12" s="13"/>
      <c r="IF12" s="13"/>
      <c r="IG12" s="13"/>
      <c r="IH12" s="13"/>
      <c r="II12" s="13"/>
    </row>
    <row r="13" spans="1:243" s="17" customFormat="1" ht="39.75" customHeight="1">
      <c r="A13" s="28">
        <v>1</v>
      </c>
      <c r="B13" s="59" t="s">
        <v>51</v>
      </c>
      <c r="C13" s="60"/>
      <c r="D13" s="60"/>
      <c r="E13" s="60"/>
      <c r="F13" s="60"/>
      <c r="G13" s="60"/>
      <c r="H13" s="60"/>
      <c r="I13" s="60"/>
      <c r="J13" s="60"/>
      <c r="K13" s="60"/>
      <c r="L13" s="60"/>
      <c r="M13" s="60"/>
      <c r="N13" s="60"/>
      <c r="O13" s="60"/>
      <c r="P13" s="60"/>
      <c r="Q13" s="60"/>
      <c r="R13" s="60"/>
      <c r="S13" s="60"/>
      <c r="T13" s="60"/>
      <c r="U13" s="60"/>
      <c r="V13" s="60"/>
      <c r="W13" s="60"/>
      <c r="X13" s="60"/>
      <c r="Y13" s="60"/>
      <c r="Z13" s="60"/>
      <c r="AA13" s="60"/>
      <c r="AB13" s="60"/>
      <c r="AC13" s="60"/>
      <c r="AD13" s="60"/>
      <c r="AE13" s="60"/>
      <c r="AF13" s="60"/>
      <c r="AG13" s="60"/>
      <c r="AH13" s="60"/>
      <c r="AI13" s="60"/>
      <c r="AJ13" s="60"/>
      <c r="AK13" s="60"/>
      <c r="AL13" s="60"/>
      <c r="AM13" s="60"/>
      <c r="AN13" s="60"/>
      <c r="AO13" s="60"/>
      <c r="AP13" s="60"/>
      <c r="AQ13" s="60"/>
      <c r="AR13" s="60"/>
      <c r="AS13" s="60"/>
      <c r="AT13" s="60"/>
      <c r="AU13" s="60"/>
      <c r="AV13" s="60"/>
      <c r="AW13" s="60"/>
      <c r="AX13" s="60"/>
      <c r="AY13" s="60"/>
      <c r="AZ13" s="60"/>
      <c r="BA13" s="60"/>
      <c r="BB13" s="60"/>
      <c r="BC13" s="61"/>
      <c r="IE13" s="18"/>
      <c r="IF13" s="18"/>
      <c r="IG13" s="18"/>
      <c r="IH13" s="18"/>
      <c r="II13" s="18"/>
    </row>
    <row r="14" spans="1:243" s="17" customFormat="1" ht="60" customHeight="1">
      <c r="A14" s="73">
        <v>1.1</v>
      </c>
      <c r="B14" s="74" t="s">
        <v>56</v>
      </c>
      <c r="C14" s="53" t="s">
        <v>29</v>
      </c>
      <c r="D14" s="82">
        <v>2</v>
      </c>
      <c r="E14" s="54" t="s">
        <v>30</v>
      </c>
      <c r="F14" s="55">
        <v>0</v>
      </c>
      <c r="G14" s="19"/>
      <c r="H14" s="15"/>
      <c r="I14" s="57" t="s">
        <v>31</v>
      </c>
      <c r="J14" s="54">
        <v>1</v>
      </c>
      <c r="K14" s="16" t="s">
        <v>41</v>
      </c>
      <c r="L14" s="16" t="s">
        <v>7</v>
      </c>
      <c r="M14" s="63"/>
      <c r="N14" s="64"/>
      <c r="O14" s="64"/>
      <c r="P14" s="65"/>
      <c r="Q14" s="64"/>
      <c r="R14" s="64"/>
      <c r="S14" s="65"/>
      <c r="T14" s="66"/>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58"/>
      <c r="BA14" s="68">
        <f aca="true" t="shared" si="0" ref="BA14:BA21">J14*D14*M14</f>
        <v>0</v>
      </c>
      <c r="BB14" s="69">
        <f aca="true" t="shared" si="1" ref="BB14:BB21">((M14*T14%)+M14)*D14*J14</f>
        <v>0</v>
      </c>
      <c r="BC14" s="70" t="str">
        <f aca="true" t="shared" si="2" ref="BC14:BC21">SpellNumber(L14,BB14)</f>
        <v>INR Zero Only</v>
      </c>
      <c r="IE14" s="18">
        <v>1.01</v>
      </c>
      <c r="IF14" s="18" t="s">
        <v>32</v>
      </c>
      <c r="IG14" s="18" t="s">
        <v>29</v>
      </c>
      <c r="IH14" s="18">
        <v>123.223</v>
      </c>
      <c r="II14" s="18" t="s">
        <v>30</v>
      </c>
    </row>
    <row r="15" spans="1:243" s="17" customFormat="1" ht="49.5" customHeight="1">
      <c r="A15" s="73">
        <v>2</v>
      </c>
      <c r="B15" s="74" t="s">
        <v>57</v>
      </c>
      <c r="C15" s="53" t="s">
        <v>34</v>
      </c>
      <c r="D15" s="82">
        <v>20</v>
      </c>
      <c r="E15" s="54" t="s">
        <v>30</v>
      </c>
      <c r="F15" s="55">
        <v>0</v>
      </c>
      <c r="G15" s="19"/>
      <c r="H15" s="15"/>
      <c r="I15" s="57" t="s">
        <v>31</v>
      </c>
      <c r="J15" s="54">
        <v>1</v>
      </c>
      <c r="K15" s="16" t="s">
        <v>41</v>
      </c>
      <c r="L15" s="16" t="s">
        <v>7</v>
      </c>
      <c r="M15" s="63"/>
      <c r="N15" s="64"/>
      <c r="O15" s="64"/>
      <c r="P15" s="65"/>
      <c r="Q15" s="64"/>
      <c r="R15" s="64"/>
      <c r="S15" s="65"/>
      <c r="T15" s="66"/>
      <c r="U15" s="67"/>
      <c r="V15" s="67"/>
      <c r="W15" s="67"/>
      <c r="X15" s="67"/>
      <c r="Y15" s="67"/>
      <c r="Z15" s="67"/>
      <c r="AA15" s="67"/>
      <c r="AB15" s="67"/>
      <c r="AC15" s="67"/>
      <c r="AD15" s="67"/>
      <c r="AE15" s="67"/>
      <c r="AF15" s="67"/>
      <c r="AG15" s="67"/>
      <c r="AH15" s="67"/>
      <c r="AI15" s="67"/>
      <c r="AJ15" s="67"/>
      <c r="AK15" s="67"/>
      <c r="AL15" s="67"/>
      <c r="AM15" s="67"/>
      <c r="AN15" s="67"/>
      <c r="AO15" s="67"/>
      <c r="AP15" s="67"/>
      <c r="AQ15" s="67"/>
      <c r="AR15" s="67"/>
      <c r="AS15" s="67"/>
      <c r="AT15" s="67"/>
      <c r="AU15" s="67"/>
      <c r="AV15" s="67"/>
      <c r="AW15" s="67"/>
      <c r="AX15" s="67"/>
      <c r="AY15" s="67"/>
      <c r="AZ15" s="58"/>
      <c r="BA15" s="68">
        <f t="shared" si="0"/>
        <v>0</v>
      </c>
      <c r="BB15" s="69">
        <f t="shared" si="1"/>
        <v>0</v>
      </c>
      <c r="BC15" s="70" t="str">
        <f t="shared" si="2"/>
        <v>INR Zero Only</v>
      </c>
      <c r="IE15" s="18">
        <v>1.01</v>
      </c>
      <c r="IF15" s="18" t="s">
        <v>32</v>
      </c>
      <c r="IG15" s="18" t="s">
        <v>29</v>
      </c>
      <c r="IH15" s="18">
        <v>123.223</v>
      </c>
      <c r="II15" s="18" t="s">
        <v>30</v>
      </c>
    </row>
    <row r="16" spans="1:243" s="17" customFormat="1" ht="49.5" customHeight="1">
      <c r="A16" s="73">
        <v>3</v>
      </c>
      <c r="B16" s="74" t="s">
        <v>58</v>
      </c>
      <c r="C16" s="53" t="s">
        <v>35</v>
      </c>
      <c r="D16" s="82">
        <v>4</v>
      </c>
      <c r="E16" s="54" t="s">
        <v>30</v>
      </c>
      <c r="F16" s="55">
        <v>0</v>
      </c>
      <c r="G16" s="19"/>
      <c r="H16" s="15"/>
      <c r="I16" s="57" t="s">
        <v>31</v>
      </c>
      <c r="J16" s="54">
        <v>1</v>
      </c>
      <c r="K16" s="16" t="s">
        <v>41</v>
      </c>
      <c r="L16" s="16" t="s">
        <v>7</v>
      </c>
      <c r="M16" s="63"/>
      <c r="N16" s="64"/>
      <c r="O16" s="64"/>
      <c r="P16" s="65"/>
      <c r="Q16" s="64"/>
      <c r="R16" s="64"/>
      <c r="S16" s="65"/>
      <c r="T16" s="66"/>
      <c r="U16" s="67"/>
      <c r="V16" s="67"/>
      <c r="W16" s="67"/>
      <c r="X16" s="67"/>
      <c r="Y16" s="67"/>
      <c r="Z16" s="67"/>
      <c r="AA16" s="67"/>
      <c r="AB16" s="67"/>
      <c r="AC16" s="67"/>
      <c r="AD16" s="67"/>
      <c r="AE16" s="67"/>
      <c r="AF16" s="67"/>
      <c r="AG16" s="67"/>
      <c r="AH16" s="67"/>
      <c r="AI16" s="67"/>
      <c r="AJ16" s="67"/>
      <c r="AK16" s="67"/>
      <c r="AL16" s="67"/>
      <c r="AM16" s="67"/>
      <c r="AN16" s="67"/>
      <c r="AO16" s="67"/>
      <c r="AP16" s="67"/>
      <c r="AQ16" s="67"/>
      <c r="AR16" s="67"/>
      <c r="AS16" s="67"/>
      <c r="AT16" s="67"/>
      <c r="AU16" s="67"/>
      <c r="AV16" s="67"/>
      <c r="AW16" s="67"/>
      <c r="AX16" s="67"/>
      <c r="AY16" s="67"/>
      <c r="AZ16" s="58"/>
      <c r="BA16" s="68">
        <f t="shared" si="0"/>
        <v>0</v>
      </c>
      <c r="BB16" s="69">
        <f t="shared" si="1"/>
        <v>0</v>
      </c>
      <c r="BC16" s="70" t="str">
        <f t="shared" si="2"/>
        <v>INR Zero Only</v>
      </c>
      <c r="IE16" s="18">
        <v>1.01</v>
      </c>
      <c r="IF16" s="18" t="s">
        <v>32</v>
      </c>
      <c r="IG16" s="18" t="s">
        <v>29</v>
      </c>
      <c r="IH16" s="18">
        <v>123.223</v>
      </c>
      <c r="II16" s="18" t="s">
        <v>30</v>
      </c>
    </row>
    <row r="17" spans="1:243" s="17" customFormat="1" ht="72" customHeight="1">
      <c r="A17" s="73">
        <v>4</v>
      </c>
      <c r="B17" s="75" t="s">
        <v>59</v>
      </c>
      <c r="C17" s="53" t="s">
        <v>50</v>
      </c>
      <c r="D17" s="82">
        <v>8</v>
      </c>
      <c r="E17" s="54" t="s">
        <v>30</v>
      </c>
      <c r="F17" s="55">
        <v>0</v>
      </c>
      <c r="G17" s="19"/>
      <c r="H17" s="15"/>
      <c r="I17" s="57" t="s">
        <v>31</v>
      </c>
      <c r="J17" s="54">
        <v>1</v>
      </c>
      <c r="K17" s="16" t="s">
        <v>41</v>
      </c>
      <c r="L17" s="16" t="s">
        <v>7</v>
      </c>
      <c r="M17" s="63"/>
      <c r="N17" s="64"/>
      <c r="O17" s="64"/>
      <c r="P17" s="65"/>
      <c r="Q17" s="64"/>
      <c r="R17" s="64"/>
      <c r="S17" s="65"/>
      <c r="T17" s="66"/>
      <c r="U17" s="67"/>
      <c r="V17" s="67"/>
      <c r="W17" s="67"/>
      <c r="X17" s="67"/>
      <c r="Y17" s="67"/>
      <c r="Z17" s="67"/>
      <c r="AA17" s="67"/>
      <c r="AB17" s="67"/>
      <c r="AC17" s="67"/>
      <c r="AD17" s="67"/>
      <c r="AE17" s="67"/>
      <c r="AF17" s="67"/>
      <c r="AG17" s="67"/>
      <c r="AH17" s="67"/>
      <c r="AI17" s="67"/>
      <c r="AJ17" s="67"/>
      <c r="AK17" s="67"/>
      <c r="AL17" s="67"/>
      <c r="AM17" s="67"/>
      <c r="AN17" s="67"/>
      <c r="AO17" s="67"/>
      <c r="AP17" s="67"/>
      <c r="AQ17" s="67"/>
      <c r="AR17" s="67"/>
      <c r="AS17" s="67"/>
      <c r="AT17" s="67"/>
      <c r="AU17" s="67"/>
      <c r="AV17" s="67"/>
      <c r="AW17" s="67"/>
      <c r="AX17" s="67"/>
      <c r="AY17" s="67"/>
      <c r="AZ17" s="58"/>
      <c r="BA17" s="68">
        <f t="shared" si="0"/>
        <v>0</v>
      </c>
      <c r="BB17" s="69">
        <f t="shared" si="1"/>
        <v>0</v>
      </c>
      <c r="BC17" s="70" t="str">
        <f t="shared" si="2"/>
        <v>INR Zero Only</v>
      </c>
      <c r="IE17" s="18">
        <v>1.01</v>
      </c>
      <c r="IF17" s="18" t="s">
        <v>32</v>
      </c>
      <c r="IG17" s="18" t="s">
        <v>29</v>
      </c>
      <c r="IH17" s="18">
        <v>123.223</v>
      </c>
      <c r="II17" s="18" t="s">
        <v>30</v>
      </c>
    </row>
    <row r="18" spans="1:243" s="17" customFormat="1" ht="42.75" customHeight="1">
      <c r="A18" s="73">
        <v>5</v>
      </c>
      <c r="B18" s="75" t="s">
        <v>60</v>
      </c>
      <c r="C18" s="53" t="s">
        <v>36</v>
      </c>
      <c r="D18" s="82">
        <v>100</v>
      </c>
      <c r="E18" s="54" t="s">
        <v>30</v>
      </c>
      <c r="F18" s="55">
        <v>0</v>
      </c>
      <c r="G18" s="19"/>
      <c r="H18" s="15"/>
      <c r="I18" s="57" t="s">
        <v>31</v>
      </c>
      <c r="J18" s="54">
        <v>1</v>
      </c>
      <c r="K18" s="16" t="s">
        <v>41</v>
      </c>
      <c r="L18" s="16" t="s">
        <v>7</v>
      </c>
      <c r="M18" s="63"/>
      <c r="N18" s="64"/>
      <c r="O18" s="64"/>
      <c r="P18" s="65"/>
      <c r="Q18" s="64"/>
      <c r="R18" s="64"/>
      <c r="S18" s="65"/>
      <c r="T18" s="66"/>
      <c r="U18" s="67"/>
      <c r="V18" s="67"/>
      <c r="W18" s="67"/>
      <c r="X18" s="67"/>
      <c r="Y18" s="67"/>
      <c r="Z18" s="67"/>
      <c r="AA18" s="67"/>
      <c r="AB18" s="67"/>
      <c r="AC18" s="67"/>
      <c r="AD18" s="67"/>
      <c r="AE18" s="67"/>
      <c r="AF18" s="67"/>
      <c r="AG18" s="67"/>
      <c r="AH18" s="67"/>
      <c r="AI18" s="67"/>
      <c r="AJ18" s="67"/>
      <c r="AK18" s="67"/>
      <c r="AL18" s="67"/>
      <c r="AM18" s="67"/>
      <c r="AN18" s="67"/>
      <c r="AO18" s="67"/>
      <c r="AP18" s="67"/>
      <c r="AQ18" s="67"/>
      <c r="AR18" s="67"/>
      <c r="AS18" s="67"/>
      <c r="AT18" s="67"/>
      <c r="AU18" s="67"/>
      <c r="AV18" s="67"/>
      <c r="AW18" s="67"/>
      <c r="AX18" s="67"/>
      <c r="AY18" s="67"/>
      <c r="AZ18" s="58"/>
      <c r="BA18" s="68">
        <f t="shared" si="0"/>
        <v>0</v>
      </c>
      <c r="BB18" s="69">
        <f t="shared" si="1"/>
        <v>0</v>
      </c>
      <c r="BC18" s="70" t="str">
        <f t="shared" si="2"/>
        <v>INR Zero Only</v>
      </c>
      <c r="IE18" s="18">
        <v>1.01</v>
      </c>
      <c r="IF18" s="18" t="s">
        <v>32</v>
      </c>
      <c r="IG18" s="18" t="s">
        <v>29</v>
      </c>
      <c r="IH18" s="18">
        <v>123.223</v>
      </c>
      <c r="II18" s="18" t="s">
        <v>30</v>
      </c>
    </row>
    <row r="19" spans="1:243" s="17" customFormat="1" ht="43.5" customHeight="1">
      <c r="A19" s="28">
        <v>6</v>
      </c>
      <c r="B19" s="75" t="s">
        <v>61</v>
      </c>
      <c r="C19" s="53" t="s">
        <v>88</v>
      </c>
      <c r="D19" s="82">
        <v>60</v>
      </c>
      <c r="E19" s="54" t="s">
        <v>30</v>
      </c>
      <c r="F19" s="55">
        <v>0</v>
      </c>
      <c r="G19" s="19"/>
      <c r="H19" s="15"/>
      <c r="I19" s="57" t="s">
        <v>31</v>
      </c>
      <c r="J19" s="54">
        <v>1</v>
      </c>
      <c r="K19" s="16" t="s">
        <v>41</v>
      </c>
      <c r="L19" s="16" t="s">
        <v>7</v>
      </c>
      <c r="M19" s="63"/>
      <c r="N19" s="64"/>
      <c r="O19" s="64"/>
      <c r="P19" s="65"/>
      <c r="Q19" s="64"/>
      <c r="R19" s="64"/>
      <c r="S19" s="65"/>
      <c r="T19" s="66"/>
      <c r="U19" s="67"/>
      <c r="V19" s="67"/>
      <c r="W19" s="67"/>
      <c r="X19" s="67"/>
      <c r="Y19" s="67"/>
      <c r="Z19" s="67"/>
      <c r="AA19" s="67"/>
      <c r="AB19" s="67"/>
      <c r="AC19" s="67"/>
      <c r="AD19" s="67"/>
      <c r="AE19" s="67"/>
      <c r="AF19" s="67"/>
      <c r="AG19" s="67"/>
      <c r="AH19" s="67"/>
      <c r="AI19" s="67"/>
      <c r="AJ19" s="67"/>
      <c r="AK19" s="67"/>
      <c r="AL19" s="67"/>
      <c r="AM19" s="67"/>
      <c r="AN19" s="67"/>
      <c r="AO19" s="67"/>
      <c r="AP19" s="67"/>
      <c r="AQ19" s="67"/>
      <c r="AR19" s="67"/>
      <c r="AS19" s="67"/>
      <c r="AT19" s="67"/>
      <c r="AU19" s="67"/>
      <c r="AV19" s="67"/>
      <c r="AW19" s="67"/>
      <c r="AX19" s="67"/>
      <c r="AY19" s="67"/>
      <c r="AZ19" s="58"/>
      <c r="BA19" s="68">
        <f t="shared" si="0"/>
        <v>0</v>
      </c>
      <c r="BB19" s="69">
        <f t="shared" si="1"/>
        <v>0</v>
      </c>
      <c r="BC19" s="70" t="str">
        <f t="shared" si="2"/>
        <v>INR Zero Only</v>
      </c>
      <c r="IE19" s="18">
        <v>1.01</v>
      </c>
      <c r="IF19" s="18" t="s">
        <v>32</v>
      </c>
      <c r="IG19" s="18" t="s">
        <v>29</v>
      </c>
      <c r="IH19" s="18">
        <v>123.223</v>
      </c>
      <c r="II19" s="18" t="s">
        <v>30</v>
      </c>
    </row>
    <row r="20" spans="1:243" s="17" customFormat="1" ht="72" customHeight="1">
      <c r="A20" s="28">
        <v>7</v>
      </c>
      <c r="B20" s="75" t="s">
        <v>62</v>
      </c>
      <c r="C20" s="53" t="s">
        <v>89</v>
      </c>
      <c r="D20" s="82">
        <v>4</v>
      </c>
      <c r="E20" s="54" t="s">
        <v>30</v>
      </c>
      <c r="F20" s="55">
        <v>0</v>
      </c>
      <c r="G20" s="19"/>
      <c r="H20" s="15"/>
      <c r="I20" s="57" t="s">
        <v>31</v>
      </c>
      <c r="J20" s="54">
        <v>1</v>
      </c>
      <c r="K20" s="16" t="s">
        <v>41</v>
      </c>
      <c r="L20" s="16" t="s">
        <v>7</v>
      </c>
      <c r="M20" s="63"/>
      <c r="N20" s="64"/>
      <c r="O20" s="64"/>
      <c r="P20" s="65"/>
      <c r="Q20" s="64"/>
      <c r="R20" s="64"/>
      <c r="S20" s="65"/>
      <c r="T20" s="66"/>
      <c r="U20" s="67"/>
      <c r="V20" s="67"/>
      <c r="W20" s="67"/>
      <c r="X20" s="67"/>
      <c r="Y20" s="67"/>
      <c r="Z20" s="67"/>
      <c r="AA20" s="67"/>
      <c r="AB20" s="67"/>
      <c r="AC20" s="67"/>
      <c r="AD20" s="67"/>
      <c r="AE20" s="67"/>
      <c r="AF20" s="67"/>
      <c r="AG20" s="67"/>
      <c r="AH20" s="67"/>
      <c r="AI20" s="67"/>
      <c r="AJ20" s="67"/>
      <c r="AK20" s="67"/>
      <c r="AL20" s="67"/>
      <c r="AM20" s="67"/>
      <c r="AN20" s="67"/>
      <c r="AO20" s="67"/>
      <c r="AP20" s="67"/>
      <c r="AQ20" s="67"/>
      <c r="AR20" s="67"/>
      <c r="AS20" s="67"/>
      <c r="AT20" s="67"/>
      <c r="AU20" s="67"/>
      <c r="AV20" s="67"/>
      <c r="AW20" s="67"/>
      <c r="AX20" s="67"/>
      <c r="AY20" s="67"/>
      <c r="AZ20" s="58"/>
      <c r="BA20" s="68">
        <f t="shared" si="0"/>
        <v>0</v>
      </c>
      <c r="BB20" s="69">
        <f t="shared" si="1"/>
        <v>0</v>
      </c>
      <c r="BC20" s="70" t="str">
        <f t="shared" si="2"/>
        <v>INR Zero Only</v>
      </c>
      <c r="IE20" s="18">
        <v>1.01</v>
      </c>
      <c r="IF20" s="18" t="s">
        <v>32</v>
      </c>
      <c r="IG20" s="18" t="s">
        <v>29</v>
      </c>
      <c r="IH20" s="18">
        <v>123.223</v>
      </c>
      <c r="II20" s="18" t="s">
        <v>30</v>
      </c>
    </row>
    <row r="21" spans="1:243" s="17" customFormat="1" ht="75" customHeight="1">
      <c r="A21" s="28">
        <v>8</v>
      </c>
      <c r="B21" s="76" t="s">
        <v>63</v>
      </c>
      <c r="C21" s="53" t="s">
        <v>90</v>
      </c>
      <c r="D21" s="82">
        <v>120</v>
      </c>
      <c r="E21" s="54" t="s">
        <v>30</v>
      </c>
      <c r="F21" s="55">
        <v>0</v>
      </c>
      <c r="G21" s="19"/>
      <c r="H21" s="15"/>
      <c r="I21" s="57" t="s">
        <v>31</v>
      </c>
      <c r="J21" s="54">
        <v>1</v>
      </c>
      <c r="K21" s="16" t="s">
        <v>41</v>
      </c>
      <c r="L21" s="16" t="s">
        <v>7</v>
      </c>
      <c r="M21" s="63"/>
      <c r="N21" s="64"/>
      <c r="O21" s="64"/>
      <c r="P21" s="65"/>
      <c r="Q21" s="64"/>
      <c r="R21" s="64"/>
      <c r="S21" s="65"/>
      <c r="T21" s="66"/>
      <c r="U21" s="67"/>
      <c r="V21" s="67"/>
      <c r="W21" s="67"/>
      <c r="X21" s="67"/>
      <c r="Y21" s="67"/>
      <c r="Z21" s="67"/>
      <c r="AA21" s="67"/>
      <c r="AB21" s="67"/>
      <c r="AC21" s="67"/>
      <c r="AD21" s="67"/>
      <c r="AE21" s="67"/>
      <c r="AF21" s="67"/>
      <c r="AG21" s="67"/>
      <c r="AH21" s="67"/>
      <c r="AI21" s="67"/>
      <c r="AJ21" s="67"/>
      <c r="AK21" s="67"/>
      <c r="AL21" s="67"/>
      <c r="AM21" s="67"/>
      <c r="AN21" s="67"/>
      <c r="AO21" s="67"/>
      <c r="AP21" s="67"/>
      <c r="AQ21" s="67"/>
      <c r="AR21" s="67"/>
      <c r="AS21" s="67"/>
      <c r="AT21" s="67"/>
      <c r="AU21" s="67"/>
      <c r="AV21" s="67"/>
      <c r="AW21" s="67"/>
      <c r="AX21" s="67"/>
      <c r="AY21" s="67"/>
      <c r="AZ21" s="58"/>
      <c r="BA21" s="68">
        <f t="shared" si="0"/>
        <v>0</v>
      </c>
      <c r="BB21" s="69">
        <f t="shared" si="1"/>
        <v>0</v>
      </c>
      <c r="BC21" s="70" t="str">
        <f t="shared" si="2"/>
        <v>INR Zero Only</v>
      </c>
      <c r="IE21" s="18">
        <v>1.01</v>
      </c>
      <c r="IF21" s="18" t="s">
        <v>32</v>
      </c>
      <c r="IG21" s="18" t="s">
        <v>29</v>
      </c>
      <c r="IH21" s="18">
        <v>123.223</v>
      </c>
      <c r="II21" s="18" t="s">
        <v>30</v>
      </c>
    </row>
    <row r="22" spans="1:243" s="17" customFormat="1" ht="71.25" customHeight="1">
      <c r="A22" s="28">
        <v>9</v>
      </c>
      <c r="B22" s="76" t="s">
        <v>64</v>
      </c>
      <c r="C22" s="60"/>
      <c r="D22" s="60"/>
      <c r="E22" s="60"/>
      <c r="F22" s="60"/>
      <c r="G22" s="60"/>
      <c r="H22" s="60"/>
      <c r="I22" s="60"/>
      <c r="J22" s="60"/>
      <c r="K22" s="60"/>
      <c r="L22" s="60"/>
      <c r="M22" s="60"/>
      <c r="N22" s="60"/>
      <c r="O22" s="60"/>
      <c r="P22" s="60"/>
      <c r="Q22" s="60"/>
      <c r="R22" s="60"/>
      <c r="S22" s="60"/>
      <c r="T22" s="60"/>
      <c r="U22" s="60"/>
      <c r="V22" s="60"/>
      <c r="W22" s="60"/>
      <c r="X22" s="60"/>
      <c r="Y22" s="60"/>
      <c r="Z22" s="60"/>
      <c r="AA22" s="60"/>
      <c r="AB22" s="60"/>
      <c r="AC22" s="60"/>
      <c r="AD22" s="60"/>
      <c r="AE22" s="60"/>
      <c r="AF22" s="60"/>
      <c r="AG22" s="60"/>
      <c r="AH22" s="60"/>
      <c r="AI22" s="60"/>
      <c r="AJ22" s="60"/>
      <c r="AK22" s="60"/>
      <c r="AL22" s="60"/>
      <c r="AM22" s="60"/>
      <c r="AN22" s="60"/>
      <c r="AO22" s="60"/>
      <c r="AP22" s="60"/>
      <c r="AQ22" s="60"/>
      <c r="AR22" s="60"/>
      <c r="AS22" s="60"/>
      <c r="AT22" s="60"/>
      <c r="AU22" s="60"/>
      <c r="AV22" s="60"/>
      <c r="AW22" s="60"/>
      <c r="AX22" s="60"/>
      <c r="AY22" s="60"/>
      <c r="AZ22" s="60"/>
      <c r="BA22" s="60"/>
      <c r="BB22" s="60"/>
      <c r="BC22" s="61"/>
      <c r="IE22" s="18">
        <v>1.01</v>
      </c>
      <c r="IF22" s="18" t="s">
        <v>32</v>
      </c>
      <c r="IG22" s="18" t="s">
        <v>29</v>
      </c>
      <c r="IH22" s="18">
        <v>123.223</v>
      </c>
      <c r="II22" s="18" t="s">
        <v>30</v>
      </c>
    </row>
    <row r="23" spans="1:243" s="17" customFormat="1" ht="27" customHeight="1">
      <c r="A23" s="28">
        <v>9.1</v>
      </c>
      <c r="B23" s="77" t="s">
        <v>65</v>
      </c>
      <c r="C23" s="53" t="s">
        <v>91</v>
      </c>
      <c r="D23" s="83">
        <v>80</v>
      </c>
      <c r="E23" s="54" t="s">
        <v>30</v>
      </c>
      <c r="F23" s="55">
        <v>0</v>
      </c>
      <c r="G23" s="19"/>
      <c r="H23" s="15"/>
      <c r="I23" s="57" t="s">
        <v>31</v>
      </c>
      <c r="J23" s="54">
        <v>1</v>
      </c>
      <c r="K23" s="16" t="s">
        <v>41</v>
      </c>
      <c r="L23" s="16" t="s">
        <v>7</v>
      </c>
      <c r="M23" s="63"/>
      <c r="N23" s="64"/>
      <c r="O23" s="64"/>
      <c r="P23" s="65"/>
      <c r="Q23" s="64"/>
      <c r="R23" s="64"/>
      <c r="S23" s="65"/>
      <c r="T23" s="66"/>
      <c r="U23" s="67"/>
      <c r="V23" s="67"/>
      <c r="W23" s="67"/>
      <c r="X23" s="67"/>
      <c r="Y23" s="67"/>
      <c r="Z23" s="67"/>
      <c r="AA23" s="67"/>
      <c r="AB23" s="67"/>
      <c r="AC23" s="67"/>
      <c r="AD23" s="67"/>
      <c r="AE23" s="67"/>
      <c r="AF23" s="67"/>
      <c r="AG23" s="67"/>
      <c r="AH23" s="67"/>
      <c r="AI23" s="67"/>
      <c r="AJ23" s="67"/>
      <c r="AK23" s="67"/>
      <c r="AL23" s="67"/>
      <c r="AM23" s="67"/>
      <c r="AN23" s="67"/>
      <c r="AO23" s="67"/>
      <c r="AP23" s="67"/>
      <c r="AQ23" s="67"/>
      <c r="AR23" s="67"/>
      <c r="AS23" s="67"/>
      <c r="AT23" s="67"/>
      <c r="AU23" s="67"/>
      <c r="AV23" s="67"/>
      <c r="AW23" s="67"/>
      <c r="AX23" s="67"/>
      <c r="AY23" s="67"/>
      <c r="AZ23" s="58"/>
      <c r="BA23" s="68">
        <f>J23*D23*M23</f>
        <v>0</v>
      </c>
      <c r="BB23" s="69">
        <f>((M23*T23%)+M23)*D23*J23</f>
        <v>0</v>
      </c>
      <c r="BC23" s="70" t="str">
        <f>SpellNumber(L23,BB23)</f>
        <v>INR Zero Only</v>
      </c>
      <c r="IE23" s="18">
        <v>1.01</v>
      </c>
      <c r="IF23" s="18" t="s">
        <v>32</v>
      </c>
      <c r="IG23" s="18" t="s">
        <v>29</v>
      </c>
      <c r="IH23" s="18">
        <v>123.223</v>
      </c>
      <c r="II23" s="18" t="s">
        <v>30</v>
      </c>
    </row>
    <row r="24" spans="1:243" s="17" customFormat="1" ht="55.5" customHeight="1">
      <c r="A24" s="28">
        <v>10</v>
      </c>
      <c r="B24" s="78" t="s">
        <v>66</v>
      </c>
      <c r="C24" s="60"/>
      <c r="D24" s="60"/>
      <c r="E24" s="60"/>
      <c r="F24" s="60"/>
      <c r="G24" s="60"/>
      <c r="H24" s="60"/>
      <c r="I24" s="60"/>
      <c r="J24" s="60"/>
      <c r="K24" s="60"/>
      <c r="L24" s="60"/>
      <c r="M24" s="60"/>
      <c r="N24" s="60"/>
      <c r="O24" s="60"/>
      <c r="P24" s="60"/>
      <c r="Q24" s="60"/>
      <c r="R24" s="60"/>
      <c r="S24" s="60"/>
      <c r="T24" s="60"/>
      <c r="U24" s="60"/>
      <c r="V24" s="60"/>
      <c r="W24" s="60"/>
      <c r="X24" s="60"/>
      <c r="Y24" s="60"/>
      <c r="Z24" s="60"/>
      <c r="AA24" s="60"/>
      <c r="AB24" s="60"/>
      <c r="AC24" s="60"/>
      <c r="AD24" s="60"/>
      <c r="AE24" s="60"/>
      <c r="AF24" s="60"/>
      <c r="AG24" s="60"/>
      <c r="AH24" s="60"/>
      <c r="AI24" s="60"/>
      <c r="AJ24" s="60"/>
      <c r="AK24" s="60"/>
      <c r="AL24" s="60"/>
      <c r="AM24" s="60"/>
      <c r="AN24" s="60"/>
      <c r="AO24" s="60"/>
      <c r="AP24" s="60"/>
      <c r="AQ24" s="60"/>
      <c r="AR24" s="60"/>
      <c r="AS24" s="60"/>
      <c r="AT24" s="60"/>
      <c r="AU24" s="60"/>
      <c r="AV24" s="60"/>
      <c r="AW24" s="60"/>
      <c r="AX24" s="60"/>
      <c r="AY24" s="60"/>
      <c r="AZ24" s="60"/>
      <c r="BA24" s="60"/>
      <c r="BB24" s="60"/>
      <c r="BC24" s="61"/>
      <c r="IE24" s="18">
        <v>1.01</v>
      </c>
      <c r="IF24" s="18" t="s">
        <v>32</v>
      </c>
      <c r="IG24" s="18" t="s">
        <v>29</v>
      </c>
      <c r="IH24" s="18">
        <v>123.223</v>
      </c>
      <c r="II24" s="18" t="s">
        <v>30</v>
      </c>
    </row>
    <row r="25" spans="1:243" s="17" customFormat="1" ht="33" customHeight="1">
      <c r="A25" s="28">
        <v>10.1</v>
      </c>
      <c r="B25" s="77" t="s">
        <v>65</v>
      </c>
      <c r="C25" s="53" t="s">
        <v>92</v>
      </c>
      <c r="D25" s="83">
        <v>20</v>
      </c>
      <c r="E25" s="54" t="s">
        <v>30</v>
      </c>
      <c r="F25" s="55">
        <v>0</v>
      </c>
      <c r="G25" s="19"/>
      <c r="H25" s="15"/>
      <c r="I25" s="57" t="s">
        <v>31</v>
      </c>
      <c r="J25" s="54">
        <v>1</v>
      </c>
      <c r="K25" s="16" t="s">
        <v>41</v>
      </c>
      <c r="L25" s="16" t="s">
        <v>7</v>
      </c>
      <c r="M25" s="63"/>
      <c r="N25" s="64"/>
      <c r="O25" s="64"/>
      <c r="P25" s="65"/>
      <c r="Q25" s="64"/>
      <c r="R25" s="64"/>
      <c r="S25" s="65"/>
      <c r="T25" s="66"/>
      <c r="U25" s="67"/>
      <c r="V25" s="67"/>
      <c r="W25" s="67"/>
      <c r="X25" s="67"/>
      <c r="Y25" s="67"/>
      <c r="Z25" s="67"/>
      <c r="AA25" s="67"/>
      <c r="AB25" s="67"/>
      <c r="AC25" s="67"/>
      <c r="AD25" s="67"/>
      <c r="AE25" s="67"/>
      <c r="AF25" s="67"/>
      <c r="AG25" s="67"/>
      <c r="AH25" s="67"/>
      <c r="AI25" s="67"/>
      <c r="AJ25" s="67"/>
      <c r="AK25" s="67"/>
      <c r="AL25" s="67"/>
      <c r="AM25" s="67"/>
      <c r="AN25" s="67"/>
      <c r="AO25" s="67"/>
      <c r="AP25" s="67"/>
      <c r="AQ25" s="67"/>
      <c r="AR25" s="67"/>
      <c r="AS25" s="67"/>
      <c r="AT25" s="67"/>
      <c r="AU25" s="67"/>
      <c r="AV25" s="67"/>
      <c r="AW25" s="67"/>
      <c r="AX25" s="67"/>
      <c r="AY25" s="67"/>
      <c r="AZ25" s="58"/>
      <c r="BA25" s="68">
        <f>J25*D25*M25</f>
        <v>0</v>
      </c>
      <c r="BB25" s="69">
        <f>((M25*T25%)+M25)*D25*J25</f>
        <v>0</v>
      </c>
      <c r="BC25" s="70" t="str">
        <f>SpellNumber(L25,BB25)</f>
        <v>INR Zero Only</v>
      </c>
      <c r="IE25" s="18">
        <v>1.01</v>
      </c>
      <c r="IF25" s="18" t="s">
        <v>32</v>
      </c>
      <c r="IG25" s="18" t="s">
        <v>29</v>
      </c>
      <c r="IH25" s="18">
        <v>123.223</v>
      </c>
      <c r="II25" s="18" t="s">
        <v>30</v>
      </c>
    </row>
    <row r="26" spans="1:243" s="17" customFormat="1" ht="55.5" customHeight="1">
      <c r="A26" s="28">
        <v>11</v>
      </c>
      <c r="B26" s="78" t="s">
        <v>67</v>
      </c>
      <c r="C26" s="60"/>
      <c r="D26" s="60"/>
      <c r="E26" s="60"/>
      <c r="F26" s="60"/>
      <c r="G26" s="60"/>
      <c r="H26" s="60"/>
      <c r="I26" s="60"/>
      <c r="J26" s="60"/>
      <c r="K26" s="60"/>
      <c r="L26" s="60"/>
      <c r="M26" s="60"/>
      <c r="N26" s="60"/>
      <c r="O26" s="60"/>
      <c r="P26" s="60"/>
      <c r="Q26" s="60"/>
      <c r="R26" s="60"/>
      <c r="S26" s="60"/>
      <c r="T26" s="60"/>
      <c r="U26" s="60"/>
      <c r="V26" s="60"/>
      <c r="W26" s="60"/>
      <c r="X26" s="60"/>
      <c r="Y26" s="60"/>
      <c r="Z26" s="60"/>
      <c r="AA26" s="60"/>
      <c r="AB26" s="60"/>
      <c r="AC26" s="60"/>
      <c r="AD26" s="60"/>
      <c r="AE26" s="60"/>
      <c r="AF26" s="60"/>
      <c r="AG26" s="60"/>
      <c r="AH26" s="60"/>
      <c r="AI26" s="60"/>
      <c r="AJ26" s="60"/>
      <c r="AK26" s="60"/>
      <c r="AL26" s="60"/>
      <c r="AM26" s="60"/>
      <c r="AN26" s="60"/>
      <c r="AO26" s="60"/>
      <c r="AP26" s="60"/>
      <c r="AQ26" s="60"/>
      <c r="AR26" s="60"/>
      <c r="AS26" s="60"/>
      <c r="AT26" s="60"/>
      <c r="AU26" s="60"/>
      <c r="AV26" s="60"/>
      <c r="AW26" s="60"/>
      <c r="AX26" s="60"/>
      <c r="AY26" s="60"/>
      <c r="AZ26" s="60"/>
      <c r="BA26" s="60"/>
      <c r="BB26" s="60"/>
      <c r="BC26" s="61"/>
      <c r="IE26" s="18">
        <v>1.01</v>
      </c>
      <c r="IF26" s="18" t="s">
        <v>32</v>
      </c>
      <c r="IG26" s="18" t="s">
        <v>29</v>
      </c>
      <c r="IH26" s="18">
        <v>123.223</v>
      </c>
      <c r="II26" s="18" t="s">
        <v>30</v>
      </c>
    </row>
    <row r="27" spans="1:243" s="17" customFormat="1" ht="34.5" customHeight="1">
      <c r="A27" s="28">
        <v>11.1</v>
      </c>
      <c r="B27" s="77" t="s">
        <v>65</v>
      </c>
      <c r="C27" s="53" t="s">
        <v>93</v>
      </c>
      <c r="D27" s="83">
        <v>20</v>
      </c>
      <c r="E27" s="54" t="s">
        <v>30</v>
      </c>
      <c r="F27" s="55">
        <v>0</v>
      </c>
      <c r="G27" s="19"/>
      <c r="H27" s="15"/>
      <c r="I27" s="57" t="s">
        <v>31</v>
      </c>
      <c r="J27" s="54">
        <v>1</v>
      </c>
      <c r="K27" s="16" t="s">
        <v>41</v>
      </c>
      <c r="L27" s="16" t="s">
        <v>7</v>
      </c>
      <c r="M27" s="63"/>
      <c r="N27" s="64"/>
      <c r="O27" s="64"/>
      <c r="P27" s="65"/>
      <c r="Q27" s="64"/>
      <c r="R27" s="64"/>
      <c r="S27" s="65"/>
      <c r="T27" s="66"/>
      <c r="U27" s="67"/>
      <c r="V27" s="67"/>
      <c r="W27" s="67"/>
      <c r="X27" s="67"/>
      <c r="Y27" s="67"/>
      <c r="Z27" s="67"/>
      <c r="AA27" s="67"/>
      <c r="AB27" s="67"/>
      <c r="AC27" s="67"/>
      <c r="AD27" s="67"/>
      <c r="AE27" s="67"/>
      <c r="AF27" s="67"/>
      <c r="AG27" s="67"/>
      <c r="AH27" s="67"/>
      <c r="AI27" s="67"/>
      <c r="AJ27" s="67"/>
      <c r="AK27" s="67"/>
      <c r="AL27" s="67"/>
      <c r="AM27" s="67"/>
      <c r="AN27" s="67"/>
      <c r="AO27" s="67"/>
      <c r="AP27" s="67"/>
      <c r="AQ27" s="67"/>
      <c r="AR27" s="67"/>
      <c r="AS27" s="67"/>
      <c r="AT27" s="67"/>
      <c r="AU27" s="67"/>
      <c r="AV27" s="67"/>
      <c r="AW27" s="67"/>
      <c r="AX27" s="67"/>
      <c r="AY27" s="67"/>
      <c r="AZ27" s="58"/>
      <c r="BA27" s="68">
        <f>J27*D27*M27</f>
        <v>0</v>
      </c>
      <c r="BB27" s="69">
        <f>((M27*T27%)+M27)*D27*J27</f>
        <v>0</v>
      </c>
      <c r="BC27" s="70" t="str">
        <f>SpellNumber(L27,BB27)</f>
        <v>INR Zero Only</v>
      </c>
      <c r="IE27" s="18">
        <v>1.01</v>
      </c>
      <c r="IF27" s="18" t="s">
        <v>32</v>
      </c>
      <c r="IG27" s="18" t="s">
        <v>29</v>
      </c>
      <c r="IH27" s="18">
        <v>123.223</v>
      </c>
      <c r="II27" s="18" t="s">
        <v>30</v>
      </c>
    </row>
    <row r="28" spans="1:243" s="17" customFormat="1" ht="62.25" customHeight="1">
      <c r="A28" s="28">
        <v>12</v>
      </c>
      <c r="B28" s="75" t="s">
        <v>113</v>
      </c>
      <c r="C28" s="53" t="s">
        <v>94</v>
      </c>
      <c r="D28" s="83">
        <v>100</v>
      </c>
      <c r="E28" s="54" t="s">
        <v>30</v>
      </c>
      <c r="F28" s="55">
        <v>0</v>
      </c>
      <c r="G28" s="19"/>
      <c r="H28" s="15"/>
      <c r="I28" s="57" t="s">
        <v>31</v>
      </c>
      <c r="J28" s="54">
        <v>1</v>
      </c>
      <c r="K28" s="16" t="s">
        <v>41</v>
      </c>
      <c r="L28" s="16" t="s">
        <v>7</v>
      </c>
      <c r="M28" s="63"/>
      <c r="N28" s="64"/>
      <c r="O28" s="64"/>
      <c r="P28" s="65"/>
      <c r="Q28" s="64"/>
      <c r="R28" s="64"/>
      <c r="S28" s="65"/>
      <c r="T28" s="66"/>
      <c r="U28" s="67"/>
      <c r="V28" s="67"/>
      <c r="W28" s="67"/>
      <c r="X28" s="67"/>
      <c r="Y28" s="67"/>
      <c r="Z28" s="67"/>
      <c r="AA28" s="67"/>
      <c r="AB28" s="67"/>
      <c r="AC28" s="67"/>
      <c r="AD28" s="67"/>
      <c r="AE28" s="67"/>
      <c r="AF28" s="67"/>
      <c r="AG28" s="67"/>
      <c r="AH28" s="67"/>
      <c r="AI28" s="67"/>
      <c r="AJ28" s="67"/>
      <c r="AK28" s="67"/>
      <c r="AL28" s="67"/>
      <c r="AM28" s="67"/>
      <c r="AN28" s="67"/>
      <c r="AO28" s="67"/>
      <c r="AP28" s="67"/>
      <c r="AQ28" s="67"/>
      <c r="AR28" s="67"/>
      <c r="AS28" s="67"/>
      <c r="AT28" s="67"/>
      <c r="AU28" s="67"/>
      <c r="AV28" s="67"/>
      <c r="AW28" s="67"/>
      <c r="AX28" s="67"/>
      <c r="AY28" s="67"/>
      <c r="AZ28" s="58"/>
      <c r="BA28" s="68">
        <f>J28*D28*M28</f>
        <v>0</v>
      </c>
      <c r="BB28" s="69">
        <f>((M28*T28%)+M28)*D28*J28</f>
        <v>0</v>
      </c>
      <c r="BC28" s="70" t="str">
        <f>SpellNumber(L28,BB28)</f>
        <v>INR Zero Only</v>
      </c>
      <c r="IE28" s="18">
        <v>1.01</v>
      </c>
      <c r="IF28" s="18" t="s">
        <v>32</v>
      </c>
      <c r="IG28" s="18" t="s">
        <v>29</v>
      </c>
      <c r="IH28" s="18">
        <v>123.223</v>
      </c>
      <c r="II28" s="18" t="s">
        <v>30</v>
      </c>
    </row>
    <row r="29" spans="1:243" s="17" customFormat="1" ht="78.75">
      <c r="A29" s="28">
        <v>13</v>
      </c>
      <c r="B29" s="75" t="s">
        <v>68</v>
      </c>
      <c r="C29" s="60"/>
      <c r="D29" s="60"/>
      <c r="E29" s="60"/>
      <c r="F29" s="60"/>
      <c r="G29" s="60"/>
      <c r="H29" s="60"/>
      <c r="I29" s="60"/>
      <c r="J29" s="60"/>
      <c r="K29" s="60"/>
      <c r="L29" s="60"/>
      <c r="M29" s="60"/>
      <c r="N29" s="60"/>
      <c r="O29" s="60"/>
      <c r="P29" s="60"/>
      <c r="Q29" s="60"/>
      <c r="R29" s="60"/>
      <c r="S29" s="60"/>
      <c r="T29" s="60"/>
      <c r="U29" s="60"/>
      <c r="V29" s="60"/>
      <c r="W29" s="60"/>
      <c r="X29" s="60"/>
      <c r="Y29" s="60"/>
      <c r="Z29" s="60"/>
      <c r="AA29" s="60"/>
      <c r="AB29" s="60"/>
      <c r="AC29" s="60"/>
      <c r="AD29" s="60"/>
      <c r="AE29" s="60"/>
      <c r="AF29" s="60"/>
      <c r="AG29" s="60"/>
      <c r="AH29" s="60"/>
      <c r="AI29" s="60"/>
      <c r="AJ29" s="60"/>
      <c r="AK29" s="60"/>
      <c r="AL29" s="60"/>
      <c r="AM29" s="60"/>
      <c r="AN29" s="60"/>
      <c r="AO29" s="60"/>
      <c r="AP29" s="60"/>
      <c r="AQ29" s="60"/>
      <c r="AR29" s="60"/>
      <c r="AS29" s="60"/>
      <c r="AT29" s="60"/>
      <c r="AU29" s="60"/>
      <c r="AV29" s="60"/>
      <c r="AW29" s="60"/>
      <c r="AX29" s="60"/>
      <c r="AY29" s="60"/>
      <c r="AZ29" s="60"/>
      <c r="BA29" s="60"/>
      <c r="BB29" s="60"/>
      <c r="BC29" s="61"/>
      <c r="IE29" s="18">
        <v>1.01</v>
      </c>
      <c r="IF29" s="18" t="s">
        <v>32</v>
      </c>
      <c r="IG29" s="18" t="s">
        <v>29</v>
      </c>
      <c r="IH29" s="18">
        <v>123.223</v>
      </c>
      <c r="II29" s="18" t="s">
        <v>30</v>
      </c>
    </row>
    <row r="30" spans="1:243" s="17" customFormat="1" ht="37.5" customHeight="1">
      <c r="A30" s="28">
        <v>13.1</v>
      </c>
      <c r="B30" s="79" t="s">
        <v>69</v>
      </c>
      <c r="C30" s="53" t="s">
        <v>95</v>
      </c>
      <c r="D30" s="82">
        <v>60</v>
      </c>
      <c r="E30" s="54" t="s">
        <v>30</v>
      </c>
      <c r="F30" s="55">
        <v>0</v>
      </c>
      <c r="G30" s="19"/>
      <c r="H30" s="15"/>
      <c r="I30" s="57" t="s">
        <v>31</v>
      </c>
      <c r="J30" s="54">
        <v>1</v>
      </c>
      <c r="K30" s="16" t="s">
        <v>41</v>
      </c>
      <c r="L30" s="16" t="s">
        <v>7</v>
      </c>
      <c r="M30" s="63"/>
      <c r="N30" s="64"/>
      <c r="O30" s="64"/>
      <c r="P30" s="65"/>
      <c r="Q30" s="64"/>
      <c r="R30" s="64"/>
      <c r="S30" s="65"/>
      <c r="T30" s="66"/>
      <c r="U30" s="67"/>
      <c r="V30" s="67"/>
      <c r="W30" s="67"/>
      <c r="X30" s="67"/>
      <c r="Y30" s="67"/>
      <c r="Z30" s="67"/>
      <c r="AA30" s="67"/>
      <c r="AB30" s="67"/>
      <c r="AC30" s="67"/>
      <c r="AD30" s="67"/>
      <c r="AE30" s="67"/>
      <c r="AF30" s="67"/>
      <c r="AG30" s="67"/>
      <c r="AH30" s="67"/>
      <c r="AI30" s="67"/>
      <c r="AJ30" s="67"/>
      <c r="AK30" s="67"/>
      <c r="AL30" s="67"/>
      <c r="AM30" s="67"/>
      <c r="AN30" s="67"/>
      <c r="AO30" s="67"/>
      <c r="AP30" s="67"/>
      <c r="AQ30" s="67"/>
      <c r="AR30" s="67"/>
      <c r="AS30" s="67"/>
      <c r="AT30" s="67"/>
      <c r="AU30" s="67"/>
      <c r="AV30" s="67"/>
      <c r="AW30" s="67"/>
      <c r="AX30" s="67"/>
      <c r="AY30" s="67"/>
      <c r="AZ30" s="58"/>
      <c r="BA30" s="68">
        <f>J30*D30*M30</f>
        <v>0</v>
      </c>
      <c r="BB30" s="69">
        <f>((M30*T30%)+M30)*D30*J30</f>
        <v>0</v>
      </c>
      <c r="BC30" s="70" t="str">
        <f>SpellNumber(L30,BB30)</f>
        <v>INR Zero Only</v>
      </c>
      <c r="IE30" s="18">
        <v>1.01</v>
      </c>
      <c r="IF30" s="18" t="s">
        <v>32</v>
      </c>
      <c r="IG30" s="18" t="s">
        <v>29</v>
      </c>
      <c r="IH30" s="18">
        <v>123.223</v>
      </c>
      <c r="II30" s="18" t="s">
        <v>30</v>
      </c>
    </row>
    <row r="31" spans="1:243" s="17" customFormat="1" ht="56.25" customHeight="1">
      <c r="A31" s="28">
        <v>14</v>
      </c>
      <c r="B31" s="75" t="s">
        <v>70</v>
      </c>
      <c r="C31" s="60"/>
      <c r="D31" s="60"/>
      <c r="E31" s="60"/>
      <c r="F31" s="60"/>
      <c r="G31" s="60"/>
      <c r="H31" s="60"/>
      <c r="I31" s="60"/>
      <c r="J31" s="60"/>
      <c r="K31" s="60"/>
      <c r="L31" s="60"/>
      <c r="M31" s="60"/>
      <c r="N31" s="60"/>
      <c r="O31" s="60"/>
      <c r="P31" s="60"/>
      <c r="Q31" s="60"/>
      <c r="R31" s="60"/>
      <c r="S31" s="60"/>
      <c r="T31" s="60"/>
      <c r="U31" s="60"/>
      <c r="V31" s="60"/>
      <c r="W31" s="60"/>
      <c r="X31" s="60"/>
      <c r="Y31" s="60"/>
      <c r="Z31" s="60"/>
      <c r="AA31" s="60"/>
      <c r="AB31" s="60"/>
      <c r="AC31" s="60"/>
      <c r="AD31" s="60"/>
      <c r="AE31" s="60"/>
      <c r="AF31" s="60"/>
      <c r="AG31" s="60"/>
      <c r="AH31" s="60"/>
      <c r="AI31" s="60"/>
      <c r="AJ31" s="60"/>
      <c r="AK31" s="60"/>
      <c r="AL31" s="60"/>
      <c r="AM31" s="60"/>
      <c r="AN31" s="60"/>
      <c r="AO31" s="60"/>
      <c r="AP31" s="60"/>
      <c r="AQ31" s="60"/>
      <c r="AR31" s="60"/>
      <c r="AS31" s="60"/>
      <c r="AT31" s="60"/>
      <c r="AU31" s="60"/>
      <c r="AV31" s="60"/>
      <c r="AW31" s="60"/>
      <c r="AX31" s="60"/>
      <c r="AY31" s="60"/>
      <c r="AZ31" s="60"/>
      <c r="BA31" s="60"/>
      <c r="BB31" s="60"/>
      <c r="BC31" s="61"/>
      <c r="IE31" s="18">
        <v>1.01</v>
      </c>
      <c r="IF31" s="18" t="s">
        <v>32</v>
      </c>
      <c r="IG31" s="18" t="s">
        <v>29</v>
      </c>
      <c r="IH31" s="18">
        <v>123.223</v>
      </c>
      <c r="II31" s="18" t="s">
        <v>30</v>
      </c>
    </row>
    <row r="32" spans="1:243" s="17" customFormat="1" ht="40.5" customHeight="1">
      <c r="A32" s="28">
        <v>14.1</v>
      </c>
      <c r="B32" s="79" t="s">
        <v>69</v>
      </c>
      <c r="C32" s="53" t="s">
        <v>96</v>
      </c>
      <c r="D32" s="82">
        <v>20</v>
      </c>
      <c r="E32" s="54" t="s">
        <v>30</v>
      </c>
      <c r="F32" s="55">
        <v>0</v>
      </c>
      <c r="G32" s="19"/>
      <c r="H32" s="15"/>
      <c r="I32" s="57" t="s">
        <v>31</v>
      </c>
      <c r="J32" s="54">
        <v>1</v>
      </c>
      <c r="K32" s="16" t="s">
        <v>41</v>
      </c>
      <c r="L32" s="16" t="s">
        <v>7</v>
      </c>
      <c r="M32" s="63"/>
      <c r="N32" s="64"/>
      <c r="O32" s="64"/>
      <c r="P32" s="65"/>
      <c r="Q32" s="64"/>
      <c r="R32" s="64"/>
      <c r="S32" s="65"/>
      <c r="T32" s="66"/>
      <c r="U32" s="67"/>
      <c r="V32" s="67"/>
      <c r="W32" s="67"/>
      <c r="X32" s="67"/>
      <c r="Y32" s="67"/>
      <c r="Z32" s="67"/>
      <c r="AA32" s="67"/>
      <c r="AB32" s="67"/>
      <c r="AC32" s="67"/>
      <c r="AD32" s="67"/>
      <c r="AE32" s="67"/>
      <c r="AF32" s="67"/>
      <c r="AG32" s="67"/>
      <c r="AH32" s="67"/>
      <c r="AI32" s="67"/>
      <c r="AJ32" s="67"/>
      <c r="AK32" s="67"/>
      <c r="AL32" s="67"/>
      <c r="AM32" s="67"/>
      <c r="AN32" s="67"/>
      <c r="AO32" s="67"/>
      <c r="AP32" s="67"/>
      <c r="AQ32" s="67"/>
      <c r="AR32" s="67"/>
      <c r="AS32" s="67"/>
      <c r="AT32" s="67"/>
      <c r="AU32" s="67"/>
      <c r="AV32" s="67"/>
      <c r="AW32" s="67"/>
      <c r="AX32" s="67"/>
      <c r="AY32" s="67"/>
      <c r="AZ32" s="58"/>
      <c r="BA32" s="68">
        <f>J32*D32*M32</f>
        <v>0</v>
      </c>
      <c r="BB32" s="69">
        <f>((M32*T32%)+M32)*D32*J32</f>
        <v>0</v>
      </c>
      <c r="BC32" s="70" t="str">
        <f>SpellNumber(L32,BB32)</f>
        <v>INR Zero Only</v>
      </c>
      <c r="IE32" s="18">
        <v>1.01</v>
      </c>
      <c r="IF32" s="18" t="s">
        <v>32</v>
      </c>
      <c r="IG32" s="18" t="s">
        <v>29</v>
      </c>
      <c r="IH32" s="18">
        <v>123.223</v>
      </c>
      <c r="II32" s="18" t="s">
        <v>30</v>
      </c>
    </row>
    <row r="33" spans="1:243" s="17" customFormat="1" ht="52.5" customHeight="1">
      <c r="A33" s="28">
        <v>15</v>
      </c>
      <c r="B33" s="75" t="s">
        <v>71</v>
      </c>
      <c r="C33" s="60"/>
      <c r="D33" s="60"/>
      <c r="E33" s="60"/>
      <c r="F33" s="60"/>
      <c r="G33" s="60"/>
      <c r="H33" s="60"/>
      <c r="I33" s="60"/>
      <c r="J33" s="60"/>
      <c r="K33" s="60"/>
      <c r="L33" s="60"/>
      <c r="M33" s="60"/>
      <c r="N33" s="60"/>
      <c r="O33" s="60"/>
      <c r="P33" s="60"/>
      <c r="Q33" s="60"/>
      <c r="R33" s="60"/>
      <c r="S33" s="60"/>
      <c r="T33" s="60"/>
      <c r="U33" s="60"/>
      <c r="V33" s="60"/>
      <c r="W33" s="60"/>
      <c r="X33" s="60"/>
      <c r="Y33" s="60"/>
      <c r="Z33" s="60"/>
      <c r="AA33" s="60"/>
      <c r="AB33" s="60"/>
      <c r="AC33" s="60"/>
      <c r="AD33" s="60"/>
      <c r="AE33" s="60"/>
      <c r="AF33" s="60"/>
      <c r="AG33" s="60"/>
      <c r="AH33" s="60"/>
      <c r="AI33" s="60"/>
      <c r="AJ33" s="60"/>
      <c r="AK33" s="60"/>
      <c r="AL33" s="60"/>
      <c r="AM33" s="60"/>
      <c r="AN33" s="60"/>
      <c r="AO33" s="60"/>
      <c r="AP33" s="60"/>
      <c r="AQ33" s="60"/>
      <c r="AR33" s="60"/>
      <c r="AS33" s="60"/>
      <c r="AT33" s="60"/>
      <c r="AU33" s="60"/>
      <c r="AV33" s="60"/>
      <c r="AW33" s="60"/>
      <c r="AX33" s="60"/>
      <c r="AY33" s="60"/>
      <c r="AZ33" s="60"/>
      <c r="BA33" s="60"/>
      <c r="BB33" s="60"/>
      <c r="BC33" s="61"/>
      <c r="IE33" s="18">
        <v>1.01</v>
      </c>
      <c r="IF33" s="18" t="s">
        <v>32</v>
      </c>
      <c r="IG33" s="18" t="s">
        <v>29</v>
      </c>
      <c r="IH33" s="18">
        <v>123.223</v>
      </c>
      <c r="II33" s="18" t="s">
        <v>30</v>
      </c>
    </row>
    <row r="34" spans="1:243" s="17" customFormat="1" ht="33.75" customHeight="1">
      <c r="A34" s="28">
        <v>15.1</v>
      </c>
      <c r="B34" s="79" t="s">
        <v>69</v>
      </c>
      <c r="C34" s="53" t="s">
        <v>97</v>
      </c>
      <c r="D34" s="82">
        <v>20</v>
      </c>
      <c r="E34" s="54" t="s">
        <v>30</v>
      </c>
      <c r="F34" s="55">
        <v>0</v>
      </c>
      <c r="G34" s="19"/>
      <c r="H34" s="15"/>
      <c r="I34" s="57" t="s">
        <v>31</v>
      </c>
      <c r="J34" s="54">
        <v>1</v>
      </c>
      <c r="K34" s="16" t="s">
        <v>41</v>
      </c>
      <c r="L34" s="16" t="s">
        <v>7</v>
      </c>
      <c r="M34" s="63"/>
      <c r="N34" s="64"/>
      <c r="O34" s="64"/>
      <c r="P34" s="65"/>
      <c r="Q34" s="64"/>
      <c r="R34" s="64"/>
      <c r="S34" s="65"/>
      <c r="T34" s="66"/>
      <c r="U34" s="67"/>
      <c r="V34" s="67"/>
      <c r="W34" s="67"/>
      <c r="X34" s="67"/>
      <c r="Y34" s="67"/>
      <c r="Z34" s="67"/>
      <c r="AA34" s="67"/>
      <c r="AB34" s="67"/>
      <c r="AC34" s="67"/>
      <c r="AD34" s="67"/>
      <c r="AE34" s="67"/>
      <c r="AF34" s="67"/>
      <c r="AG34" s="67"/>
      <c r="AH34" s="67"/>
      <c r="AI34" s="67"/>
      <c r="AJ34" s="67"/>
      <c r="AK34" s="67"/>
      <c r="AL34" s="67"/>
      <c r="AM34" s="67"/>
      <c r="AN34" s="67"/>
      <c r="AO34" s="67"/>
      <c r="AP34" s="67"/>
      <c r="AQ34" s="67"/>
      <c r="AR34" s="67"/>
      <c r="AS34" s="67"/>
      <c r="AT34" s="67"/>
      <c r="AU34" s="67"/>
      <c r="AV34" s="67"/>
      <c r="AW34" s="67"/>
      <c r="AX34" s="67"/>
      <c r="AY34" s="67"/>
      <c r="AZ34" s="58"/>
      <c r="BA34" s="68">
        <f>J34*D34*M34</f>
        <v>0</v>
      </c>
      <c r="BB34" s="69">
        <f>((M34*T34%)+M34)*D34*J34</f>
        <v>0</v>
      </c>
      <c r="BC34" s="70" t="str">
        <f>SpellNumber(L34,BB34)</f>
        <v>INR Zero Only</v>
      </c>
      <c r="IE34" s="18">
        <v>1.01</v>
      </c>
      <c r="IF34" s="18" t="s">
        <v>32</v>
      </c>
      <c r="IG34" s="18" t="s">
        <v>29</v>
      </c>
      <c r="IH34" s="18">
        <v>123.223</v>
      </c>
      <c r="II34" s="18" t="s">
        <v>30</v>
      </c>
    </row>
    <row r="35" spans="1:243" s="17" customFormat="1" ht="63" customHeight="1">
      <c r="A35" s="28">
        <v>16</v>
      </c>
      <c r="B35" s="75" t="s">
        <v>72</v>
      </c>
      <c r="C35" s="60"/>
      <c r="D35" s="60"/>
      <c r="E35" s="60"/>
      <c r="F35" s="60"/>
      <c r="G35" s="60"/>
      <c r="H35" s="60"/>
      <c r="I35" s="60"/>
      <c r="J35" s="60"/>
      <c r="K35" s="60"/>
      <c r="L35" s="60"/>
      <c r="M35" s="60"/>
      <c r="N35" s="60"/>
      <c r="O35" s="60"/>
      <c r="P35" s="60"/>
      <c r="Q35" s="60"/>
      <c r="R35" s="60"/>
      <c r="S35" s="60"/>
      <c r="T35" s="60"/>
      <c r="U35" s="60"/>
      <c r="V35" s="60"/>
      <c r="W35" s="60"/>
      <c r="X35" s="60"/>
      <c r="Y35" s="60"/>
      <c r="Z35" s="60"/>
      <c r="AA35" s="60"/>
      <c r="AB35" s="60"/>
      <c r="AC35" s="60"/>
      <c r="AD35" s="60"/>
      <c r="AE35" s="60"/>
      <c r="AF35" s="60"/>
      <c r="AG35" s="60"/>
      <c r="AH35" s="60"/>
      <c r="AI35" s="60"/>
      <c r="AJ35" s="60"/>
      <c r="AK35" s="60"/>
      <c r="AL35" s="60"/>
      <c r="AM35" s="60"/>
      <c r="AN35" s="60"/>
      <c r="AO35" s="60"/>
      <c r="AP35" s="60"/>
      <c r="AQ35" s="60"/>
      <c r="AR35" s="60"/>
      <c r="AS35" s="60"/>
      <c r="AT35" s="60"/>
      <c r="AU35" s="60"/>
      <c r="AV35" s="60"/>
      <c r="AW35" s="60"/>
      <c r="AX35" s="60"/>
      <c r="AY35" s="60"/>
      <c r="AZ35" s="60"/>
      <c r="BA35" s="60"/>
      <c r="BB35" s="60"/>
      <c r="BC35" s="61"/>
      <c r="IE35" s="18">
        <v>1.01</v>
      </c>
      <c r="IF35" s="18" t="s">
        <v>32</v>
      </c>
      <c r="IG35" s="18" t="s">
        <v>29</v>
      </c>
      <c r="IH35" s="18">
        <v>123.223</v>
      </c>
      <c r="II35" s="18" t="s">
        <v>30</v>
      </c>
    </row>
    <row r="36" spans="1:243" s="17" customFormat="1" ht="37.5" customHeight="1">
      <c r="A36" s="28">
        <v>16.1</v>
      </c>
      <c r="B36" s="74" t="s">
        <v>73</v>
      </c>
      <c r="C36" s="53" t="s">
        <v>98</v>
      </c>
      <c r="D36" s="82">
        <v>50</v>
      </c>
      <c r="E36" s="54" t="s">
        <v>30</v>
      </c>
      <c r="F36" s="55">
        <v>0</v>
      </c>
      <c r="G36" s="19"/>
      <c r="H36" s="15"/>
      <c r="I36" s="57" t="s">
        <v>31</v>
      </c>
      <c r="J36" s="54">
        <v>1</v>
      </c>
      <c r="K36" s="16" t="s">
        <v>41</v>
      </c>
      <c r="L36" s="16" t="s">
        <v>7</v>
      </c>
      <c r="M36" s="63"/>
      <c r="N36" s="64"/>
      <c r="O36" s="64"/>
      <c r="P36" s="65"/>
      <c r="Q36" s="64"/>
      <c r="R36" s="64"/>
      <c r="S36" s="65"/>
      <c r="T36" s="66"/>
      <c r="U36" s="67"/>
      <c r="V36" s="67"/>
      <c r="W36" s="67"/>
      <c r="X36" s="67"/>
      <c r="Y36" s="67"/>
      <c r="Z36" s="67"/>
      <c r="AA36" s="67"/>
      <c r="AB36" s="67"/>
      <c r="AC36" s="67"/>
      <c r="AD36" s="67"/>
      <c r="AE36" s="67"/>
      <c r="AF36" s="67"/>
      <c r="AG36" s="67"/>
      <c r="AH36" s="67"/>
      <c r="AI36" s="67"/>
      <c r="AJ36" s="67"/>
      <c r="AK36" s="67"/>
      <c r="AL36" s="67"/>
      <c r="AM36" s="67"/>
      <c r="AN36" s="67"/>
      <c r="AO36" s="67"/>
      <c r="AP36" s="67"/>
      <c r="AQ36" s="67"/>
      <c r="AR36" s="67"/>
      <c r="AS36" s="67"/>
      <c r="AT36" s="67"/>
      <c r="AU36" s="67"/>
      <c r="AV36" s="67"/>
      <c r="AW36" s="67"/>
      <c r="AX36" s="67"/>
      <c r="AY36" s="67"/>
      <c r="AZ36" s="58"/>
      <c r="BA36" s="68">
        <f>J36*D36*M36</f>
        <v>0</v>
      </c>
      <c r="BB36" s="69">
        <f>((M36*T36%)+M36)*D36*J36</f>
        <v>0</v>
      </c>
      <c r="BC36" s="70" t="str">
        <f>SpellNumber(L36,BB36)</f>
        <v>INR Zero Only</v>
      </c>
      <c r="IE36" s="18">
        <v>1.01</v>
      </c>
      <c r="IF36" s="18" t="s">
        <v>32</v>
      </c>
      <c r="IG36" s="18" t="s">
        <v>29</v>
      </c>
      <c r="IH36" s="18">
        <v>123.223</v>
      </c>
      <c r="II36" s="18" t="s">
        <v>30</v>
      </c>
    </row>
    <row r="37" spans="1:243" s="17" customFormat="1" ht="57" customHeight="1">
      <c r="A37" s="28">
        <v>17</v>
      </c>
      <c r="B37" s="75" t="s">
        <v>114</v>
      </c>
      <c r="C37" s="60"/>
      <c r="D37" s="60"/>
      <c r="E37" s="60"/>
      <c r="F37" s="60"/>
      <c r="G37" s="60"/>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0"/>
      <c r="AI37" s="60"/>
      <c r="AJ37" s="60"/>
      <c r="AK37" s="60"/>
      <c r="AL37" s="60"/>
      <c r="AM37" s="60"/>
      <c r="AN37" s="60"/>
      <c r="AO37" s="60"/>
      <c r="AP37" s="60"/>
      <c r="AQ37" s="60"/>
      <c r="AR37" s="60"/>
      <c r="AS37" s="60"/>
      <c r="AT37" s="60"/>
      <c r="AU37" s="60"/>
      <c r="AV37" s="60"/>
      <c r="AW37" s="60"/>
      <c r="AX37" s="60"/>
      <c r="AY37" s="60"/>
      <c r="AZ37" s="60"/>
      <c r="BA37" s="60"/>
      <c r="BB37" s="60"/>
      <c r="BC37" s="61"/>
      <c r="IE37" s="18">
        <v>1.01</v>
      </c>
      <c r="IF37" s="18" t="s">
        <v>32</v>
      </c>
      <c r="IG37" s="18" t="s">
        <v>29</v>
      </c>
      <c r="IH37" s="18">
        <v>123.223</v>
      </c>
      <c r="II37" s="18" t="s">
        <v>30</v>
      </c>
    </row>
    <row r="38" spans="1:243" s="17" customFormat="1" ht="33.75" customHeight="1">
      <c r="A38" s="28">
        <v>17.1</v>
      </c>
      <c r="B38" s="79" t="s">
        <v>74</v>
      </c>
      <c r="C38" s="53" t="s">
        <v>99</v>
      </c>
      <c r="D38" s="82">
        <v>20</v>
      </c>
      <c r="E38" s="54" t="s">
        <v>115</v>
      </c>
      <c r="F38" s="55">
        <v>0</v>
      </c>
      <c r="G38" s="19"/>
      <c r="H38" s="15"/>
      <c r="I38" s="57" t="s">
        <v>31</v>
      </c>
      <c r="J38" s="54">
        <v>1</v>
      </c>
      <c r="K38" s="16" t="s">
        <v>41</v>
      </c>
      <c r="L38" s="16" t="s">
        <v>7</v>
      </c>
      <c r="M38" s="63"/>
      <c r="N38" s="64"/>
      <c r="O38" s="64"/>
      <c r="P38" s="65"/>
      <c r="Q38" s="64"/>
      <c r="R38" s="64"/>
      <c r="S38" s="65"/>
      <c r="T38" s="66"/>
      <c r="U38" s="67"/>
      <c r="V38" s="67"/>
      <c r="W38" s="67"/>
      <c r="X38" s="67"/>
      <c r="Y38" s="67"/>
      <c r="Z38" s="67"/>
      <c r="AA38" s="67"/>
      <c r="AB38" s="67"/>
      <c r="AC38" s="67"/>
      <c r="AD38" s="67"/>
      <c r="AE38" s="67"/>
      <c r="AF38" s="67"/>
      <c r="AG38" s="67"/>
      <c r="AH38" s="67"/>
      <c r="AI38" s="67"/>
      <c r="AJ38" s="67"/>
      <c r="AK38" s="67"/>
      <c r="AL38" s="67"/>
      <c r="AM38" s="67"/>
      <c r="AN38" s="67"/>
      <c r="AO38" s="67"/>
      <c r="AP38" s="67"/>
      <c r="AQ38" s="67"/>
      <c r="AR38" s="67"/>
      <c r="AS38" s="67"/>
      <c r="AT38" s="67"/>
      <c r="AU38" s="67"/>
      <c r="AV38" s="67"/>
      <c r="AW38" s="67"/>
      <c r="AX38" s="67"/>
      <c r="AY38" s="67"/>
      <c r="AZ38" s="58"/>
      <c r="BA38" s="68">
        <f>J38*D38*M38</f>
        <v>0</v>
      </c>
      <c r="BB38" s="69">
        <f>((M38*T38%)+M38)*D38*J38</f>
        <v>0</v>
      </c>
      <c r="BC38" s="70" t="str">
        <f>SpellNumber(L38,BB38)</f>
        <v>INR Zero Only</v>
      </c>
      <c r="IE38" s="18">
        <v>1.01</v>
      </c>
      <c r="IF38" s="18" t="s">
        <v>32</v>
      </c>
      <c r="IG38" s="18" t="s">
        <v>29</v>
      </c>
      <c r="IH38" s="18">
        <v>123.223</v>
      </c>
      <c r="II38" s="18" t="s">
        <v>30</v>
      </c>
    </row>
    <row r="39" spans="1:243" s="17" customFormat="1" ht="77.25" customHeight="1">
      <c r="A39" s="28">
        <v>18</v>
      </c>
      <c r="B39" s="74" t="s">
        <v>75</v>
      </c>
      <c r="C39" s="60"/>
      <c r="D39" s="60"/>
      <c r="E39" s="60"/>
      <c r="F39" s="60"/>
      <c r="G39" s="60"/>
      <c r="H39" s="60"/>
      <c r="I39" s="60"/>
      <c r="J39" s="60"/>
      <c r="K39" s="60"/>
      <c r="L39" s="60"/>
      <c r="M39" s="60"/>
      <c r="N39" s="60"/>
      <c r="O39" s="60"/>
      <c r="P39" s="60"/>
      <c r="Q39" s="60"/>
      <c r="R39" s="60"/>
      <c r="S39" s="60"/>
      <c r="T39" s="60"/>
      <c r="U39" s="60"/>
      <c r="V39" s="60"/>
      <c r="W39" s="60"/>
      <c r="X39" s="60"/>
      <c r="Y39" s="60"/>
      <c r="Z39" s="60"/>
      <c r="AA39" s="60"/>
      <c r="AB39" s="60"/>
      <c r="AC39" s="60"/>
      <c r="AD39" s="60"/>
      <c r="AE39" s="60"/>
      <c r="AF39" s="60"/>
      <c r="AG39" s="60"/>
      <c r="AH39" s="60"/>
      <c r="AI39" s="60"/>
      <c r="AJ39" s="60"/>
      <c r="AK39" s="60"/>
      <c r="AL39" s="60"/>
      <c r="AM39" s="60"/>
      <c r="AN39" s="60"/>
      <c r="AO39" s="60"/>
      <c r="AP39" s="60"/>
      <c r="AQ39" s="60"/>
      <c r="AR39" s="60"/>
      <c r="AS39" s="60"/>
      <c r="AT39" s="60"/>
      <c r="AU39" s="60"/>
      <c r="AV39" s="60"/>
      <c r="AW39" s="60"/>
      <c r="AX39" s="60"/>
      <c r="AY39" s="60"/>
      <c r="AZ39" s="60"/>
      <c r="BA39" s="60"/>
      <c r="BB39" s="60"/>
      <c r="BC39" s="61"/>
      <c r="IE39" s="18">
        <v>1.01</v>
      </c>
      <c r="IF39" s="18" t="s">
        <v>32</v>
      </c>
      <c r="IG39" s="18" t="s">
        <v>29</v>
      </c>
      <c r="IH39" s="18">
        <v>123.223</v>
      </c>
      <c r="II39" s="18" t="s">
        <v>30</v>
      </c>
    </row>
    <row r="40" spans="1:243" s="17" customFormat="1" ht="33.75" customHeight="1">
      <c r="A40" s="28">
        <v>18.1</v>
      </c>
      <c r="B40" s="74" t="s">
        <v>76</v>
      </c>
      <c r="C40" s="53" t="s">
        <v>100</v>
      </c>
      <c r="D40" s="82">
        <v>4</v>
      </c>
      <c r="E40" s="54" t="s">
        <v>30</v>
      </c>
      <c r="F40" s="55">
        <v>0</v>
      </c>
      <c r="G40" s="19"/>
      <c r="H40" s="15"/>
      <c r="I40" s="57" t="s">
        <v>31</v>
      </c>
      <c r="J40" s="54">
        <v>1</v>
      </c>
      <c r="K40" s="16" t="s">
        <v>41</v>
      </c>
      <c r="L40" s="16" t="s">
        <v>7</v>
      </c>
      <c r="M40" s="63"/>
      <c r="N40" s="64"/>
      <c r="O40" s="64"/>
      <c r="P40" s="65"/>
      <c r="Q40" s="64"/>
      <c r="R40" s="64"/>
      <c r="S40" s="65"/>
      <c r="T40" s="66"/>
      <c r="U40" s="67"/>
      <c r="V40" s="67"/>
      <c r="W40" s="67"/>
      <c r="X40" s="67"/>
      <c r="Y40" s="67"/>
      <c r="Z40" s="67"/>
      <c r="AA40" s="67"/>
      <c r="AB40" s="67"/>
      <c r="AC40" s="67"/>
      <c r="AD40" s="67"/>
      <c r="AE40" s="67"/>
      <c r="AF40" s="67"/>
      <c r="AG40" s="67"/>
      <c r="AH40" s="67"/>
      <c r="AI40" s="67"/>
      <c r="AJ40" s="67"/>
      <c r="AK40" s="67"/>
      <c r="AL40" s="67"/>
      <c r="AM40" s="67"/>
      <c r="AN40" s="67"/>
      <c r="AO40" s="67"/>
      <c r="AP40" s="67"/>
      <c r="AQ40" s="67"/>
      <c r="AR40" s="67"/>
      <c r="AS40" s="67"/>
      <c r="AT40" s="67"/>
      <c r="AU40" s="67"/>
      <c r="AV40" s="67"/>
      <c r="AW40" s="67"/>
      <c r="AX40" s="67"/>
      <c r="AY40" s="67"/>
      <c r="AZ40" s="58"/>
      <c r="BA40" s="68">
        <f>J40*D40*M40</f>
        <v>0</v>
      </c>
      <c r="BB40" s="69">
        <f>((M40*T40%)+M40)*D40*J40</f>
        <v>0</v>
      </c>
      <c r="BC40" s="70" t="str">
        <f>SpellNumber(L40,BB40)</f>
        <v>INR Zero Only</v>
      </c>
      <c r="IE40" s="18">
        <v>1.01</v>
      </c>
      <c r="IF40" s="18" t="s">
        <v>32</v>
      </c>
      <c r="IG40" s="18" t="s">
        <v>29</v>
      </c>
      <c r="IH40" s="18">
        <v>123.223</v>
      </c>
      <c r="II40" s="18" t="s">
        <v>30</v>
      </c>
    </row>
    <row r="41" spans="1:243" s="17" customFormat="1" ht="81.75" customHeight="1">
      <c r="A41" s="28">
        <v>19</v>
      </c>
      <c r="B41" s="75" t="s">
        <v>77</v>
      </c>
      <c r="C41" s="60"/>
      <c r="D41" s="60"/>
      <c r="E41" s="60"/>
      <c r="F41" s="60"/>
      <c r="G41" s="60"/>
      <c r="H41" s="60"/>
      <c r="I41" s="60"/>
      <c r="J41" s="60"/>
      <c r="K41" s="60"/>
      <c r="L41" s="60"/>
      <c r="M41" s="60"/>
      <c r="N41" s="60"/>
      <c r="O41" s="60"/>
      <c r="P41" s="60"/>
      <c r="Q41" s="60"/>
      <c r="R41" s="60"/>
      <c r="S41" s="60"/>
      <c r="T41" s="60"/>
      <c r="U41" s="60"/>
      <c r="V41" s="60"/>
      <c r="W41" s="60"/>
      <c r="X41" s="60"/>
      <c r="Y41" s="60"/>
      <c r="Z41" s="60"/>
      <c r="AA41" s="60"/>
      <c r="AB41" s="60"/>
      <c r="AC41" s="60"/>
      <c r="AD41" s="60"/>
      <c r="AE41" s="60"/>
      <c r="AF41" s="60"/>
      <c r="AG41" s="60"/>
      <c r="AH41" s="60"/>
      <c r="AI41" s="60"/>
      <c r="AJ41" s="60"/>
      <c r="AK41" s="60"/>
      <c r="AL41" s="60"/>
      <c r="AM41" s="60"/>
      <c r="AN41" s="60"/>
      <c r="AO41" s="60"/>
      <c r="AP41" s="60"/>
      <c r="AQ41" s="60"/>
      <c r="AR41" s="60"/>
      <c r="AS41" s="60"/>
      <c r="AT41" s="60"/>
      <c r="AU41" s="60"/>
      <c r="AV41" s="60"/>
      <c r="AW41" s="60"/>
      <c r="AX41" s="60"/>
      <c r="AY41" s="60"/>
      <c r="AZ41" s="60"/>
      <c r="BA41" s="60"/>
      <c r="BB41" s="60"/>
      <c r="BC41" s="61"/>
      <c r="IE41" s="18">
        <v>1.01</v>
      </c>
      <c r="IF41" s="18" t="s">
        <v>32</v>
      </c>
      <c r="IG41" s="18" t="s">
        <v>29</v>
      </c>
      <c r="IH41" s="18">
        <v>123.223</v>
      </c>
      <c r="II41" s="18" t="s">
        <v>30</v>
      </c>
    </row>
    <row r="42" spans="1:243" s="17" customFormat="1" ht="33.75" customHeight="1">
      <c r="A42" s="28">
        <v>19.1</v>
      </c>
      <c r="B42" s="79" t="s">
        <v>78</v>
      </c>
      <c r="C42" s="53" t="s">
        <v>101</v>
      </c>
      <c r="D42" s="82">
        <v>4</v>
      </c>
      <c r="E42" s="54" t="s">
        <v>30</v>
      </c>
      <c r="F42" s="55">
        <v>0</v>
      </c>
      <c r="G42" s="19"/>
      <c r="H42" s="15"/>
      <c r="I42" s="57" t="s">
        <v>31</v>
      </c>
      <c r="J42" s="54">
        <v>1</v>
      </c>
      <c r="K42" s="16" t="s">
        <v>41</v>
      </c>
      <c r="L42" s="16" t="s">
        <v>7</v>
      </c>
      <c r="M42" s="63"/>
      <c r="N42" s="64"/>
      <c r="O42" s="64"/>
      <c r="P42" s="65"/>
      <c r="Q42" s="64"/>
      <c r="R42" s="64"/>
      <c r="S42" s="65"/>
      <c r="T42" s="66"/>
      <c r="U42" s="67"/>
      <c r="V42" s="67"/>
      <c r="W42" s="67"/>
      <c r="X42" s="67"/>
      <c r="Y42" s="67"/>
      <c r="Z42" s="67"/>
      <c r="AA42" s="67"/>
      <c r="AB42" s="67"/>
      <c r="AC42" s="67"/>
      <c r="AD42" s="67"/>
      <c r="AE42" s="67"/>
      <c r="AF42" s="67"/>
      <c r="AG42" s="67"/>
      <c r="AH42" s="67"/>
      <c r="AI42" s="67"/>
      <c r="AJ42" s="67"/>
      <c r="AK42" s="67"/>
      <c r="AL42" s="67"/>
      <c r="AM42" s="67"/>
      <c r="AN42" s="67"/>
      <c r="AO42" s="67"/>
      <c r="AP42" s="67"/>
      <c r="AQ42" s="67"/>
      <c r="AR42" s="67"/>
      <c r="AS42" s="67"/>
      <c r="AT42" s="67"/>
      <c r="AU42" s="67"/>
      <c r="AV42" s="67"/>
      <c r="AW42" s="67"/>
      <c r="AX42" s="67"/>
      <c r="AY42" s="67"/>
      <c r="AZ42" s="58"/>
      <c r="BA42" s="68">
        <f aca="true" t="shared" si="3" ref="BA42:BA51">J42*D42*M42</f>
        <v>0</v>
      </c>
      <c r="BB42" s="69">
        <f aca="true" t="shared" si="4" ref="BB42:BB51">((M42*T42%)+M42)*D42*J42</f>
        <v>0</v>
      </c>
      <c r="BC42" s="70" t="str">
        <f aca="true" t="shared" si="5" ref="BC42:BC51">SpellNumber(L42,BB42)</f>
        <v>INR Zero Only</v>
      </c>
      <c r="IE42" s="18">
        <v>1.01</v>
      </c>
      <c r="IF42" s="18" t="s">
        <v>32</v>
      </c>
      <c r="IG42" s="18" t="s">
        <v>29</v>
      </c>
      <c r="IH42" s="18">
        <v>123.223</v>
      </c>
      <c r="II42" s="18" t="s">
        <v>30</v>
      </c>
    </row>
    <row r="43" spans="1:243" s="17" customFormat="1" ht="68.25" customHeight="1">
      <c r="A43" s="28">
        <v>20</v>
      </c>
      <c r="B43" s="80" t="s">
        <v>79</v>
      </c>
      <c r="C43" s="53" t="s">
        <v>102</v>
      </c>
      <c r="D43" s="82">
        <v>10</v>
      </c>
      <c r="E43" s="54" t="s">
        <v>30</v>
      </c>
      <c r="F43" s="55">
        <v>0</v>
      </c>
      <c r="G43" s="19"/>
      <c r="H43" s="15"/>
      <c r="I43" s="57" t="s">
        <v>31</v>
      </c>
      <c r="J43" s="54">
        <v>1</v>
      </c>
      <c r="K43" s="16" t="s">
        <v>41</v>
      </c>
      <c r="L43" s="16" t="s">
        <v>7</v>
      </c>
      <c r="M43" s="63"/>
      <c r="N43" s="64"/>
      <c r="O43" s="64"/>
      <c r="P43" s="65"/>
      <c r="Q43" s="64"/>
      <c r="R43" s="64"/>
      <c r="S43" s="65"/>
      <c r="T43" s="66"/>
      <c r="U43" s="67"/>
      <c r="V43" s="67"/>
      <c r="W43" s="67"/>
      <c r="X43" s="67"/>
      <c r="Y43" s="67"/>
      <c r="Z43" s="67"/>
      <c r="AA43" s="67"/>
      <c r="AB43" s="67"/>
      <c r="AC43" s="67"/>
      <c r="AD43" s="67"/>
      <c r="AE43" s="67"/>
      <c r="AF43" s="67"/>
      <c r="AG43" s="67"/>
      <c r="AH43" s="67"/>
      <c r="AI43" s="67"/>
      <c r="AJ43" s="67"/>
      <c r="AK43" s="67"/>
      <c r="AL43" s="67"/>
      <c r="AM43" s="67"/>
      <c r="AN43" s="67"/>
      <c r="AO43" s="67"/>
      <c r="AP43" s="67"/>
      <c r="AQ43" s="67"/>
      <c r="AR43" s="67"/>
      <c r="AS43" s="67"/>
      <c r="AT43" s="67"/>
      <c r="AU43" s="67"/>
      <c r="AV43" s="67"/>
      <c r="AW43" s="67"/>
      <c r="AX43" s="67"/>
      <c r="AY43" s="67"/>
      <c r="AZ43" s="58"/>
      <c r="BA43" s="68">
        <f t="shared" si="3"/>
        <v>0</v>
      </c>
      <c r="BB43" s="69">
        <f t="shared" si="4"/>
        <v>0</v>
      </c>
      <c r="BC43" s="70" t="str">
        <f t="shared" si="5"/>
        <v>INR Zero Only</v>
      </c>
      <c r="IE43" s="18">
        <v>1.01</v>
      </c>
      <c r="IF43" s="18" t="s">
        <v>32</v>
      </c>
      <c r="IG43" s="18" t="s">
        <v>29</v>
      </c>
      <c r="IH43" s="18">
        <v>123.223</v>
      </c>
      <c r="II43" s="18" t="s">
        <v>30</v>
      </c>
    </row>
    <row r="44" spans="1:243" s="17" customFormat="1" ht="57" customHeight="1">
      <c r="A44" s="28">
        <v>21</v>
      </c>
      <c r="B44" s="80" t="s">
        <v>80</v>
      </c>
      <c r="C44" s="53" t="s">
        <v>103</v>
      </c>
      <c r="D44" s="82">
        <v>5</v>
      </c>
      <c r="E44" s="54" t="s">
        <v>30</v>
      </c>
      <c r="F44" s="55">
        <v>0</v>
      </c>
      <c r="G44" s="19"/>
      <c r="H44" s="15"/>
      <c r="I44" s="57" t="s">
        <v>31</v>
      </c>
      <c r="J44" s="54">
        <v>1</v>
      </c>
      <c r="K44" s="16" t="s">
        <v>41</v>
      </c>
      <c r="L44" s="16" t="s">
        <v>7</v>
      </c>
      <c r="M44" s="63"/>
      <c r="N44" s="64"/>
      <c r="O44" s="64"/>
      <c r="P44" s="65"/>
      <c r="Q44" s="64"/>
      <c r="R44" s="64"/>
      <c r="S44" s="65"/>
      <c r="T44" s="66"/>
      <c r="U44" s="67"/>
      <c r="V44" s="67"/>
      <c r="W44" s="67"/>
      <c r="X44" s="67"/>
      <c r="Y44" s="67"/>
      <c r="Z44" s="67"/>
      <c r="AA44" s="67"/>
      <c r="AB44" s="67"/>
      <c r="AC44" s="67"/>
      <c r="AD44" s="67"/>
      <c r="AE44" s="67"/>
      <c r="AF44" s="67"/>
      <c r="AG44" s="67"/>
      <c r="AH44" s="67"/>
      <c r="AI44" s="67"/>
      <c r="AJ44" s="67"/>
      <c r="AK44" s="67"/>
      <c r="AL44" s="67"/>
      <c r="AM44" s="67"/>
      <c r="AN44" s="67"/>
      <c r="AO44" s="67"/>
      <c r="AP44" s="67"/>
      <c r="AQ44" s="67"/>
      <c r="AR44" s="67"/>
      <c r="AS44" s="67"/>
      <c r="AT44" s="67"/>
      <c r="AU44" s="67"/>
      <c r="AV44" s="67"/>
      <c r="AW44" s="67"/>
      <c r="AX44" s="67"/>
      <c r="AY44" s="67"/>
      <c r="AZ44" s="58"/>
      <c r="BA44" s="68">
        <f t="shared" si="3"/>
        <v>0</v>
      </c>
      <c r="BB44" s="69">
        <f t="shared" si="4"/>
        <v>0</v>
      </c>
      <c r="BC44" s="70" t="str">
        <f t="shared" si="5"/>
        <v>INR Zero Only</v>
      </c>
      <c r="IE44" s="18">
        <v>1.01</v>
      </c>
      <c r="IF44" s="18" t="s">
        <v>32</v>
      </c>
      <c r="IG44" s="18" t="s">
        <v>29</v>
      </c>
      <c r="IH44" s="18">
        <v>123.223</v>
      </c>
      <c r="II44" s="18" t="s">
        <v>30</v>
      </c>
    </row>
    <row r="45" spans="1:243" s="17" customFormat="1" ht="46.5" customHeight="1">
      <c r="A45" s="28">
        <v>22</v>
      </c>
      <c r="B45" s="80" t="s">
        <v>81</v>
      </c>
      <c r="C45" s="53" t="s">
        <v>104</v>
      </c>
      <c r="D45" s="82">
        <v>5</v>
      </c>
      <c r="E45" s="54" t="s">
        <v>30</v>
      </c>
      <c r="F45" s="55">
        <v>0</v>
      </c>
      <c r="G45" s="19"/>
      <c r="H45" s="15"/>
      <c r="I45" s="57" t="s">
        <v>31</v>
      </c>
      <c r="J45" s="54">
        <v>1</v>
      </c>
      <c r="K45" s="16" t="s">
        <v>41</v>
      </c>
      <c r="L45" s="16" t="s">
        <v>7</v>
      </c>
      <c r="M45" s="63"/>
      <c r="N45" s="64"/>
      <c r="O45" s="64"/>
      <c r="P45" s="65"/>
      <c r="Q45" s="64"/>
      <c r="R45" s="64"/>
      <c r="S45" s="65"/>
      <c r="T45" s="66"/>
      <c r="U45" s="67"/>
      <c r="V45" s="67"/>
      <c r="W45" s="67"/>
      <c r="X45" s="67"/>
      <c r="Y45" s="67"/>
      <c r="Z45" s="67"/>
      <c r="AA45" s="67"/>
      <c r="AB45" s="67"/>
      <c r="AC45" s="67"/>
      <c r="AD45" s="67"/>
      <c r="AE45" s="67"/>
      <c r="AF45" s="67"/>
      <c r="AG45" s="67"/>
      <c r="AH45" s="67"/>
      <c r="AI45" s="67"/>
      <c r="AJ45" s="67"/>
      <c r="AK45" s="67"/>
      <c r="AL45" s="67"/>
      <c r="AM45" s="67"/>
      <c r="AN45" s="67"/>
      <c r="AO45" s="67"/>
      <c r="AP45" s="67"/>
      <c r="AQ45" s="67"/>
      <c r="AR45" s="67"/>
      <c r="AS45" s="67"/>
      <c r="AT45" s="67"/>
      <c r="AU45" s="67"/>
      <c r="AV45" s="67"/>
      <c r="AW45" s="67"/>
      <c r="AX45" s="67"/>
      <c r="AY45" s="67"/>
      <c r="AZ45" s="58"/>
      <c r="BA45" s="68">
        <f t="shared" si="3"/>
        <v>0</v>
      </c>
      <c r="BB45" s="69">
        <f t="shared" si="4"/>
        <v>0</v>
      </c>
      <c r="BC45" s="70" t="str">
        <f t="shared" si="5"/>
        <v>INR Zero Only</v>
      </c>
      <c r="IE45" s="18">
        <v>1.01</v>
      </c>
      <c r="IF45" s="18" t="s">
        <v>32</v>
      </c>
      <c r="IG45" s="18" t="s">
        <v>29</v>
      </c>
      <c r="IH45" s="18">
        <v>123.223</v>
      </c>
      <c r="II45" s="18" t="s">
        <v>30</v>
      </c>
    </row>
    <row r="46" spans="1:243" s="17" customFormat="1" ht="63" customHeight="1">
      <c r="A46" s="28">
        <v>23</v>
      </c>
      <c r="B46" s="74" t="s">
        <v>82</v>
      </c>
      <c r="C46" s="53" t="s">
        <v>105</v>
      </c>
      <c r="D46" s="82">
        <v>20</v>
      </c>
      <c r="E46" s="54" t="s">
        <v>30</v>
      </c>
      <c r="F46" s="55">
        <v>0</v>
      </c>
      <c r="G46" s="19"/>
      <c r="H46" s="15"/>
      <c r="I46" s="57" t="s">
        <v>31</v>
      </c>
      <c r="J46" s="54">
        <v>1</v>
      </c>
      <c r="K46" s="16" t="s">
        <v>41</v>
      </c>
      <c r="L46" s="16" t="s">
        <v>7</v>
      </c>
      <c r="M46" s="63"/>
      <c r="N46" s="64"/>
      <c r="O46" s="64"/>
      <c r="P46" s="65"/>
      <c r="Q46" s="64"/>
      <c r="R46" s="64"/>
      <c r="S46" s="65"/>
      <c r="T46" s="66"/>
      <c r="U46" s="67"/>
      <c r="V46" s="67"/>
      <c r="W46" s="67"/>
      <c r="X46" s="67"/>
      <c r="Y46" s="67"/>
      <c r="Z46" s="67"/>
      <c r="AA46" s="67"/>
      <c r="AB46" s="67"/>
      <c r="AC46" s="67"/>
      <c r="AD46" s="67"/>
      <c r="AE46" s="67"/>
      <c r="AF46" s="67"/>
      <c r="AG46" s="67"/>
      <c r="AH46" s="67"/>
      <c r="AI46" s="67"/>
      <c r="AJ46" s="67"/>
      <c r="AK46" s="67"/>
      <c r="AL46" s="67"/>
      <c r="AM46" s="67"/>
      <c r="AN46" s="67"/>
      <c r="AO46" s="67"/>
      <c r="AP46" s="67"/>
      <c r="AQ46" s="67"/>
      <c r="AR46" s="67"/>
      <c r="AS46" s="67"/>
      <c r="AT46" s="67"/>
      <c r="AU46" s="67"/>
      <c r="AV46" s="67"/>
      <c r="AW46" s="67"/>
      <c r="AX46" s="67"/>
      <c r="AY46" s="67"/>
      <c r="AZ46" s="58"/>
      <c r="BA46" s="68">
        <f t="shared" si="3"/>
        <v>0</v>
      </c>
      <c r="BB46" s="69">
        <f t="shared" si="4"/>
        <v>0</v>
      </c>
      <c r="BC46" s="70" t="str">
        <f t="shared" si="5"/>
        <v>INR Zero Only</v>
      </c>
      <c r="IE46" s="18">
        <v>1.01</v>
      </c>
      <c r="IF46" s="18" t="s">
        <v>32</v>
      </c>
      <c r="IG46" s="18" t="s">
        <v>29</v>
      </c>
      <c r="IH46" s="18">
        <v>123.223</v>
      </c>
      <c r="II46" s="18" t="s">
        <v>30</v>
      </c>
    </row>
    <row r="47" spans="1:243" s="17" customFormat="1" ht="57" customHeight="1">
      <c r="A47" s="28">
        <v>24</v>
      </c>
      <c r="B47" s="81" t="s">
        <v>83</v>
      </c>
      <c r="C47" s="53" t="s">
        <v>106</v>
      </c>
      <c r="D47" s="82">
        <v>4</v>
      </c>
      <c r="E47" s="54" t="s">
        <v>30</v>
      </c>
      <c r="F47" s="55">
        <v>0</v>
      </c>
      <c r="G47" s="19"/>
      <c r="H47" s="15"/>
      <c r="I47" s="57" t="s">
        <v>31</v>
      </c>
      <c r="J47" s="54">
        <v>1</v>
      </c>
      <c r="K47" s="16" t="s">
        <v>41</v>
      </c>
      <c r="L47" s="16" t="s">
        <v>7</v>
      </c>
      <c r="M47" s="63"/>
      <c r="N47" s="64"/>
      <c r="O47" s="64"/>
      <c r="P47" s="65"/>
      <c r="Q47" s="64"/>
      <c r="R47" s="64"/>
      <c r="S47" s="65"/>
      <c r="T47" s="66"/>
      <c r="U47" s="67"/>
      <c r="V47" s="67"/>
      <c r="W47" s="67"/>
      <c r="X47" s="67"/>
      <c r="Y47" s="67"/>
      <c r="Z47" s="67"/>
      <c r="AA47" s="67"/>
      <c r="AB47" s="67"/>
      <c r="AC47" s="67"/>
      <c r="AD47" s="67"/>
      <c r="AE47" s="67"/>
      <c r="AF47" s="67"/>
      <c r="AG47" s="67"/>
      <c r="AH47" s="67"/>
      <c r="AI47" s="67"/>
      <c r="AJ47" s="67"/>
      <c r="AK47" s="67"/>
      <c r="AL47" s="67"/>
      <c r="AM47" s="67"/>
      <c r="AN47" s="67"/>
      <c r="AO47" s="67"/>
      <c r="AP47" s="67"/>
      <c r="AQ47" s="67"/>
      <c r="AR47" s="67"/>
      <c r="AS47" s="67"/>
      <c r="AT47" s="67"/>
      <c r="AU47" s="67"/>
      <c r="AV47" s="67"/>
      <c r="AW47" s="67"/>
      <c r="AX47" s="67"/>
      <c r="AY47" s="67"/>
      <c r="AZ47" s="58"/>
      <c r="BA47" s="68">
        <f t="shared" si="3"/>
        <v>0</v>
      </c>
      <c r="BB47" s="69">
        <f t="shared" si="4"/>
        <v>0</v>
      </c>
      <c r="BC47" s="70" t="str">
        <f t="shared" si="5"/>
        <v>INR Zero Only</v>
      </c>
      <c r="IE47" s="18">
        <v>1.01</v>
      </c>
      <c r="IF47" s="18" t="s">
        <v>32</v>
      </c>
      <c r="IG47" s="18" t="s">
        <v>29</v>
      </c>
      <c r="IH47" s="18">
        <v>123.223</v>
      </c>
      <c r="II47" s="18" t="s">
        <v>30</v>
      </c>
    </row>
    <row r="48" spans="1:243" s="17" customFormat="1" ht="44.25" customHeight="1">
      <c r="A48" s="28">
        <v>25</v>
      </c>
      <c r="B48" s="81" t="s">
        <v>84</v>
      </c>
      <c r="C48" s="53" t="s">
        <v>107</v>
      </c>
      <c r="D48" s="84">
        <v>20</v>
      </c>
      <c r="E48" s="54" t="s">
        <v>30</v>
      </c>
      <c r="F48" s="55">
        <v>0</v>
      </c>
      <c r="G48" s="19"/>
      <c r="H48" s="15"/>
      <c r="I48" s="57" t="s">
        <v>31</v>
      </c>
      <c r="J48" s="54">
        <v>1</v>
      </c>
      <c r="K48" s="16" t="s">
        <v>41</v>
      </c>
      <c r="L48" s="16" t="s">
        <v>7</v>
      </c>
      <c r="M48" s="63"/>
      <c r="N48" s="64"/>
      <c r="O48" s="64"/>
      <c r="P48" s="65"/>
      <c r="Q48" s="64"/>
      <c r="R48" s="64"/>
      <c r="S48" s="65"/>
      <c r="T48" s="66"/>
      <c r="U48" s="67"/>
      <c r="V48" s="67"/>
      <c r="W48" s="67"/>
      <c r="X48" s="67"/>
      <c r="Y48" s="67"/>
      <c r="Z48" s="67"/>
      <c r="AA48" s="67"/>
      <c r="AB48" s="67"/>
      <c r="AC48" s="67"/>
      <c r="AD48" s="67"/>
      <c r="AE48" s="67"/>
      <c r="AF48" s="67"/>
      <c r="AG48" s="67"/>
      <c r="AH48" s="67"/>
      <c r="AI48" s="67"/>
      <c r="AJ48" s="67"/>
      <c r="AK48" s="67"/>
      <c r="AL48" s="67"/>
      <c r="AM48" s="67"/>
      <c r="AN48" s="67"/>
      <c r="AO48" s="67"/>
      <c r="AP48" s="67"/>
      <c r="AQ48" s="67"/>
      <c r="AR48" s="67"/>
      <c r="AS48" s="67"/>
      <c r="AT48" s="67"/>
      <c r="AU48" s="67"/>
      <c r="AV48" s="67"/>
      <c r="AW48" s="67"/>
      <c r="AX48" s="67"/>
      <c r="AY48" s="67"/>
      <c r="AZ48" s="58"/>
      <c r="BA48" s="68">
        <f t="shared" si="3"/>
        <v>0</v>
      </c>
      <c r="BB48" s="69">
        <f t="shared" si="4"/>
        <v>0</v>
      </c>
      <c r="BC48" s="70" t="str">
        <f t="shared" si="5"/>
        <v>INR Zero Only</v>
      </c>
      <c r="IE48" s="18">
        <v>1.01</v>
      </c>
      <c r="IF48" s="18" t="s">
        <v>32</v>
      </c>
      <c r="IG48" s="18" t="s">
        <v>29</v>
      </c>
      <c r="IH48" s="18">
        <v>123.223</v>
      </c>
      <c r="II48" s="18" t="s">
        <v>30</v>
      </c>
    </row>
    <row r="49" spans="1:243" s="17" customFormat="1" ht="43.5" customHeight="1">
      <c r="A49" s="28">
        <v>26</v>
      </c>
      <c r="B49" s="80" t="s">
        <v>85</v>
      </c>
      <c r="C49" s="53" t="s">
        <v>108</v>
      </c>
      <c r="D49" s="84">
        <v>10</v>
      </c>
      <c r="E49" s="54" t="s">
        <v>30</v>
      </c>
      <c r="F49" s="55">
        <v>0</v>
      </c>
      <c r="G49" s="19"/>
      <c r="H49" s="15"/>
      <c r="I49" s="57" t="s">
        <v>31</v>
      </c>
      <c r="J49" s="54">
        <v>1</v>
      </c>
      <c r="K49" s="16" t="s">
        <v>41</v>
      </c>
      <c r="L49" s="16" t="s">
        <v>7</v>
      </c>
      <c r="M49" s="63"/>
      <c r="N49" s="64"/>
      <c r="O49" s="64"/>
      <c r="P49" s="65"/>
      <c r="Q49" s="64"/>
      <c r="R49" s="64"/>
      <c r="S49" s="65"/>
      <c r="T49" s="66"/>
      <c r="U49" s="67"/>
      <c r="V49" s="67"/>
      <c r="W49" s="67"/>
      <c r="X49" s="67"/>
      <c r="Y49" s="67"/>
      <c r="Z49" s="67"/>
      <c r="AA49" s="67"/>
      <c r="AB49" s="67"/>
      <c r="AC49" s="67"/>
      <c r="AD49" s="67"/>
      <c r="AE49" s="67"/>
      <c r="AF49" s="67"/>
      <c r="AG49" s="67"/>
      <c r="AH49" s="67"/>
      <c r="AI49" s="67"/>
      <c r="AJ49" s="67"/>
      <c r="AK49" s="67"/>
      <c r="AL49" s="67"/>
      <c r="AM49" s="67"/>
      <c r="AN49" s="67"/>
      <c r="AO49" s="67"/>
      <c r="AP49" s="67"/>
      <c r="AQ49" s="67"/>
      <c r="AR49" s="67"/>
      <c r="AS49" s="67"/>
      <c r="AT49" s="67"/>
      <c r="AU49" s="67"/>
      <c r="AV49" s="67"/>
      <c r="AW49" s="67"/>
      <c r="AX49" s="67"/>
      <c r="AY49" s="67"/>
      <c r="AZ49" s="58"/>
      <c r="BA49" s="68">
        <f t="shared" si="3"/>
        <v>0</v>
      </c>
      <c r="BB49" s="69">
        <f t="shared" si="4"/>
        <v>0</v>
      </c>
      <c r="BC49" s="70" t="str">
        <f t="shared" si="5"/>
        <v>INR Zero Only</v>
      </c>
      <c r="IE49" s="18">
        <v>1.01</v>
      </c>
      <c r="IF49" s="18" t="s">
        <v>32</v>
      </c>
      <c r="IG49" s="18" t="s">
        <v>29</v>
      </c>
      <c r="IH49" s="18">
        <v>123.223</v>
      </c>
      <c r="II49" s="18" t="s">
        <v>30</v>
      </c>
    </row>
    <row r="50" spans="1:243" s="17" customFormat="1" ht="51.75" customHeight="1">
      <c r="A50" s="28">
        <v>27</v>
      </c>
      <c r="B50" s="75" t="s">
        <v>86</v>
      </c>
      <c r="C50" s="53" t="s">
        <v>109</v>
      </c>
      <c r="D50" s="84">
        <v>60</v>
      </c>
      <c r="E50" s="54" t="s">
        <v>30</v>
      </c>
      <c r="F50" s="55">
        <v>0</v>
      </c>
      <c r="G50" s="19"/>
      <c r="H50" s="15"/>
      <c r="I50" s="57" t="s">
        <v>31</v>
      </c>
      <c r="J50" s="54">
        <v>1</v>
      </c>
      <c r="K50" s="16" t="s">
        <v>41</v>
      </c>
      <c r="L50" s="16" t="s">
        <v>7</v>
      </c>
      <c r="M50" s="63"/>
      <c r="N50" s="64"/>
      <c r="O50" s="64"/>
      <c r="P50" s="65"/>
      <c r="Q50" s="64"/>
      <c r="R50" s="64"/>
      <c r="S50" s="65"/>
      <c r="T50" s="66"/>
      <c r="U50" s="67"/>
      <c r="V50" s="67"/>
      <c r="W50" s="67"/>
      <c r="X50" s="67"/>
      <c r="Y50" s="67"/>
      <c r="Z50" s="67"/>
      <c r="AA50" s="67"/>
      <c r="AB50" s="67"/>
      <c r="AC50" s="67"/>
      <c r="AD50" s="67"/>
      <c r="AE50" s="67"/>
      <c r="AF50" s="67"/>
      <c r="AG50" s="67"/>
      <c r="AH50" s="67"/>
      <c r="AI50" s="67"/>
      <c r="AJ50" s="67"/>
      <c r="AK50" s="67"/>
      <c r="AL50" s="67"/>
      <c r="AM50" s="67"/>
      <c r="AN50" s="67"/>
      <c r="AO50" s="67"/>
      <c r="AP50" s="67"/>
      <c r="AQ50" s="67"/>
      <c r="AR50" s="67"/>
      <c r="AS50" s="67"/>
      <c r="AT50" s="67"/>
      <c r="AU50" s="67"/>
      <c r="AV50" s="67"/>
      <c r="AW50" s="67"/>
      <c r="AX50" s="67"/>
      <c r="AY50" s="67"/>
      <c r="AZ50" s="58"/>
      <c r="BA50" s="68">
        <f t="shared" si="3"/>
        <v>0</v>
      </c>
      <c r="BB50" s="69">
        <f t="shared" si="4"/>
        <v>0</v>
      </c>
      <c r="BC50" s="70" t="str">
        <f t="shared" si="5"/>
        <v>INR Zero Only</v>
      </c>
      <c r="IE50" s="18">
        <v>1.01</v>
      </c>
      <c r="IF50" s="18" t="s">
        <v>32</v>
      </c>
      <c r="IG50" s="18" t="s">
        <v>29</v>
      </c>
      <c r="IH50" s="18">
        <v>123.223</v>
      </c>
      <c r="II50" s="18" t="s">
        <v>30</v>
      </c>
    </row>
    <row r="51" spans="1:243" s="17" customFormat="1" ht="69.75" customHeight="1">
      <c r="A51" s="28">
        <v>28</v>
      </c>
      <c r="B51" s="75" t="s">
        <v>87</v>
      </c>
      <c r="C51" s="53" t="s">
        <v>110</v>
      </c>
      <c r="D51" s="85">
        <v>2</v>
      </c>
      <c r="E51" s="54" t="s">
        <v>30</v>
      </c>
      <c r="F51" s="55">
        <v>0</v>
      </c>
      <c r="G51" s="19"/>
      <c r="H51" s="15"/>
      <c r="I51" s="57" t="s">
        <v>31</v>
      </c>
      <c r="J51" s="54">
        <v>1</v>
      </c>
      <c r="K51" s="16" t="s">
        <v>41</v>
      </c>
      <c r="L51" s="16" t="s">
        <v>7</v>
      </c>
      <c r="M51" s="63"/>
      <c r="N51" s="64"/>
      <c r="O51" s="64"/>
      <c r="P51" s="65"/>
      <c r="Q51" s="64"/>
      <c r="R51" s="64"/>
      <c r="S51" s="65"/>
      <c r="T51" s="66"/>
      <c r="U51" s="67"/>
      <c r="V51" s="67"/>
      <c r="W51" s="67"/>
      <c r="X51" s="67"/>
      <c r="Y51" s="67"/>
      <c r="Z51" s="67"/>
      <c r="AA51" s="67"/>
      <c r="AB51" s="67"/>
      <c r="AC51" s="67"/>
      <c r="AD51" s="67"/>
      <c r="AE51" s="67"/>
      <c r="AF51" s="67"/>
      <c r="AG51" s="67"/>
      <c r="AH51" s="67"/>
      <c r="AI51" s="67"/>
      <c r="AJ51" s="67"/>
      <c r="AK51" s="67"/>
      <c r="AL51" s="67"/>
      <c r="AM51" s="67"/>
      <c r="AN51" s="67"/>
      <c r="AO51" s="67"/>
      <c r="AP51" s="67"/>
      <c r="AQ51" s="67"/>
      <c r="AR51" s="67"/>
      <c r="AS51" s="67"/>
      <c r="AT51" s="67"/>
      <c r="AU51" s="67"/>
      <c r="AV51" s="67"/>
      <c r="AW51" s="67"/>
      <c r="AX51" s="67"/>
      <c r="AY51" s="67"/>
      <c r="AZ51" s="58"/>
      <c r="BA51" s="68">
        <f t="shared" si="3"/>
        <v>0</v>
      </c>
      <c r="BB51" s="69">
        <f t="shared" si="4"/>
        <v>0</v>
      </c>
      <c r="BC51" s="70" t="str">
        <f t="shared" si="5"/>
        <v>INR Zero Only</v>
      </c>
      <c r="IE51" s="18">
        <v>1.01</v>
      </c>
      <c r="IF51" s="18" t="s">
        <v>32</v>
      </c>
      <c r="IG51" s="18" t="s">
        <v>29</v>
      </c>
      <c r="IH51" s="18">
        <v>123.223</v>
      </c>
      <c r="II51" s="18" t="s">
        <v>30</v>
      </c>
    </row>
    <row r="52" spans="1:243" s="17" customFormat="1" ht="39.75" customHeight="1">
      <c r="A52" s="28">
        <v>29</v>
      </c>
      <c r="B52" s="62" t="s">
        <v>52</v>
      </c>
      <c r="C52" s="60"/>
      <c r="D52" s="60"/>
      <c r="E52" s="60"/>
      <c r="F52" s="60"/>
      <c r="G52" s="60"/>
      <c r="H52" s="60"/>
      <c r="I52" s="60"/>
      <c r="J52" s="60"/>
      <c r="K52" s="60"/>
      <c r="L52" s="60"/>
      <c r="M52" s="60"/>
      <c r="N52" s="60"/>
      <c r="O52" s="60"/>
      <c r="P52" s="60"/>
      <c r="Q52" s="60"/>
      <c r="R52" s="60"/>
      <c r="S52" s="60"/>
      <c r="T52" s="60"/>
      <c r="U52" s="60"/>
      <c r="V52" s="60"/>
      <c r="W52" s="60"/>
      <c r="X52" s="60"/>
      <c r="Y52" s="60"/>
      <c r="Z52" s="60"/>
      <c r="AA52" s="60"/>
      <c r="AB52" s="60"/>
      <c r="AC52" s="60"/>
      <c r="AD52" s="60"/>
      <c r="AE52" s="60"/>
      <c r="AF52" s="60"/>
      <c r="AG52" s="60"/>
      <c r="AH52" s="60"/>
      <c r="AI52" s="60"/>
      <c r="AJ52" s="60"/>
      <c r="AK52" s="60"/>
      <c r="AL52" s="60"/>
      <c r="AM52" s="60"/>
      <c r="AN52" s="60"/>
      <c r="AO52" s="60"/>
      <c r="AP52" s="60"/>
      <c r="AQ52" s="60"/>
      <c r="AR52" s="60"/>
      <c r="AS52" s="60"/>
      <c r="AT52" s="60"/>
      <c r="AU52" s="60"/>
      <c r="AV52" s="60"/>
      <c r="AW52" s="60"/>
      <c r="AX52" s="60"/>
      <c r="AY52" s="60"/>
      <c r="AZ52" s="60"/>
      <c r="BA52" s="60"/>
      <c r="BB52" s="60"/>
      <c r="BC52" s="61"/>
      <c r="IE52" s="18"/>
      <c r="IF52" s="18"/>
      <c r="IG52" s="18"/>
      <c r="IH52" s="18"/>
      <c r="II52" s="18"/>
    </row>
    <row r="53" spans="1:243" s="17" customFormat="1" ht="69" customHeight="1">
      <c r="A53" s="28">
        <v>29.1</v>
      </c>
      <c r="B53" s="75" t="s">
        <v>111</v>
      </c>
      <c r="C53" s="53" t="s">
        <v>112</v>
      </c>
      <c r="D53" s="55">
        <v>2</v>
      </c>
      <c r="E53" s="54" t="s">
        <v>30</v>
      </c>
      <c r="F53" s="56">
        <v>0</v>
      </c>
      <c r="G53" s="52"/>
      <c r="H53" s="19"/>
      <c r="I53" s="57" t="s">
        <v>47</v>
      </c>
      <c r="J53" s="54">
        <f>IF(I53="Less(-)",-1,1)</f>
        <v>-1</v>
      </c>
      <c r="K53" s="16" t="s">
        <v>41</v>
      </c>
      <c r="L53" s="16" t="s">
        <v>7</v>
      </c>
      <c r="M53" s="63"/>
      <c r="N53" s="64"/>
      <c r="O53" s="64"/>
      <c r="P53" s="65"/>
      <c r="Q53" s="64"/>
      <c r="R53" s="64"/>
      <c r="S53" s="71"/>
      <c r="T53" s="66"/>
      <c r="U53" s="67"/>
      <c r="V53" s="67"/>
      <c r="W53" s="67"/>
      <c r="X53" s="67"/>
      <c r="Y53" s="67"/>
      <c r="Z53" s="67"/>
      <c r="AA53" s="67"/>
      <c r="AB53" s="67"/>
      <c r="AC53" s="67"/>
      <c r="AD53" s="67"/>
      <c r="AE53" s="67"/>
      <c r="AF53" s="67"/>
      <c r="AG53" s="67"/>
      <c r="AH53" s="67"/>
      <c r="AI53" s="67"/>
      <c r="AJ53" s="67"/>
      <c r="AK53" s="67"/>
      <c r="AL53" s="67"/>
      <c r="AM53" s="67"/>
      <c r="AN53" s="67"/>
      <c r="AO53" s="67"/>
      <c r="AP53" s="67"/>
      <c r="AQ53" s="67"/>
      <c r="AR53" s="67"/>
      <c r="AS53" s="67"/>
      <c r="AT53" s="67"/>
      <c r="AU53" s="67"/>
      <c r="AV53" s="67"/>
      <c r="AW53" s="67"/>
      <c r="AX53" s="67"/>
      <c r="AY53" s="67"/>
      <c r="AZ53" s="58"/>
      <c r="BA53" s="68">
        <f>J53*D53*M53</f>
        <v>0</v>
      </c>
      <c r="BB53" s="69">
        <f>((M53*T53%)+M53)*D53*J53</f>
        <v>0</v>
      </c>
      <c r="BC53" s="70" t="str">
        <f>SpellNumber(L53,BB53)</f>
        <v>INR Zero Only</v>
      </c>
      <c r="IE53" s="18">
        <v>1.02</v>
      </c>
      <c r="IF53" s="18" t="s">
        <v>33</v>
      </c>
      <c r="IG53" s="18" t="s">
        <v>34</v>
      </c>
      <c r="IH53" s="18">
        <v>213</v>
      </c>
      <c r="II53" s="18" t="s">
        <v>30</v>
      </c>
    </row>
    <row r="54" spans="1:243" s="17" customFormat="1" ht="33" customHeight="1">
      <c r="A54" s="29" t="s">
        <v>37</v>
      </c>
      <c r="B54" s="30"/>
      <c r="C54" s="31"/>
      <c r="D54" s="32"/>
      <c r="E54" s="32"/>
      <c r="F54" s="32"/>
      <c r="G54" s="32"/>
      <c r="H54" s="33"/>
      <c r="I54" s="33"/>
      <c r="J54" s="33"/>
      <c r="K54" s="33"/>
      <c r="L54" s="34"/>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c r="AW54" s="9"/>
      <c r="AX54" s="9"/>
      <c r="AY54" s="9"/>
      <c r="AZ54" s="9"/>
      <c r="BA54" s="72">
        <f>SUM(BA14:BA53)</f>
        <v>0</v>
      </c>
      <c r="BB54" s="72">
        <f>SUM(BB14:BB53)</f>
        <v>0</v>
      </c>
      <c r="BC54" s="70" t="str">
        <f>SpellNumber($E$2,BB54)</f>
        <v>INR Zero Only</v>
      </c>
      <c r="IE54" s="18">
        <v>4</v>
      </c>
      <c r="IF54" s="18" t="s">
        <v>33</v>
      </c>
      <c r="IG54" s="18" t="s">
        <v>36</v>
      </c>
      <c r="IH54" s="18">
        <v>10</v>
      </c>
      <c r="II54" s="18" t="s">
        <v>30</v>
      </c>
    </row>
    <row r="55" spans="1:243" s="22" customFormat="1" ht="54.75" customHeight="1" hidden="1">
      <c r="A55" s="30" t="s">
        <v>43</v>
      </c>
      <c r="B55" s="35"/>
      <c r="C55" s="20"/>
      <c r="D55" s="36"/>
      <c r="E55" s="37" t="s">
        <v>38</v>
      </c>
      <c r="F55" s="50"/>
      <c r="G55" s="38"/>
      <c r="H55" s="21"/>
      <c r="I55" s="21"/>
      <c r="J55" s="21"/>
      <c r="K55" s="39"/>
      <c r="L55" s="40"/>
      <c r="M55" s="41" t="s">
        <v>39</v>
      </c>
      <c r="O55" s="17"/>
      <c r="P55" s="17"/>
      <c r="Q55" s="17"/>
      <c r="R55" s="17"/>
      <c r="S55" s="17"/>
      <c r="BA55" s="51">
        <f>IF(ISBLANK(F55),0,IF(E55="Excess (+)",ROUND(BA54+(BA54*F55),2),IF(E55="Less (-)",ROUND(BA54+(BA54*F55*(-1)),2),0)))</f>
        <v>0</v>
      </c>
      <c r="BB55" s="42">
        <f>ROUND(BA55,0)</f>
        <v>0</v>
      </c>
      <c r="BC55" s="43" t="str">
        <f>SpellNumber(L55,BB55)</f>
        <v> Zero Only</v>
      </c>
      <c r="IE55" s="23"/>
      <c r="IF55" s="23"/>
      <c r="IG55" s="23"/>
      <c r="IH55" s="23"/>
      <c r="II55" s="23"/>
    </row>
    <row r="56" spans="1:243" s="22" customFormat="1" ht="43.5" customHeight="1">
      <c r="A56" s="29" t="s">
        <v>42</v>
      </c>
      <c r="B56" s="29"/>
      <c r="C56" s="89" t="str">
        <f>SpellNumber($E$2,BB54)</f>
        <v>INR Zero Only</v>
      </c>
      <c r="D56" s="90"/>
      <c r="E56" s="90"/>
      <c r="F56" s="90"/>
      <c r="G56" s="90"/>
      <c r="H56" s="90"/>
      <c r="I56" s="90"/>
      <c r="J56" s="90"/>
      <c r="K56" s="90"/>
      <c r="L56" s="90"/>
      <c r="M56" s="90"/>
      <c r="N56" s="90"/>
      <c r="O56" s="90"/>
      <c r="P56" s="90"/>
      <c r="Q56" s="90"/>
      <c r="R56" s="90"/>
      <c r="S56" s="90"/>
      <c r="T56" s="90"/>
      <c r="U56" s="90"/>
      <c r="V56" s="90"/>
      <c r="W56" s="90"/>
      <c r="X56" s="90"/>
      <c r="Y56" s="90"/>
      <c r="Z56" s="90"/>
      <c r="AA56" s="90"/>
      <c r="AB56" s="90"/>
      <c r="AC56" s="90"/>
      <c r="AD56" s="90"/>
      <c r="AE56" s="90"/>
      <c r="AF56" s="90"/>
      <c r="AG56" s="90"/>
      <c r="AH56" s="90"/>
      <c r="AI56" s="90"/>
      <c r="AJ56" s="90"/>
      <c r="AK56" s="90"/>
      <c r="AL56" s="90"/>
      <c r="AM56" s="90"/>
      <c r="AN56" s="90"/>
      <c r="AO56" s="90"/>
      <c r="AP56" s="90"/>
      <c r="AQ56" s="90"/>
      <c r="AR56" s="90"/>
      <c r="AS56" s="90"/>
      <c r="AT56" s="90"/>
      <c r="AU56" s="90"/>
      <c r="AV56" s="90"/>
      <c r="AW56" s="90"/>
      <c r="AX56" s="90"/>
      <c r="AY56" s="90"/>
      <c r="AZ56" s="90"/>
      <c r="BA56" s="90"/>
      <c r="BB56" s="90"/>
      <c r="BC56" s="91"/>
      <c r="IE56" s="23"/>
      <c r="IF56" s="23"/>
      <c r="IG56" s="23"/>
      <c r="IH56" s="23"/>
      <c r="II56" s="23"/>
    </row>
    <row r="57" spans="3:243" s="12" customFormat="1" ht="15">
      <c r="C57" s="24"/>
      <c r="D57" s="24"/>
      <c r="E57" s="24"/>
      <c r="F57" s="24"/>
      <c r="G57" s="24"/>
      <c r="H57" s="24"/>
      <c r="I57" s="24"/>
      <c r="J57" s="24"/>
      <c r="K57" s="24"/>
      <c r="L57" s="24"/>
      <c r="M57" s="24"/>
      <c r="O57" s="24"/>
      <c r="BA57" s="24"/>
      <c r="BC57" s="24"/>
      <c r="IE57" s="13"/>
      <c r="IF57" s="13"/>
      <c r="IG57" s="13"/>
      <c r="IH57" s="13"/>
      <c r="II57" s="13"/>
    </row>
  </sheetData>
  <sheetProtection password="EEC8" sheet="1" selectLockedCells="1"/>
  <mergeCells count="8">
    <mergeCell ref="A9:BC9"/>
    <mergeCell ref="C56:BC56"/>
    <mergeCell ref="A1:L1"/>
    <mergeCell ref="A4:BC4"/>
    <mergeCell ref="A5:BC5"/>
    <mergeCell ref="A6:BC6"/>
    <mergeCell ref="A7:BC7"/>
    <mergeCell ref="B8:BC8"/>
  </mergeCells>
  <dataValidations count="23">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55">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55">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55">
      <formula1>IF(ISBLANK(F55),$A$3:$C$3,$B$3:$C$3)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55">
      <formula1>0</formula1>
      <formula2>IF(E55&lt;&gt;"Select",99.9,0)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55">
      <formula1>IF(E55&lt;&gt;"Select",0,-1)</formula1>
      <formula2>IF(E55&lt;&gt;"Select",99.99,-1)</formula2>
    </dataValidation>
    <dataValidation allowBlank="1" showInputMessage="1" showErrorMessage="1" promptTitle="Addition / Deduction" prompt="Please Choose the correct One" sqref="J53 J14:J21 J23 J25 J27:J28 J30 J32 J34 J36 J38 J40 J42:J51"/>
    <dataValidation type="list" showInputMessage="1" showErrorMessage="1" sqref="I53 I14:I21 I23 I25 I27:I28 I30 I32 I34 I36 I38 I40 I42:I51">
      <formula1>"Excess(+), Less(-)"</formula1>
    </dataValidation>
    <dataValidation allowBlank="1" showInputMessage="1" showErrorMessage="1" promptTitle="Itemcode/Make" prompt="Please enter text" sqref="C53 C14:C21 C23 C25 C27:C28 C42:C51 C34 C36 C38 C40 C30 C32"/>
    <dataValidation type="decimal" allowBlank="1" showInputMessage="1" showErrorMessage="1" promptTitle="Rate Entry" prompt="Please enter the Other Taxes2 in Rupees for this item. " errorTitle="Invaid Entry" error="Only Numeric Values are allowed. " sqref="N53:O53 N14:O21 N23:O23 N25:O25 N27:O28 N30:O30 N32:O32 N34:O34 N36:O36 N38:O38 N40:O40 N42:O51">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53 Q14:Q21 Q23 Q25 Q27:Q28 Q30 Q32 Q34 Q36 Q38 Q40 Q42:Q51">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53:H53 G14:H21 G23:H23 G25:H25 G27:H28 G30:H30 G32:H32 G34:H34 G36:H36 G38:H38 G40:H40 G42:H51">
      <formula1>0</formula1>
      <formula2>999999999999999</formula2>
    </dataValidation>
    <dataValidation allowBlank="1" showInputMessage="1" showErrorMessage="1" promptTitle="Units" prompt="Please enter Units in text" sqref="E53 E14:E21 E23 E25 E27:E28 E30 E32 E34 E36 E38 E40 E42:E51"/>
    <dataValidation type="decimal" allowBlank="1" showInputMessage="1" showErrorMessage="1" promptTitle="Quantity" prompt="Please enter the Quantity for this item. " errorTitle="Invalid Entry" error="Only Numeric Values are allowed. " sqref="F53 D53 F14:F21 F23 F25 F27:F28 F30 F32 F34 F36 F38 F40 F42:F51">
      <formula1>0</formula1>
      <formula2>999999999999999</formula2>
    </dataValidation>
    <dataValidation type="list" allowBlank="1" showInputMessage="1" showErrorMessage="1" sqref="K53 K14:K21 K23 K25 K27:K28 K30 K32 K34 K36 K38 K40 K42:K51">
      <formula1>"Partial Conversion, Full Conversion"</formula1>
    </dataValidation>
    <dataValidation type="decimal" allowBlank="1" showInputMessage="1" showErrorMessage="1" promptTitle="Rate Entry" prompt="Please enter Basic Rate in Rupees for this item. " errorTitle="Invaid Entry" error="Only Numeric Values are allowed. " sqref="M53 M14:M21 M23 M25 M27:M28 M30 M32 M34 M36 M38 M40 M42:M51">
      <formula1>0</formula1>
      <formula2>999999999999999</formula2>
    </dataValidation>
    <dataValidation type="decimal" allowBlank="1" showInputMessage="1" showErrorMessage="1" promptTitle="Rate Entry" prompt="Please enter TAX in %" errorTitle="Invaid Entry" error="Only Numeric Values are allowed. " sqref="S53">
      <formula1>0</formula1>
      <formula2>999999999999999</formula2>
    </dataValidation>
    <dataValidation type="textLength" operator="lessThan" allowBlank="1" showInputMessage="1" showErrorMessage="1" promptTitle="Rate Entry" prompt="Please enter TAX Name in Text" errorTitle="Invaid Entry" error="Only Text Values are allowed. " sqref="R53 R14:R21 R23 R25 R27:R28 R30 R32 R34 R36 R38 R40 R42:R51">
      <formula1>250</formula1>
    </dataValidation>
    <dataValidation type="list" allowBlank="1" showInputMessage="1" showErrorMessage="1" sqref="B2">
      <formula1>"Item Rate, Percentage, Item Wise"</formula1>
    </dataValidation>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 type="decimal" allowBlank="1" showInputMessage="1" showErrorMessage="1" errorTitle="Invalid Entry" error="Only Numeric Values are allowed. " sqref="A13 A19:A53">
      <formula1>0</formula1>
      <formula2>999999999999999</formula2>
    </dataValidation>
    <dataValidation type="decimal" allowBlank="1" showErrorMessage="1" errorTitle="Invalid Entry" error="Only Numeric Values are allowed. " sqref="A14:A18">
      <formula1>0</formula1>
      <formula2>999999999999999</formula2>
    </dataValidation>
    <dataValidation type="list" allowBlank="1" showInputMessage="1" showErrorMessage="1" sqref="L52 L13 L14 L15 L16 L17 L18 L19 L20 L21 L22 L23 L24 L25 L26 L27 L28 L29 L30 L31 L32 L33 L34 L35 L36 L37 L38 L39 L40 L41 L42 L43 L44 L45 L46 L47 L48 L49 L50 L51 L53">
      <formula1>"INR"</formula1>
    </dataValidation>
  </dataValidations>
  <printOptions/>
  <pageMargins left="0.35" right="0.24" top="0.75" bottom="0.44" header="0.3" footer="0.3"/>
  <pageSetup horizontalDpi="600" verticalDpi="6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5">
      <c r="E6" s="99" t="s">
        <v>3</v>
      </c>
      <c r="F6" s="99"/>
      <c r="G6" s="99"/>
      <c r="H6" s="99"/>
      <c r="I6" s="99"/>
      <c r="J6" s="99"/>
      <c r="K6" s="99"/>
    </row>
    <row r="7" spans="5:11" ht="15">
      <c r="E7" s="99"/>
      <c r="F7" s="99"/>
      <c r="G7" s="99"/>
      <c r="H7" s="99"/>
      <c r="I7" s="99"/>
      <c r="J7" s="99"/>
      <c r="K7" s="99"/>
    </row>
    <row r="8" spans="5:11" ht="15">
      <c r="E8" s="99"/>
      <c r="F8" s="99"/>
      <c r="G8" s="99"/>
      <c r="H8" s="99"/>
      <c r="I8" s="99"/>
      <c r="J8" s="99"/>
      <c r="K8" s="99"/>
    </row>
    <row r="9" spans="5:11" ht="15">
      <c r="E9" s="99"/>
      <c r="F9" s="99"/>
      <c r="G9" s="99"/>
      <c r="H9" s="99"/>
      <c r="I9" s="99"/>
      <c r="J9" s="99"/>
      <c r="K9" s="99"/>
    </row>
    <row r="10" spans="5:11" ht="15">
      <c r="E10" s="99"/>
      <c r="F10" s="99"/>
      <c r="G10" s="99"/>
      <c r="H10" s="99"/>
      <c r="I10" s="99"/>
      <c r="J10" s="99"/>
      <c r="K10" s="99"/>
    </row>
    <row r="11" spans="5:11" ht="15">
      <c r="E11" s="99"/>
      <c r="F11" s="99"/>
      <c r="G11" s="99"/>
      <c r="H11" s="99"/>
      <c r="I11" s="99"/>
      <c r="J11" s="99"/>
      <c r="K11" s="99"/>
    </row>
    <row r="12" spans="5:11" ht="15">
      <c r="E12" s="99"/>
      <c r="F12" s="99"/>
      <c r="G12" s="99"/>
      <c r="H12" s="99"/>
      <c r="I12" s="99"/>
      <c r="J12" s="99"/>
      <c r="K12" s="99"/>
    </row>
    <row r="13" spans="5:11" ht="15">
      <c r="E13" s="99"/>
      <c r="F13" s="99"/>
      <c r="G13" s="99"/>
      <c r="H13" s="99"/>
      <c r="I13" s="99"/>
      <c r="J13" s="99"/>
      <c r="K13" s="99"/>
    </row>
    <row r="14" spans="5:11" ht="15">
      <c r="E14" s="99"/>
      <c r="F14" s="99"/>
      <c r="G14" s="99"/>
      <c r="H14" s="99"/>
      <c r="I14" s="99"/>
      <c r="J14" s="99"/>
      <c r="K14" s="99"/>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AC OFFICE</cp:lastModifiedBy>
  <cp:lastPrinted>2014-12-11T06:40:55Z</cp:lastPrinted>
  <dcterms:created xsi:type="dcterms:W3CDTF">2009-01-30T06:42:42Z</dcterms:created>
  <dcterms:modified xsi:type="dcterms:W3CDTF">2020-07-04T07:01:10Z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