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<sst xmlns="http://schemas.openxmlformats.org/spreadsheetml/2006/main" count="125" uniqueCount="58">
  <si>
    <t>Sl.
No.</t>
  </si>
  <si>
    <t>Item Code / Make</t>
  </si>
  <si>
    <t>Please Enable Macros to View BoQ information</t>
  </si>
  <si>
    <t>BoQ_Ver3.0</t>
  </si>
  <si>
    <t>Normal</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</si>
  <si>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</si>
  <si>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</si>
  <si>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</si>
  <si>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</si>
  <si>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</si>
  <si>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</si>
  <si>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</si>
  <si>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</si>
  <si>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</si>
  <si>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</si>
  <si>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</si>
  <si>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</si>
  <si>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</si>
  <si>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</si>
  <si>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</si>
  <si>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</si>
  <si>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</si>
  <si>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</si>
  <si>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</si>
  <si>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</si>
  <si>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Supplying, Conveying and fixing spls. Including eart</t>
  </si>
  <si>
    <t>Construction of chamber for 100mm sluice plates</t>
  </si>
  <si>
    <t>item5</t>
  </si>
  <si>
    <t>Total in Figures</t>
  </si>
  <si>
    <t>Select</t>
  </si>
  <si>
    <t>%</t>
  </si>
  <si>
    <t>Item Wise</t>
  </si>
  <si>
    <t>Quoted Rate in Words</t>
  </si>
  <si>
    <t>Quoted Rate in Figures</t>
  </si>
  <si>
    <t>INR and Other Currency</t>
  </si>
  <si>
    <t>Name of the Bidder/ Bidding Firm / Company :</t>
  </si>
  <si>
    <r>
      <t xml:space="preserve">Estimated Rate in
</t>
    </r>
    <r>
      <rPr>
        <b/>
        <sz val="11"/>
        <color indexed="10"/>
        <rFont val="Arial"/>
        <family val="2"/>
      </rPr>
      <t>Rs.      P</t>
    </r>
  </si>
  <si>
    <t>Full Conversion</t>
  </si>
  <si>
    <t>Tender Inviting Authority: IIT,Kanpur</t>
  </si>
  <si>
    <t>item2</t>
  </si>
  <si>
    <r>
      <t xml:space="preserve">FOB Cost 
</t>
    </r>
    <r>
      <rPr>
        <b/>
        <sz val="11"/>
        <color indexed="56"/>
        <rFont val="Arial"/>
        <family val="2"/>
      </rPr>
      <t>Per Unit</t>
    </r>
    <r>
      <rPr>
        <b/>
        <sz val="11"/>
        <rFont val="Arial"/>
        <family val="2"/>
      </rPr>
      <t xml:space="preserve">
Of
</t>
    </r>
    <r>
      <rPr>
        <b/>
        <sz val="11"/>
        <color indexed="56"/>
        <rFont val="Arial"/>
        <family val="2"/>
      </rPr>
      <t>Superstructure built on Indian chassis</t>
    </r>
    <r>
      <rPr>
        <b/>
        <sz val="11"/>
        <color indexed="10"/>
        <rFont val="Arial"/>
        <family val="2"/>
      </rPr>
      <t>(Excluding chassis cost)</t>
    </r>
    <r>
      <rPr>
        <b/>
        <sz val="11"/>
        <rFont val="Arial"/>
        <family val="2"/>
      </rPr>
      <t xml:space="preserve">
OR
FOB Cost of Comlete unit including chassis from country of origin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Quoted Currency</t>
    </r>
    <r>
      <rPr>
        <b/>
        <sz val="11"/>
        <rFont val="Arial"/>
        <family val="2"/>
      </rPr>
      <t xml:space="preserve">
 </t>
    </r>
  </si>
  <si>
    <t>USD</t>
  </si>
  <si>
    <r>
      <t>Overseas
Frieght</t>
    </r>
    <r>
      <rPr>
        <b/>
        <sz val="11"/>
        <rFont val="Arial"/>
        <family val="2"/>
      </rPr>
      <t xml:space="preserve">
in
</t>
    </r>
    <r>
      <rPr>
        <b/>
        <sz val="11"/>
        <color indexed="10"/>
        <rFont val="Arial"/>
        <family val="2"/>
      </rPr>
      <t>Quoted Currency</t>
    </r>
  </si>
  <si>
    <r>
      <t>Overseas
Insurance</t>
    </r>
    <r>
      <rPr>
        <b/>
        <sz val="11"/>
        <rFont val="Arial"/>
        <family val="2"/>
      </rPr>
      <t xml:space="preserve">
in
</t>
    </r>
    <r>
      <rPr>
        <b/>
        <sz val="11"/>
        <color indexed="10"/>
        <rFont val="Arial"/>
        <family val="2"/>
      </rPr>
      <t>Quoted Currency</t>
    </r>
  </si>
  <si>
    <r>
      <t>Custom Duty</t>
    </r>
    <r>
      <rPr>
        <b/>
        <sz val="11"/>
        <rFont val="Arial"/>
        <family val="2"/>
      </rPr>
      <t xml:space="preserve">
in
</t>
    </r>
    <r>
      <rPr>
        <b/>
        <sz val="11"/>
        <color indexed="10"/>
        <rFont val="Arial"/>
        <family val="2"/>
      </rPr>
      <t>Quoted Currency</t>
    </r>
  </si>
  <si>
    <r>
      <t>GST</t>
    </r>
    <r>
      <rPr>
        <b/>
        <sz val="11"/>
        <rFont val="Arial"/>
        <family val="2"/>
      </rPr>
      <t xml:space="preserve">
In
</t>
    </r>
    <r>
      <rPr>
        <b/>
        <sz val="11"/>
        <color indexed="10"/>
        <rFont val="Arial"/>
        <family val="2"/>
      </rPr>
      <t>Quoted Currency</t>
    </r>
  </si>
  <si>
    <r>
      <t>Inland transit Transport charges</t>
    </r>
    <r>
      <rPr>
        <b/>
        <sz val="11"/>
        <rFont val="Arial"/>
        <family val="2"/>
      </rPr>
      <t xml:space="preserve">
 In
</t>
    </r>
    <r>
      <rPr>
        <b/>
        <sz val="11"/>
        <color indexed="10"/>
        <rFont val="Arial"/>
        <family val="2"/>
      </rPr>
      <t>Quoted Currency</t>
    </r>
  </si>
  <si>
    <r>
      <t>Inland transit Insurance</t>
    </r>
    <r>
      <rPr>
        <b/>
        <sz val="11"/>
        <color indexed="10"/>
        <rFont val="Arial"/>
        <family val="2"/>
      </rPr>
      <t xml:space="preserve">
 In
Quoted Currency</t>
    </r>
  </si>
  <si>
    <r>
      <t>Miscellaneous Charges if any</t>
    </r>
    <r>
      <rPr>
        <b/>
        <sz val="11"/>
        <color indexed="10"/>
        <rFont val="Arial"/>
        <family val="2"/>
      </rPr>
      <t xml:space="preserve">
 In
Quoted Currency</t>
    </r>
  </si>
  <si>
    <r>
      <t xml:space="preserve">TOTAL AMOUNT, It will be converted based on coloumn L value in
</t>
    </r>
    <r>
      <rPr>
        <b/>
        <sz val="11"/>
        <color indexed="10"/>
        <rFont val="Arial"/>
        <family val="2"/>
      </rPr>
      <t xml:space="preserve">Rs.    </t>
    </r>
  </si>
  <si>
    <r>
      <t xml:space="preserve">TOTAL Charges/Taxes It will be converted only If you choose Full Conversion, Until than it is treated as INR in
</t>
    </r>
    <r>
      <rPr>
        <b/>
        <sz val="11"/>
        <color indexed="10"/>
        <rFont val="Arial"/>
        <family val="2"/>
      </rPr>
      <t xml:space="preserve">Rs.  </t>
    </r>
  </si>
  <si>
    <r>
      <t>Clearing and Forwarding charges</t>
    </r>
    <r>
      <rPr>
        <b/>
        <sz val="11"/>
        <color indexed="10"/>
        <rFont val="Arial"/>
        <family val="2"/>
      </rPr>
      <t xml:space="preserve">
 In
Quoted Currency</t>
    </r>
  </si>
  <si>
    <t>INR,USD,JPY,EUR,GBP,CHF</t>
  </si>
  <si>
    <t>Item1</t>
  </si>
  <si>
    <t>Contract No:   IITK/CE/AS/2019/01</t>
  </si>
  <si>
    <t>Name of Work: "Purchase of HPC Cluster"</t>
  </si>
  <si>
    <t>item3</t>
  </si>
  <si>
    <t>item4</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</si>
</sst>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2"/>
      <name val="Arial"/>
      <family val="2"/>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5"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9"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0" fillId="33" borderId="10" xfId="64" applyNumberFormat="1" applyFont="1" applyFill="1" applyBorder="1" applyAlignment="1">
      <alignment horizontal="center" vertical="center"/>
    </xf>
    <xf numFmtId="0" fontId="71" fillId="0" borderId="16"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72" fillId="0" borderId="11" xfId="59" applyNumberFormat="1" applyFont="1" applyFill="1" applyBorder="1" applyAlignment="1">
      <alignment horizontal="lef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7" xfId="57" applyNumberFormat="1" applyFont="1" applyFill="1" applyBorder="1" applyAlignment="1" applyProtection="1">
      <alignment horizontal="right" vertical="center"/>
      <protection locked="0"/>
    </xf>
    <xf numFmtId="0" fontId="2" fillId="5"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lignment horizontal="center" vertical="center" wrapText="1"/>
      <protection/>
    </xf>
    <xf numFmtId="174" fontId="2" fillId="0" borderId="18" xfId="59" applyNumberFormat="1" applyFont="1" applyFill="1" applyBorder="1" applyAlignment="1">
      <alignment horizontal="right" vertical="center"/>
      <protection/>
    </xf>
    <xf numFmtId="174" fontId="2" fillId="0" borderId="18" xfId="58" applyNumberFormat="1" applyFont="1" applyFill="1" applyBorder="1" applyAlignment="1">
      <alignment horizontal="right" vertical="center"/>
      <protection/>
    </xf>
    <xf numFmtId="0" fontId="3" fillId="0" borderId="11" xfId="59" applyNumberFormat="1" applyFont="1" applyFill="1" applyBorder="1" applyAlignment="1">
      <alignment vertical="center" wrapText="1"/>
      <protection/>
    </xf>
    <xf numFmtId="0" fontId="2" fillId="0" borderId="11" xfId="59" applyNumberFormat="1" applyFont="1" applyFill="1" applyBorder="1" applyAlignment="1">
      <alignment horizontal="left" vertical="center"/>
      <protection/>
    </xf>
    <xf numFmtId="0" fontId="17" fillId="0" borderId="11" xfId="59" applyNumberFormat="1" applyFont="1" applyFill="1" applyBorder="1" applyAlignment="1">
      <alignment vertical="center" wrapText="1"/>
      <protection/>
    </xf>
    <xf numFmtId="1" fontId="2" fillId="0" borderId="11" xfId="59" applyNumberFormat="1" applyFont="1" applyFill="1" applyBorder="1" applyAlignment="1">
      <alignment horizontal="center" vertical="center"/>
      <protection/>
    </xf>
    <xf numFmtId="0" fontId="2" fillId="0" borderId="19" xfId="59" applyNumberFormat="1" applyFont="1" applyFill="1" applyBorder="1" applyAlignment="1">
      <alignment horizontal="left" vertical="center"/>
      <protection/>
    </xf>
    <xf numFmtId="0" fontId="3" fillId="0" borderId="20" xfId="59" applyNumberFormat="1" applyFont="1" applyFill="1" applyBorder="1" applyAlignment="1">
      <alignment vertical="center"/>
      <protection/>
    </xf>
    <xf numFmtId="0" fontId="3" fillId="0" borderId="0" xfId="59" applyNumberFormat="1" applyFont="1" applyFill="1" applyBorder="1" applyAlignment="1">
      <alignment vertical="center"/>
      <protection/>
    </xf>
    <xf numFmtId="0" fontId="6" fillId="0" borderId="21" xfId="59" applyNumberFormat="1" applyFont="1" applyFill="1" applyBorder="1" applyAlignment="1">
      <alignment vertical="center"/>
      <protection/>
    </xf>
    <xf numFmtId="0" fontId="3" fillId="0" borderId="21" xfId="59" applyNumberFormat="1" applyFont="1" applyFill="1" applyBorder="1" applyAlignment="1">
      <alignment vertical="center"/>
      <protection/>
    </xf>
    <xf numFmtId="174" fontId="6" fillId="0" borderId="17" xfId="59" applyNumberFormat="1" applyFont="1" applyFill="1" applyBorder="1" applyAlignment="1">
      <alignment vertical="center"/>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3"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5" fillId="36"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2133600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YODHYA-PC\Users\Users\JAISWAL\AppData\Local\Microsoft\Windows\Temporary%20Internet%20Files\Content.Outlook\5GHIQPX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YODHYA-PC\Users\Users\JAISWAL\AppData\Local\Microsoft\Windows\Temporary%20Internet%20Files\Content.Outlook\5GHIQPX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YODHYA-PC\Users\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zoomScale="75" zoomScaleNormal="75" zoomScalePageLayoutView="0" workbookViewId="0" topLeftCell="A1">
      <selection activeCell="B8" sqref="B8:BC8"/>
    </sheetView>
  </sheetViews>
  <sheetFormatPr defaultColWidth="9.140625" defaultRowHeight="15"/>
  <cols>
    <col min="1" max="1" width="14.7109375" style="20" customWidth="1"/>
    <col min="2" max="2" width="59.28125" style="20" customWidth="1"/>
    <col min="3" max="3" width="41.57421875" style="20" hidden="1" customWidth="1"/>
    <col min="4" max="4" width="12.421875" style="20" customWidth="1"/>
    <col min="5" max="5" width="13.421875" style="20" customWidth="1"/>
    <col min="6" max="6" width="15.140625" style="20" hidden="1" customWidth="1"/>
    <col min="7" max="7" width="14.140625" style="20" hidden="1" customWidth="1"/>
    <col min="8" max="8" width="13.8515625" style="20" hidden="1" customWidth="1"/>
    <col min="9" max="10" width="12.140625" style="20" hidden="1" customWidth="1"/>
    <col min="11" max="11" width="19.57421875" style="20" hidden="1" customWidth="1"/>
    <col min="12" max="12" width="14.28125" style="20" customWidth="1"/>
    <col min="13" max="13" width="38.140625" style="20" customWidth="1"/>
    <col min="14" max="14" width="28.421875" style="35" customWidth="1"/>
    <col min="15" max="15" width="18.421875" style="20" customWidth="1"/>
    <col min="16" max="16" width="21.8515625" style="20" customWidth="1"/>
    <col min="17" max="17" width="20.8515625" style="20" customWidth="1"/>
    <col min="18" max="20" width="21.28125" style="20" customWidth="1"/>
    <col min="21" max="21" width="19.8515625" style="20" customWidth="1"/>
    <col min="22" max="22" width="19.8515625" style="20" hidden="1" customWidth="1"/>
    <col min="23" max="23" width="13.57421875" style="20" hidden="1" customWidth="1"/>
    <col min="24" max="24" width="11.28125" style="20" hidden="1" customWidth="1"/>
    <col min="25" max="25" width="12.57421875" style="20" hidden="1" customWidth="1"/>
    <col min="26" max="26" width="12.28125" style="20" hidden="1" customWidth="1"/>
    <col min="27" max="51" width="9.140625" style="20" hidden="1" customWidth="1"/>
    <col min="52" max="52" width="10.28125" style="20" hidden="1" customWidth="1"/>
    <col min="53" max="54" width="30.28125" style="20" customWidth="1"/>
    <col min="55" max="55" width="50.140625" style="20" customWidth="1"/>
    <col min="56" max="238" width="9.140625" style="20" customWidth="1"/>
    <col min="239" max="243" width="9.140625" style="21" customWidth="1"/>
    <col min="244" max="16384" width="9.140625" style="20" customWidth="1"/>
  </cols>
  <sheetData>
    <row r="1" spans="1:243" s="1" customFormat="1" ht="30" customHeight="1">
      <c r="A1" s="73" t="str">
        <f>B2&amp;" BoQ"</f>
        <v>Item Wise BoQ</v>
      </c>
      <c r="B1" s="73"/>
      <c r="C1" s="73"/>
      <c r="D1" s="73"/>
      <c r="E1" s="73"/>
      <c r="F1" s="73"/>
      <c r="G1" s="73"/>
      <c r="H1" s="73"/>
      <c r="I1" s="73"/>
      <c r="J1" s="73"/>
      <c r="K1" s="73"/>
      <c r="L1" s="73"/>
      <c r="O1" s="2"/>
      <c r="P1" s="2"/>
      <c r="Q1" s="3"/>
      <c r="IE1" s="3"/>
      <c r="IF1" s="3"/>
      <c r="IG1" s="3"/>
      <c r="IH1" s="3"/>
      <c r="II1" s="3"/>
    </row>
    <row r="2" spans="1:17" s="1" customFormat="1" ht="25.5" customHeight="1" hidden="1">
      <c r="A2" s="22" t="s">
        <v>3</v>
      </c>
      <c r="B2" s="22" t="s">
        <v>31</v>
      </c>
      <c r="C2" s="22" t="s">
        <v>4</v>
      </c>
      <c r="D2" s="22" t="s">
        <v>34</v>
      </c>
      <c r="E2" s="22" t="s">
        <v>52</v>
      </c>
      <c r="J2" s="4"/>
      <c r="K2" s="4"/>
      <c r="L2" s="4"/>
      <c r="O2" s="2"/>
      <c r="P2" s="2"/>
      <c r="Q2" s="3"/>
    </row>
    <row r="3" spans="1:243" s="1" customFormat="1" ht="30" customHeight="1" hidden="1">
      <c r="A3" s="1" t="s">
        <v>5</v>
      </c>
      <c r="IE3" s="3"/>
      <c r="IF3" s="3"/>
      <c r="IG3" s="3"/>
      <c r="IH3" s="3"/>
      <c r="II3" s="3"/>
    </row>
    <row r="4" spans="1:243" s="5" customFormat="1" ht="30" customHeight="1">
      <c r="A4" s="74" t="s">
        <v>38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 customHeight="1">
      <c r="A5" s="74" t="s">
        <v>55</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6"/>
      <c r="IF5" s="6"/>
      <c r="IG5" s="6"/>
      <c r="IH5" s="6"/>
      <c r="II5" s="6"/>
    </row>
    <row r="6" spans="1:243" s="5" customFormat="1" ht="30" customHeight="1">
      <c r="A6" s="74" t="s">
        <v>54</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6"/>
      <c r="IF6" s="6"/>
      <c r="IG6" s="6"/>
      <c r="IH6" s="6"/>
      <c r="II6" s="6"/>
    </row>
    <row r="7" spans="1:243" s="5"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6"/>
      <c r="IF7" s="6"/>
      <c r="IG7" s="6"/>
      <c r="IH7" s="6"/>
      <c r="II7" s="6"/>
    </row>
    <row r="8" spans="1:243" s="7" customFormat="1" ht="60.75" customHeight="1">
      <c r="A8" s="23" t="s">
        <v>35</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8"/>
      <c r="IF8" s="8"/>
      <c r="IG8" s="8"/>
      <c r="IH8" s="8"/>
      <c r="II8" s="8"/>
    </row>
    <row r="9" spans="1:243" s="9" customFormat="1" ht="61.5" customHeight="1">
      <c r="A9" s="67" t="s">
        <v>7</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0"/>
      <c r="IF9" s="10"/>
      <c r="IG9" s="10"/>
      <c r="IH9" s="10"/>
      <c r="II9" s="10"/>
    </row>
    <row r="10" spans="1:243" s="12" customFormat="1" ht="18.75" customHeight="1">
      <c r="A10" s="11" t="s">
        <v>8</v>
      </c>
      <c r="B10" s="11" t="s">
        <v>9</v>
      </c>
      <c r="C10" s="11" t="s">
        <v>9</v>
      </c>
      <c r="D10" s="11" t="s">
        <v>8</v>
      </c>
      <c r="E10" s="11" t="s">
        <v>9</v>
      </c>
      <c r="F10" s="11" t="s">
        <v>10</v>
      </c>
      <c r="G10" s="11" t="s">
        <v>10</v>
      </c>
      <c r="H10" s="11" t="s">
        <v>11</v>
      </c>
      <c r="I10" s="11" t="s">
        <v>9</v>
      </c>
      <c r="J10" s="11" t="s">
        <v>8</v>
      </c>
      <c r="K10" s="11" t="s">
        <v>12</v>
      </c>
      <c r="L10" s="11" t="s">
        <v>9</v>
      </c>
      <c r="M10" s="11" t="s">
        <v>8</v>
      </c>
      <c r="N10" s="11" t="s">
        <v>10</v>
      </c>
      <c r="O10" s="11" t="s">
        <v>10</v>
      </c>
      <c r="P10" s="11" t="s">
        <v>10</v>
      </c>
      <c r="Q10" s="11" t="s">
        <v>10</v>
      </c>
      <c r="R10" s="11" t="s">
        <v>11</v>
      </c>
      <c r="S10" s="11" t="s">
        <v>11</v>
      </c>
      <c r="T10" s="11" t="s">
        <v>10</v>
      </c>
      <c r="U10" s="11" t="s">
        <v>10</v>
      </c>
      <c r="V10" s="11" t="s">
        <v>10</v>
      </c>
      <c r="W10" s="11" t="s">
        <v>10</v>
      </c>
      <c r="X10" s="11" t="s">
        <v>11</v>
      </c>
      <c r="Y10" s="11" t="s">
        <v>11</v>
      </c>
      <c r="Z10" s="11" t="s">
        <v>10</v>
      </c>
      <c r="AA10" s="11" t="s">
        <v>10</v>
      </c>
      <c r="AB10" s="11" t="s">
        <v>10</v>
      </c>
      <c r="AC10" s="11" t="s">
        <v>10</v>
      </c>
      <c r="AD10" s="11" t="s">
        <v>11</v>
      </c>
      <c r="AE10" s="11" t="s">
        <v>11</v>
      </c>
      <c r="AF10" s="11" t="s">
        <v>10</v>
      </c>
      <c r="AG10" s="11" t="s">
        <v>10</v>
      </c>
      <c r="AH10" s="11" t="s">
        <v>10</v>
      </c>
      <c r="AI10" s="11" t="s">
        <v>10</v>
      </c>
      <c r="AJ10" s="11" t="s">
        <v>11</v>
      </c>
      <c r="AK10" s="11" t="s">
        <v>11</v>
      </c>
      <c r="AL10" s="11" t="s">
        <v>10</v>
      </c>
      <c r="AM10" s="11" t="s">
        <v>10</v>
      </c>
      <c r="AN10" s="11" t="s">
        <v>10</v>
      </c>
      <c r="AO10" s="11" t="s">
        <v>10</v>
      </c>
      <c r="AP10" s="11" t="s">
        <v>11</v>
      </c>
      <c r="AQ10" s="11" t="s">
        <v>11</v>
      </c>
      <c r="AR10" s="11" t="s">
        <v>10</v>
      </c>
      <c r="AS10" s="11" t="s">
        <v>10</v>
      </c>
      <c r="AT10" s="11" t="s">
        <v>8</v>
      </c>
      <c r="AU10" s="11" t="s">
        <v>8</v>
      </c>
      <c r="AV10" s="11" t="s">
        <v>11</v>
      </c>
      <c r="AW10" s="11" t="s">
        <v>11</v>
      </c>
      <c r="AX10" s="11" t="s">
        <v>8</v>
      </c>
      <c r="AY10" s="11" t="s">
        <v>8</v>
      </c>
      <c r="AZ10" s="11" t="s">
        <v>13</v>
      </c>
      <c r="BA10" s="11" t="s">
        <v>8</v>
      </c>
      <c r="BB10" s="11" t="s">
        <v>8</v>
      </c>
      <c r="BC10" s="11" t="s">
        <v>9</v>
      </c>
      <c r="IE10" s="13"/>
      <c r="IF10" s="13"/>
      <c r="IG10" s="13"/>
      <c r="IH10" s="13"/>
      <c r="II10" s="13"/>
    </row>
    <row r="11" spans="1:243" s="12" customFormat="1" ht="171.75" customHeight="1">
      <c r="A11" s="11" t="s">
        <v>0</v>
      </c>
      <c r="B11" s="36" t="s">
        <v>14</v>
      </c>
      <c r="C11" s="36" t="s">
        <v>1</v>
      </c>
      <c r="D11" s="36" t="s">
        <v>15</v>
      </c>
      <c r="E11" s="36" t="s">
        <v>16</v>
      </c>
      <c r="F11" s="36" t="s">
        <v>36</v>
      </c>
      <c r="G11" s="36"/>
      <c r="H11" s="36"/>
      <c r="I11" s="36" t="s">
        <v>17</v>
      </c>
      <c r="J11" s="36" t="s">
        <v>18</v>
      </c>
      <c r="K11" s="36" t="s">
        <v>19</v>
      </c>
      <c r="L11" s="36" t="s">
        <v>20</v>
      </c>
      <c r="M11" s="37" t="s">
        <v>40</v>
      </c>
      <c r="N11" s="36" t="s">
        <v>42</v>
      </c>
      <c r="O11" s="36" t="s">
        <v>43</v>
      </c>
      <c r="P11" s="36" t="s">
        <v>44</v>
      </c>
      <c r="Q11" s="36" t="s">
        <v>45</v>
      </c>
      <c r="R11" s="36" t="s">
        <v>46</v>
      </c>
      <c r="S11" s="36" t="s">
        <v>47</v>
      </c>
      <c r="T11" s="36" t="s">
        <v>51</v>
      </c>
      <c r="U11" s="36" t="s">
        <v>48</v>
      </c>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49</v>
      </c>
      <c r="BB11" s="38" t="s">
        <v>50</v>
      </c>
      <c r="BC11" s="39" t="s">
        <v>21</v>
      </c>
      <c r="IE11" s="13"/>
      <c r="IF11" s="13"/>
      <c r="IG11" s="13"/>
      <c r="IH11" s="13"/>
      <c r="II11" s="13"/>
    </row>
    <row r="12" spans="1:243" s="12" customFormat="1" ht="15">
      <c r="A12" s="14">
        <v>1</v>
      </c>
      <c r="B12" s="40">
        <v>2</v>
      </c>
      <c r="C12" s="40">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53</v>
      </c>
      <c r="BB12" s="40">
        <v>54</v>
      </c>
      <c r="BC12" s="40">
        <v>55</v>
      </c>
      <c r="IE12" s="13"/>
      <c r="IF12" s="13"/>
      <c r="IG12" s="13"/>
      <c r="IH12" s="13"/>
      <c r="II12" s="13"/>
    </row>
    <row r="13" spans="1:243" s="9" customFormat="1" ht="42" customHeight="1">
      <c r="A13" s="43">
        <v>1.01</v>
      </c>
      <c r="B13" s="59" t="s">
        <v>53</v>
      </c>
      <c r="C13" s="44" t="s">
        <v>22</v>
      </c>
      <c r="D13" s="60">
        <v>1</v>
      </c>
      <c r="E13" s="46" t="s">
        <v>23</v>
      </c>
      <c r="F13" s="45">
        <v>0</v>
      </c>
      <c r="G13" s="47"/>
      <c r="H13" s="48"/>
      <c r="I13" s="49" t="s">
        <v>24</v>
      </c>
      <c r="J13" s="50">
        <f>IF(I13="Less(-)",-1,1)</f>
        <v>1</v>
      </c>
      <c r="K13" s="51" t="s">
        <v>37</v>
      </c>
      <c r="L13" s="51" t="s">
        <v>41</v>
      </c>
      <c r="M13" s="52"/>
      <c r="N13" s="53"/>
      <c r="O13" s="53"/>
      <c r="P13" s="53"/>
      <c r="Q13" s="53"/>
      <c r="R13" s="53"/>
      <c r="S13" s="53"/>
      <c r="T13" s="53"/>
      <c r="U13" s="53"/>
      <c r="V13" s="53"/>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5">
        <f>M13*D13</f>
        <v>0</v>
      </c>
      <c r="BB13" s="56">
        <f>(N13+O13+P13+Q13+R13+S13+T13+U13)</f>
        <v>0</v>
      </c>
      <c r="BC13" s="57" t="str">
        <f>SpellNumber123(L13,BA13)</f>
        <v>USD Zero Only</v>
      </c>
      <c r="IE13" s="10">
        <v>1.01</v>
      </c>
      <c r="IF13" s="10" t="s">
        <v>25</v>
      </c>
      <c r="IG13" s="10" t="s">
        <v>22</v>
      </c>
      <c r="IH13" s="10">
        <v>123.223</v>
      </c>
      <c r="II13" s="10" t="s">
        <v>23</v>
      </c>
    </row>
    <row r="14" spans="1:243" s="9" customFormat="1" ht="42" customHeight="1">
      <c r="A14" s="43">
        <v>1.02</v>
      </c>
      <c r="B14" s="59" t="s">
        <v>53</v>
      </c>
      <c r="C14" s="44" t="s">
        <v>39</v>
      </c>
      <c r="D14" s="60">
        <v>1</v>
      </c>
      <c r="E14" s="46" t="s">
        <v>23</v>
      </c>
      <c r="F14" s="45">
        <v>1</v>
      </c>
      <c r="G14" s="47"/>
      <c r="H14" s="48"/>
      <c r="I14" s="49" t="s">
        <v>24</v>
      </c>
      <c r="J14" s="50">
        <f>IF(I14="Less(-)",-1,1)</f>
        <v>1</v>
      </c>
      <c r="K14" s="51" t="s">
        <v>37</v>
      </c>
      <c r="L14" s="51" t="s">
        <v>41</v>
      </c>
      <c r="M14" s="52"/>
      <c r="N14" s="53"/>
      <c r="O14" s="53"/>
      <c r="P14" s="53"/>
      <c r="Q14" s="53"/>
      <c r="R14" s="53"/>
      <c r="S14" s="53"/>
      <c r="T14" s="53"/>
      <c r="U14" s="53"/>
      <c r="V14" s="53"/>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5">
        <f>M14*D14</f>
        <v>0</v>
      </c>
      <c r="BB14" s="56">
        <f>(N14+O14+P14+Q14+R14+S14+T14+U14)</f>
        <v>0</v>
      </c>
      <c r="BC14" s="57" t="str">
        <f>SpellNumber123(L14,BA14)</f>
        <v>USD Zero Only</v>
      </c>
      <c r="IE14" s="10"/>
      <c r="IF14" s="10"/>
      <c r="IG14" s="10"/>
      <c r="IH14" s="10"/>
      <c r="II14" s="10"/>
    </row>
    <row r="15" spans="1:243" s="9" customFormat="1" ht="42" customHeight="1">
      <c r="A15" s="43">
        <v>1.03</v>
      </c>
      <c r="B15" s="59" t="s">
        <v>53</v>
      </c>
      <c r="C15" s="44" t="s">
        <v>56</v>
      </c>
      <c r="D15" s="60">
        <v>1</v>
      </c>
      <c r="E15" s="46" t="s">
        <v>23</v>
      </c>
      <c r="F15" s="45">
        <v>2</v>
      </c>
      <c r="G15" s="47"/>
      <c r="H15" s="48"/>
      <c r="I15" s="49" t="s">
        <v>24</v>
      </c>
      <c r="J15" s="50">
        <f>IF(I15="Less(-)",-1,1)</f>
        <v>1</v>
      </c>
      <c r="K15" s="51" t="s">
        <v>37</v>
      </c>
      <c r="L15" s="51" t="s">
        <v>41</v>
      </c>
      <c r="M15" s="52"/>
      <c r="N15" s="53"/>
      <c r="O15" s="53"/>
      <c r="P15" s="53"/>
      <c r="Q15" s="53"/>
      <c r="R15" s="53"/>
      <c r="S15" s="53"/>
      <c r="T15" s="53"/>
      <c r="U15" s="53"/>
      <c r="V15" s="53"/>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5">
        <f>M15*D15</f>
        <v>0</v>
      </c>
      <c r="BB15" s="56">
        <f>(N15+O15+P15+Q15+R15+S15+T15+U15)</f>
        <v>0</v>
      </c>
      <c r="BC15" s="57" t="str">
        <f>SpellNumber123(L15,BA15)</f>
        <v>USD Zero Only</v>
      </c>
      <c r="IE15" s="10"/>
      <c r="IF15" s="10"/>
      <c r="IG15" s="10"/>
      <c r="IH15" s="10"/>
      <c r="II15" s="10"/>
    </row>
    <row r="16" spans="1:243" s="9" customFormat="1" ht="42" customHeight="1">
      <c r="A16" s="43">
        <v>1.04</v>
      </c>
      <c r="B16" s="59" t="s">
        <v>53</v>
      </c>
      <c r="C16" s="44" t="s">
        <v>57</v>
      </c>
      <c r="D16" s="60">
        <v>1</v>
      </c>
      <c r="E16" s="46" t="s">
        <v>23</v>
      </c>
      <c r="F16" s="45">
        <v>3</v>
      </c>
      <c r="G16" s="47"/>
      <c r="H16" s="48"/>
      <c r="I16" s="49" t="s">
        <v>24</v>
      </c>
      <c r="J16" s="50">
        <f>IF(I16="Less(-)",-1,1)</f>
        <v>1</v>
      </c>
      <c r="K16" s="51" t="s">
        <v>37</v>
      </c>
      <c r="L16" s="51" t="s">
        <v>41</v>
      </c>
      <c r="M16" s="52"/>
      <c r="N16" s="53"/>
      <c r="O16" s="53"/>
      <c r="P16" s="53"/>
      <c r="Q16" s="53"/>
      <c r="R16" s="53"/>
      <c r="S16" s="53"/>
      <c r="T16" s="53"/>
      <c r="U16" s="53"/>
      <c r="V16" s="53"/>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5">
        <f>M16*D16</f>
        <v>0</v>
      </c>
      <c r="BB16" s="56">
        <f>(N16+O16+P16+Q16+R16+S16+T16+U16)</f>
        <v>0</v>
      </c>
      <c r="BC16" s="57" t="str">
        <f>SpellNumber123(L16,BA16)</f>
        <v>USD Zero Only</v>
      </c>
      <c r="IE16" s="10"/>
      <c r="IF16" s="10"/>
      <c r="IG16" s="10"/>
      <c r="IH16" s="10"/>
      <c r="II16" s="10"/>
    </row>
    <row r="17" spans="1:243" s="9" customFormat="1" ht="39" customHeight="1">
      <c r="A17" s="58" t="s">
        <v>28</v>
      </c>
      <c r="B17" s="61"/>
      <c r="C17" s="62"/>
      <c r="D17" s="63"/>
      <c r="E17" s="63"/>
      <c r="F17" s="63"/>
      <c r="G17" s="63"/>
      <c r="H17" s="64"/>
      <c r="I17" s="64"/>
      <c r="J17" s="64"/>
      <c r="K17" s="64"/>
      <c r="L17" s="65"/>
      <c r="BA17" s="66">
        <f>SUM(BA13:BA16)</f>
        <v>0</v>
      </c>
      <c r="BB17" s="66">
        <f>SUM(BB13:BB16)</f>
        <v>0</v>
      </c>
      <c r="BC17" s="57" t="str">
        <f>SpellNumber(L17,BA17)</f>
        <v> Zero Only</v>
      </c>
      <c r="IE17" s="10">
        <v>4</v>
      </c>
      <c r="IF17" s="10" t="s">
        <v>26</v>
      </c>
      <c r="IG17" s="10" t="s">
        <v>27</v>
      </c>
      <c r="IH17" s="10">
        <v>10</v>
      </c>
      <c r="II17" s="10" t="s">
        <v>23</v>
      </c>
    </row>
    <row r="18" spans="1:243" s="18" customFormat="1" ht="54.75" customHeight="1" hidden="1">
      <c r="A18" s="25" t="s">
        <v>33</v>
      </c>
      <c r="B18" s="26"/>
      <c r="C18" s="16"/>
      <c r="D18" s="27"/>
      <c r="E18" s="28" t="s">
        <v>29</v>
      </c>
      <c r="F18" s="41"/>
      <c r="G18" s="29"/>
      <c r="H18" s="17"/>
      <c r="I18" s="17"/>
      <c r="J18" s="17"/>
      <c r="K18" s="30"/>
      <c r="L18" s="31"/>
      <c r="M18" s="32" t="s">
        <v>30</v>
      </c>
      <c r="O18" s="15"/>
      <c r="P18" s="15"/>
      <c r="Q18" s="15"/>
      <c r="R18" s="15"/>
      <c r="S18" s="15"/>
      <c r="BA18" s="42">
        <f>IF(ISBLANK(F18),0,IF(E18="Excess (+)",ROUND(BA17+(BA17*F18),2),IF(E18="Less (-)",ROUND(BA17+(BA17*F18*(-1)),2),0)))</f>
        <v>0</v>
      </c>
      <c r="BB18" s="33">
        <f>ROUND(BA18,0)</f>
        <v>0</v>
      </c>
      <c r="BC18" s="34" t="str">
        <f>SpellNumber(L18,BB18)</f>
        <v> Zero Only</v>
      </c>
      <c r="IE18" s="19"/>
      <c r="IF18" s="19"/>
      <c r="IG18" s="19"/>
      <c r="IH18" s="19"/>
      <c r="II18" s="19"/>
    </row>
    <row r="19" spans="1:243" s="18" customFormat="1" ht="43.5" customHeight="1">
      <c r="A19" s="24" t="s">
        <v>32</v>
      </c>
      <c r="B19" s="24"/>
      <c r="C19" s="70"/>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2"/>
      <c r="IE19" s="19"/>
      <c r="IF19" s="19"/>
      <c r="IG19" s="19"/>
      <c r="IH19" s="19"/>
      <c r="II19" s="19"/>
    </row>
    <row r="20" spans="3:243" s="12" customFormat="1" ht="15">
      <c r="C20" s="20"/>
      <c r="D20" s="20"/>
      <c r="E20" s="20"/>
      <c r="F20" s="20"/>
      <c r="G20" s="20"/>
      <c r="H20" s="20"/>
      <c r="I20" s="20"/>
      <c r="J20" s="20"/>
      <c r="K20" s="20"/>
      <c r="L20" s="20"/>
      <c r="M20" s="20"/>
      <c r="O20" s="20"/>
      <c r="BA20" s="20"/>
      <c r="BC20" s="20"/>
      <c r="IE20" s="13"/>
      <c r="IF20" s="13"/>
      <c r="IG20" s="13"/>
      <c r="IH20" s="13"/>
      <c r="II20" s="13"/>
    </row>
  </sheetData>
  <sheetProtection/>
  <mergeCells count="8">
    <mergeCell ref="A9:BC9"/>
    <mergeCell ref="C19:BC19"/>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decimal" allowBlank="1" showInputMessage="1" showErrorMessage="1" promptTitle="Rate Entry" prompt="Please enter Basic Cost in Quoted Currency for this item. " errorTitle="Invaid Entry" error="Only Numeric Values are allowed. " sqref="M13:M16">
      <formula1>0</formula1>
      <formula2>999999999999999</formula2>
    </dataValidation>
    <dataValidation type="decimal" allowBlank="1" showInputMessage="1" showErrorMessage="1" prompt=" " errorTitle="Invaid Entry" error="Only Numeric Values are allowed. " sqref="N13:V16">
      <formula1>0</formula1>
      <formula2>999999999999999</formula2>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6">
      <formula1>"Partial Conversion, Full Conversion"</formula1>
    </dataValidation>
    <dataValidation type="list" allowBlank="1" showInputMessage="1" showErrorMessage="1" sqref="L14 L15 L13 L16">
      <formula1>"INR,USD,JPY,EUR,GBP,CHF"</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2014-12-11T06:40:55Z</cp:lastPrinted>
  <dcterms:created xsi:type="dcterms:W3CDTF">2009-01-30T06:42:42Z</dcterms:created>
  <dcterms:modified xsi:type="dcterms:W3CDTF">2020-05-29T06:27:33Z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