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<sst xmlns="http://schemas.openxmlformats.org/spreadsheetml/2006/main" count="127" uniqueCount="62">
  <si>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</si>
  <si>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</si>
  <si>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</si>
  <si>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</si>
  <si>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</si>
  <si>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</si>
  <si>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</si>
  <si>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</si>
  <si>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</si>
  <si>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</si>
  <si>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</si>
  <si>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</si>
  <si>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</si>
  <si>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</si>
  <si>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</si>
  <si>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</si>
  <si>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</si>
  <si>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</si>
  <si>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</si>
  <si>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</si>
  <si>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</si>
  <si>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</si>
  <si>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</si>
  <si>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</si>
  <si>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</si>
  <si>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</si>
  <si>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</si>
  <si>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</si>
  <si>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</si>
  <si>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</si>
  <si>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</si>
  <si>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</si>
  <si>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</si>
  <si>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</si>
  <si>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</si>
  <si>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</si>
  <si>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</si>
  <si>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</si>
  <si>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</si>
  <si>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</si>
  <si>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</si>
  <si>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</si>
  <si>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</si>
  <si>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</si>
  <si>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</si>
  <si>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</si>
  <si>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</si>
  <si>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</si>
  <si>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</si>
  <si>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</si>
  <si>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</si>
  <si>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</si>
  <si>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</si>
  <si>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r>
      <t xml:space="preserve">TOTAL AMOUNT  
           in
     </t>
    </r>
    <r>
      <rPr>
        <b/>
        <sz val="11"/>
        <color indexed="10"/>
        <rFont val="Arial"/>
        <family val="2"/>
      </rPr>
      <t xml:space="preserve"> Rs.      P</t>
    </r>
  </si>
  <si>
    <t>Component</t>
  </si>
  <si>
    <t>Tender Inviting Authority: DOIP, IIT Kanpur</t>
  </si>
  <si>
    <t>MINOR CIVIL MAINTENANCE WORK</t>
  </si>
  <si>
    <t>Each</t>
  </si>
  <si>
    <t>Providing and installing FLEUR and  FUNSTATION complete excluding civil work only</t>
  </si>
  <si>
    <t>Providing and installing MEADOWS, BALANCING STONES,  STEPPING STONES (2 set), SPIDER WEB, FLEUR and  FUNSTATION  complete excluding civil work only</t>
  </si>
  <si>
    <t>Name of Work: Development of children parks at various locations in IIT Kanpur</t>
  </si>
  <si>
    <t>NIT No:    Civil/23/04/2024-1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</si>
</sst>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5"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3" fillId="0" borderId="16" xfId="0" applyFont="1" applyFill="1" applyBorder="1" applyAlignment="1">
      <alignment horizontal="center" vertical="center"/>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4" fillId="0" borderId="16" xfId="0" applyFont="1" applyFill="1" applyBorder="1" applyAlignment="1">
      <alignment horizontal="justify" vertical="top" wrapText="1"/>
    </xf>
    <xf numFmtId="0" fontId="64" fillId="0" borderId="16" xfId="0" applyFont="1" applyFill="1" applyBorder="1" applyAlignment="1">
      <alignment horizontal="center" vertical="center"/>
    </xf>
    <xf numFmtId="0" fontId="64" fillId="0" borderId="16" xfId="0" applyFont="1" applyFill="1" applyBorder="1" applyAlignment="1">
      <alignment horizontal="center" vertical="center" wrapText="1"/>
    </xf>
    <xf numFmtId="2" fontId="17" fillId="0" borderId="16" xfId="55" applyNumberFormat="1" applyFont="1" applyFill="1" applyBorder="1" applyAlignment="1">
      <alignment horizontal="center" vertical="center" wrapText="1"/>
      <protection/>
    </xf>
    <xf numFmtId="2" fontId="18" fillId="0" borderId="16" xfId="56" applyNumberFormat="1" applyFont="1" applyFill="1" applyBorder="1" applyAlignment="1" applyProtection="1">
      <alignment horizontal="center" vertical="center"/>
      <protection locked="0"/>
    </xf>
    <xf numFmtId="2" fontId="17" fillId="0" borderId="16" xfId="59" applyNumberFormat="1" applyFont="1" applyFill="1" applyBorder="1" applyAlignment="1">
      <alignment horizontal="center" vertical="center"/>
      <protection/>
    </xf>
    <xf numFmtId="2" fontId="17" fillId="0" borderId="16" xfId="56" applyNumberFormat="1" applyFont="1" applyFill="1" applyBorder="1" applyAlignment="1">
      <alignment horizontal="center" vertical="center"/>
      <protection/>
    </xf>
    <xf numFmtId="2" fontId="18" fillId="33" borderId="16" xfId="56" applyNumberFormat="1" applyFont="1" applyFill="1" applyBorder="1" applyAlignment="1" applyProtection="1">
      <alignment horizontal="center" vertical="center"/>
      <protection locked="0"/>
    </xf>
    <xf numFmtId="2" fontId="18" fillId="0" borderId="16" xfId="56" applyNumberFormat="1" applyFont="1" applyFill="1" applyBorder="1" applyAlignment="1" applyProtection="1">
      <alignment horizontal="center" vertical="center" wrapText="1"/>
      <protection locked="0"/>
    </xf>
    <xf numFmtId="2" fontId="18" fillId="0" borderId="16" xfId="59" applyNumberFormat="1" applyFont="1" applyFill="1" applyBorder="1" applyAlignment="1">
      <alignment horizontal="center" vertical="center"/>
      <protection/>
    </xf>
    <xf numFmtId="2" fontId="18" fillId="0" borderId="16" xfId="58" applyNumberFormat="1" applyFont="1" applyFill="1" applyBorder="1" applyAlignment="1">
      <alignment horizontal="left" vertical="center"/>
      <protection/>
    </xf>
    <xf numFmtId="0" fontId="17" fillId="0" borderId="16" xfId="59" applyNumberFormat="1" applyFont="1" applyFill="1" applyBorder="1" applyAlignment="1">
      <alignment horizontal="left" vertical="center" wrapText="1"/>
      <protection/>
    </xf>
    <xf numFmtId="0" fontId="19" fillId="0" borderId="18" xfId="59" applyNumberFormat="1" applyFont="1" applyFill="1" applyBorder="1" applyAlignment="1">
      <alignment vertical="top"/>
      <protection/>
    </xf>
    <xf numFmtId="0" fontId="19" fillId="0" borderId="0" xfId="59" applyNumberFormat="1" applyFont="1" applyFill="1" applyBorder="1" applyAlignment="1">
      <alignment vertical="top"/>
      <protection/>
    </xf>
    <xf numFmtId="0" fontId="20" fillId="0" borderId="19" xfId="59" applyNumberFormat="1" applyFont="1" applyFill="1" applyBorder="1" applyAlignment="1">
      <alignment vertical="top"/>
      <protection/>
    </xf>
    <xf numFmtId="0" fontId="19" fillId="0" borderId="19" xfId="59" applyNumberFormat="1" applyFont="1" applyFill="1" applyBorder="1" applyAlignment="1">
      <alignment vertical="top"/>
      <protection/>
    </xf>
    <xf numFmtId="0" fontId="19" fillId="0" borderId="0" xfId="56" applyNumberFormat="1" applyFont="1" applyFill="1" applyAlignment="1">
      <alignment vertical="top"/>
      <protection/>
    </xf>
    <xf numFmtId="2" fontId="20" fillId="0" borderId="20" xfId="59" applyNumberFormat="1" applyFont="1" applyFill="1" applyBorder="1" applyAlignment="1">
      <alignment vertical="top"/>
      <protection/>
    </xf>
    <xf numFmtId="2" fontId="20" fillId="0" borderId="21" xfId="59" applyNumberFormat="1" applyFont="1" applyFill="1" applyBorder="1" applyAlignment="1">
      <alignment vertical="top"/>
      <protection/>
    </xf>
    <xf numFmtId="0" fontId="21" fillId="0" borderId="12" xfId="56" applyNumberFormat="1" applyFont="1" applyFill="1" applyBorder="1" applyAlignment="1" applyProtection="1">
      <alignment vertical="top"/>
      <protection/>
    </xf>
    <xf numFmtId="0" fontId="22" fillId="0" borderId="11" xfId="59" applyNumberFormat="1" applyFont="1" applyFill="1" applyBorder="1" applyAlignment="1" applyProtection="1">
      <alignment vertical="center" wrapText="1"/>
      <protection locked="0"/>
    </xf>
    <xf numFmtId="0" fontId="23" fillId="33" borderId="11" xfId="59" applyNumberFormat="1" applyFont="1" applyFill="1" applyBorder="1" applyAlignment="1" applyProtection="1">
      <alignment vertical="center" wrapText="1"/>
      <protection locked="0"/>
    </xf>
    <xf numFmtId="10" fontId="24" fillId="33" borderId="11"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19" fillId="0" borderId="11" xfId="56" applyNumberFormat="1" applyFont="1" applyFill="1" applyBorder="1" applyAlignment="1" applyProtection="1">
      <alignment vertical="top"/>
      <protection/>
    </xf>
    <xf numFmtId="0" fontId="25" fillId="0" borderId="11" xfId="59" applyNumberFormat="1" applyFont="1" applyFill="1" applyBorder="1" applyAlignment="1" applyProtection="1">
      <alignment vertical="center" wrapText="1"/>
      <protection locked="0"/>
    </xf>
    <xf numFmtId="0" fontId="25" fillId="0" borderId="11" xfId="66" applyNumberFormat="1" applyFont="1" applyFill="1" applyBorder="1" applyAlignment="1" applyProtection="1">
      <alignment vertical="center" wrapText="1"/>
      <protection locked="0"/>
    </xf>
    <xf numFmtId="0" fontId="22" fillId="0" borderId="11" xfId="59" applyNumberFormat="1" applyFont="1" applyFill="1" applyBorder="1" applyAlignment="1" applyProtection="1">
      <alignment vertical="center" wrapText="1"/>
      <protection/>
    </xf>
    <xf numFmtId="0" fontId="19" fillId="0" borderId="0" xfId="56" applyNumberFormat="1" applyFont="1" applyFill="1" applyAlignment="1" applyProtection="1">
      <alignment vertical="top"/>
      <protection/>
    </xf>
    <xf numFmtId="2" fontId="26" fillId="0" borderId="13" xfId="59" applyNumberFormat="1" applyFont="1" applyFill="1" applyBorder="1" applyAlignment="1">
      <alignment vertical="top"/>
      <protection/>
    </xf>
    <xf numFmtId="2" fontId="20" fillId="0" borderId="22" xfId="59" applyNumberFormat="1" applyFont="1" applyFill="1" applyBorder="1" applyAlignment="1">
      <alignment horizontal="right" vertical="top"/>
      <protection/>
    </xf>
    <xf numFmtId="0" fontId="19" fillId="0" borderId="13" xfId="59" applyNumberFormat="1" applyFont="1" applyFill="1" applyBorder="1" applyAlignment="1">
      <alignment vertical="top" wrapText="1"/>
      <protection/>
    </xf>
    <xf numFmtId="0" fontId="20"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75" zoomScaleNormal="75" zoomScalePageLayoutView="0" workbookViewId="0" topLeftCell="A1">
      <selection activeCell="BA15" sqref="BA15"/>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55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60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61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58.5" customHeight="1">
      <c r="A8" s="11" t="s">
        <v>47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33">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9">
        <v>7</v>
      </c>
      <c r="BB12" s="29">
        <v>54</v>
      </c>
      <c r="BC12" s="29">
        <v>8</v>
      </c>
      <c r="IE12" s="18"/>
      <c r="IF12" s="18"/>
      <c r="IG12" s="18"/>
      <c r="IH12" s="18"/>
      <c r="II12" s="18"/>
    </row>
    <row r="13" spans="1:243" s="17" customFormat="1" ht="18">
      <c r="A13" s="34">
        <v>1</v>
      </c>
      <c r="B13" s="30" t="s">
        <v>54</v>
      </c>
      <c r="C13" s="28"/>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54</v>
      </c>
      <c r="IE13" s="18"/>
      <c r="IF13" s="18"/>
      <c r="IG13" s="18"/>
      <c r="IH13" s="18"/>
      <c r="II13" s="18"/>
    </row>
    <row r="14" spans="1:243" s="21" customFormat="1" ht="22.5" customHeight="1">
      <c r="A14" s="35">
        <v>1.01</v>
      </c>
      <c r="B14" s="36" t="s">
        <v>56</v>
      </c>
      <c r="C14" s="32" t="s">
        <v>50</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56</v>
      </c>
      <c r="IC14" s="21" t="s">
        <v>50</v>
      </c>
      <c r="IE14" s="22"/>
      <c r="IF14" s="22" t="s">
        <v>34</v>
      </c>
      <c r="IG14" s="22" t="s">
        <v>35</v>
      </c>
      <c r="IH14" s="22">
        <v>10</v>
      </c>
      <c r="II14" s="22" t="s">
        <v>36</v>
      </c>
    </row>
    <row r="15" spans="1:243" s="21" customFormat="1" ht="110.25" customHeight="1">
      <c r="A15" s="34">
        <v>1.02</v>
      </c>
      <c r="B15" s="36" t="s">
        <v>59</v>
      </c>
      <c r="C15" s="32" t="s">
        <v>51</v>
      </c>
      <c r="D15" s="37">
        <v>2</v>
      </c>
      <c r="E15" s="38" t="s">
        <v>57</v>
      </c>
      <c r="F15" s="39">
        <v>1476008.95</v>
      </c>
      <c r="G15" s="40"/>
      <c r="H15" s="40"/>
      <c r="I15" s="41" t="s">
        <v>38</v>
      </c>
      <c r="J15" s="42">
        <f>IF(I15="Less(-)",-1,1)</f>
        <v>1</v>
      </c>
      <c r="K15" s="40" t="s">
        <v>39</v>
      </c>
      <c r="L15" s="40" t="s">
        <v>4</v>
      </c>
      <c r="M15" s="43"/>
      <c r="N15" s="40"/>
      <c r="O15" s="40"/>
      <c r="P15" s="44"/>
      <c r="Q15" s="40"/>
      <c r="R15" s="40"/>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ROUND(total_amount_ba($B$2,$D$2,D15,F15,J15,K15,M15),0)</f>
        <v>2952018</v>
      </c>
      <c r="BB15" s="46">
        <f>BA15+SUM(N15:AZ15)</f>
        <v>2952018</v>
      </c>
      <c r="BC15" s="47" t="str">
        <f>SpellNumber(L15,BB15)</f>
        <v>INR  Twenty Nine Lakh Fifty Two Thousand  &amp;Eighteen  Only</v>
      </c>
      <c r="IA15" s="21">
        <v>1.02</v>
      </c>
      <c r="IB15" s="21" t="s">
        <v>59</v>
      </c>
      <c r="IC15" s="21" t="s">
        <v>51</v>
      </c>
      <c r="ID15" s="21">
        <v>2</v>
      </c>
      <c r="IE15" s="22" t="s">
        <v>57</v>
      </c>
      <c r="IF15" s="22" t="s">
        <v>40</v>
      </c>
      <c r="IG15" s="22" t="s">
        <v>35</v>
      </c>
      <c r="IH15" s="22">
        <v>123.223</v>
      </c>
      <c r="II15" s="22" t="s">
        <v>37</v>
      </c>
    </row>
    <row r="16" spans="1:243" s="21" customFormat="1" ht="69" customHeight="1">
      <c r="A16" s="35">
        <v>1.03</v>
      </c>
      <c r="B16" s="36" t="s">
        <v>58</v>
      </c>
      <c r="C16" s="37" t="s">
        <v>52</v>
      </c>
      <c r="D16" s="37">
        <v>1</v>
      </c>
      <c r="E16" s="38" t="s">
        <v>57</v>
      </c>
      <c r="F16" s="39">
        <v>445037.31</v>
      </c>
      <c r="G16" s="40"/>
      <c r="H16" s="40"/>
      <c r="I16" s="41" t="s">
        <v>38</v>
      </c>
      <c r="J16" s="42">
        <f>IF(I16="Less(-)",-1,1)</f>
        <v>1</v>
      </c>
      <c r="K16" s="40" t="s">
        <v>39</v>
      </c>
      <c r="L16" s="40" t="s">
        <v>4</v>
      </c>
      <c r="M16" s="43"/>
      <c r="N16" s="40"/>
      <c r="O16" s="40"/>
      <c r="P16" s="44"/>
      <c r="Q16" s="40"/>
      <c r="R16" s="40"/>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ROUND(total_amount_ba($B$2,$D$2,D16,F16,J16,K16,M16),0)</f>
        <v>445037</v>
      </c>
      <c r="BB16" s="46">
        <f>BA16+SUM(N16:AZ16)</f>
        <v>445037</v>
      </c>
      <c r="BC16" s="47" t="str">
        <f>SpellNumber(L16,BB16)</f>
        <v>INR  Four Lakh Forty Five Thousand  &amp;Thirty Seven  Only</v>
      </c>
      <c r="IA16" s="21">
        <v>1.03</v>
      </c>
      <c r="IB16" s="21" t="s">
        <v>58</v>
      </c>
      <c r="IC16" s="21" t="s">
        <v>52</v>
      </c>
      <c r="ID16" s="21">
        <v>1</v>
      </c>
      <c r="IE16" s="22" t="s">
        <v>57</v>
      </c>
      <c r="IF16" s="22" t="s">
        <v>41</v>
      </c>
      <c r="IG16" s="22" t="s">
        <v>42</v>
      </c>
      <c r="IH16" s="22">
        <v>213</v>
      </c>
      <c r="II16" s="22" t="s">
        <v>37</v>
      </c>
    </row>
    <row r="17" spans="1:55" ht="38.25" customHeight="1">
      <c r="A17" s="23" t="s">
        <v>43</v>
      </c>
      <c r="B17" s="31"/>
      <c r="C17" s="48"/>
      <c r="D17" s="49"/>
      <c r="E17" s="49"/>
      <c r="F17" s="49"/>
      <c r="G17" s="49"/>
      <c r="H17" s="50"/>
      <c r="I17" s="50"/>
      <c r="J17" s="50"/>
      <c r="K17" s="50"/>
      <c r="L17" s="51"/>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3">
        <f>SUM(BA14:BA16)</f>
        <v>3397055</v>
      </c>
      <c r="BB17" s="54">
        <f>SUM(BB14:BB16)</f>
        <v>3397055</v>
      </c>
      <c r="BC17" s="47" t="str">
        <f>SpellNumber(L17,BB17)</f>
        <v>  Thirty Three Lakh Ninety Seven Thousand  &amp;Fifty Five  Only</v>
      </c>
    </row>
    <row r="18" spans="1:55" ht="36.75" customHeight="1">
      <c r="A18" s="24" t="s">
        <v>44</v>
      </c>
      <c r="B18" s="25"/>
      <c r="C18" s="55"/>
      <c r="D18" s="56"/>
      <c r="E18" s="57" t="s">
        <v>49</v>
      </c>
      <c r="F18" s="58"/>
      <c r="G18" s="59"/>
      <c r="H18" s="60"/>
      <c r="I18" s="60"/>
      <c r="J18" s="60"/>
      <c r="K18" s="61"/>
      <c r="L18" s="62"/>
      <c r="M18" s="63"/>
      <c r="N18" s="64"/>
      <c r="O18" s="52"/>
      <c r="P18" s="52"/>
      <c r="Q18" s="52"/>
      <c r="R18" s="52"/>
      <c r="S18" s="52"/>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IF(ISBLANK(F18),0,IF(E18="Excess (+)",ROUND(BA17+(BA17*F18),0),IF(E18="Less (-)",ROUND(BA17+(BA17*F18*(-1)),0),IF(E18="At Par",BA17,0))))</f>
        <v>0</v>
      </c>
      <c r="BB18" s="66">
        <f>ROUND(BA18,0)</f>
        <v>0</v>
      </c>
      <c r="BC18" s="67" t="str">
        <f>SpellNumber($E$2,BB18)</f>
        <v>INR Zero Only</v>
      </c>
    </row>
    <row r="19" spans="1:55" ht="33.75" customHeight="1">
      <c r="A19" s="23" t="s">
        <v>45</v>
      </c>
      <c r="B19" s="23"/>
      <c r="C19" s="68" t="str">
        <f>SpellNumber($E$2,BB18)</f>
        <v>INR Zero Only</v>
      </c>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row>
  </sheetData>
  <sheetProtection password="D850" sheet="1"/>
  <autoFilter ref="A11:BC19"/>
  <mergeCells count="10">
    <mergeCell ref="C19:BC19"/>
    <mergeCell ref="A1:L1"/>
    <mergeCell ref="A4:BC4"/>
    <mergeCell ref="A5:BC5"/>
    <mergeCell ref="A6:BC6"/>
    <mergeCell ref="A7:BC7"/>
    <mergeCell ref="D14:BC14"/>
    <mergeCell ref="B8:BC8"/>
    <mergeCell ref="A9:BC9"/>
    <mergeCell ref="D13:BC13"/>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E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D13:D14 K15:K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6">
      <formula1>0</formula1>
      <formula2>999999999999999</formula2>
    </dataValidation>
    <dataValidation allowBlank="1" showInputMessage="1" showErrorMessage="1" promptTitle="Addition / Deduction" prompt="Please Choose the correct One" sqref="J15:J16">
      <formula1>0</formula1>
      <formula2>0</formula2>
    </dataValidation>
    <dataValidation type="list" showErrorMessage="1" sqref="I15: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ormula1>0</formula1>
      <formula2>999999999999999</formula2>
    </dataValidation>
    <dataValidation type="list" allowBlank="1" showInputMessage="1" showErrorMessage="1" sqref="L13 L14 L16 L15">
      <formula1>"INR"</formula1>
    </dataValidation>
    <dataValidation allowBlank="1" showInputMessage="1" showErrorMessage="1" promptTitle="Itemcode/Make" prompt="Please enter text" sqref="C14:C16">
      <formula1>0</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7" t="s">
        <v>46</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2024-02-06T10:21:51Z</cp:lastPrinted>
  <dcterms:created xsi:type="dcterms:W3CDTF">2009-01-30T06:42:42Z</dcterms:created>
  <dcterms:modified xsi:type="dcterms:W3CDTF">2024-04-23T11:25:46Z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