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'BoQ1'!$A$11:$BC$75</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<sst xmlns="http://schemas.openxmlformats.org/spreadsheetml/2006/main" count="500" uniqueCount="182">
  <si>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</si>
  <si>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</si>
  <si>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</si>
  <si>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</si>
  <si>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</si>
  <si>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</si>
  <si>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</si>
  <si>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</si>
  <si>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</si>
  <si>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</si>
  <si>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</si>
  <si>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</si>
  <si>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</si>
  <si>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</si>
  <si>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</si>
  <si>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</si>
  <si>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</si>
  <si>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</si>
  <si>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</si>
  <si>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</si>
  <si>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</si>
  <si>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</si>
  <si>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</si>
  <si>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</si>
  <si>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</si>
  <si>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</si>
  <si>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</si>
  <si>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</si>
  <si>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</si>
  <si>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</si>
  <si>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</si>
  <si>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</si>
  <si>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</si>
  <si>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</si>
  <si>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</si>
  <si>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</si>
  <si>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</si>
  <si>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</si>
  <si>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</si>
  <si>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</si>
  <si>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</si>
  <si>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</si>
  <si>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</si>
  <si>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</si>
  <si>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</si>
  <si>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</si>
  <si>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</si>
  <si>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</si>
  <si>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</si>
  <si>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</si>
  <si>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</si>
  <si>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</si>
  <si>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</si>
  <si>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</si>
  <si>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</si>
  <si>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</si>
  <si>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</si>
  <si>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</si>
  <si>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</si>
  <si>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</si>
  <si>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</si>
  <si>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</si>
  <si>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</si>
  <si>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</si>
  <si>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</si>
  <si>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</si>
  <si>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</si>
  <si>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</si>
  <si>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MASONRY WORK</t>
  </si>
  <si>
    <t>ROOFING</t>
  </si>
  <si>
    <t>metre</t>
  </si>
  <si>
    <t>Tender Inviting Authority: Superintending Engineer, IWD, IIT, Kanpur</t>
  </si>
  <si>
    <t>WOOD AND PVC WORK</t>
  </si>
  <si>
    <t>125 mm</t>
  </si>
  <si>
    <t>Painting with synthetic enamel paint of approved brand and manufacture to give an even shade :</t>
  </si>
  <si>
    <t>Two or more coats on new work</t>
  </si>
  <si>
    <t>MINOR CIVIL MAINTENANCE WORK:</t>
  </si>
  <si>
    <t>300x16 mm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</si>
  <si>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</si>
  <si>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</si>
  <si>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</si>
  <si>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</si>
  <si>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</si>
  <si>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</si>
  <si>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</si>
  <si>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</si>
  <si>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</si>
  <si>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</si>
  <si>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</si>
  <si>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</si>
  <si>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</si>
  <si>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</si>
  <si>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</si>
  <si>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</si>
  <si>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</si>
  <si>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</si>
  <si>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</si>
  <si>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</si>
  <si>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</si>
  <si>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</si>
  <si>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</si>
  <si>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</si>
  <si>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</si>
  <si>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</si>
  <si>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</si>
  <si>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</si>
  <si>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</si>
  <si>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</si>
  <si>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</si>
  <si>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</si>
  <si>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</si>
  <si>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</si>
  <si>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</si>
  <si>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</si>
  <si>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</si>
  <si>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</si>
  <si>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</si>
  <si>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</si>
  <si>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</si>
  <si>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</si>
  <si>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</si>
  <si>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</si>
  <si>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</si>
  <si>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</si>
  <si>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</si>
  <si>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</si>
  <si>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</si>
  <si>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</si>
  <si>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</si>
  <si>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CARRIAGE OF MATERIALS</t>
  </si>
  <si>
    <t>By Mechanical Transport including loading,unloading and stacking</t>
  </si>
  <si>
    <t>CONCRETE WORK</t>
  </si>
  <si>
    <t>Cement mortar 1:6 (1 cement : 6 coarse sand)</t>
  </si>
  <si>
    <t>Providing and fixing ISI marked oxidised M.S. handles conforming to IS:4992 with necessary screws etc. complete :</t>
  </si>
  <si>
    <t>STEEL WORK</t>
  </si>
  <si>
    <t>FLOORING</t>
  </si>
  <si>
    <t>15 mm cement plaster on rough side of single or half brick wall of mix:</t>
  </si>
  <si>
    <t>1:6 (1 cement: 6 coarse sand)</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</si>
  <si>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</si>
  <si>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</si>
  <si>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</si>
  <si>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</si>
  <si>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</si>
  <si>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</si>
  <si>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</si>
  <si>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</si>
  <si>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</si>
  <si>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</si>
  <si>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</si>
  <si>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</si>
  <si>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</si>
  <si>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</si>
  <si>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</si>
  <si>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</si>
  <si>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</si>
  <si>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</si>
  <si>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</si>
  <si>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</si>
  <si>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Providing and fixing ISI marked oxidised M.S. sliding door bolts with nuts and screws etc. complete :</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</si>
  <si>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</si>
  <si>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</si>
  <si>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</si>
  <si>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</si>
  <si>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</si>
  <si>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</si>
  <si>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</si>
  <si>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</si>
  <si>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</si>
  <si>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Providing and fixing glass strips in joints of terrazo/ cement concrete floors.</t>
  </si>
  <si>
    <t>40 mm wide and 4 mm thick</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</si>
  <si>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</si>
  <si>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</si>
  <si>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of mix :</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</si>
  <si>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</si>
  <si>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</si>
  <si>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</si>
  <si>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</si>
  <si>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</si>
  <si>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</si>
  <si>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 xml:space="preserve">per 50kg cement </t>
  </si>
  <si>
    <t>Name of Work: Construction of shed encloser 10 ft X 10ft for gas cylinder storage for CL-202D.</t>
  </si>
  <si>
    <t>Contract No:   31/Civil/D2/2021-22/03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</si>
</sst>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5"/>
  <sheetViews>
    <sheetView showGridLines="0" zoomScale="85" zoomScaleNormal="85" zoomScalePageLayoutView="0" workbookViewId="0" topLeftCell="A6">
      <selection activeCell="C10"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71</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180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181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129</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129</v>
      </c>
      <c r="IC13" s="22" t="s">
        <v>55</v>
      </c>
      <c r="IE13" s="23"/>
      <c r="IF13" s="23" t="s">
        <v>34</v>
      </c>
      <c r="IG13" s="23" t="s">
        <v>35</v>
      </c>
      <c r="IH13" s="23">
        <v>10</v>
      </c>
      <c r="II13" s="23" t="s">
        <v>36</v>
      </c>
    </row>
    <row r="14" spans="1:243" s="22" customFormat="1" ht="28.5">
      <c r="A14" s="59">
        <v>1.01</v>
      </c>
      <c r="B14" s="64" t="s">
        <v>130</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130</v>
      </c>
      <c r="IC14" s="22" t="s">
        <v>56</v>
      </c>
      <c r="IE14" s="23"/>
      <c r="IF14" s="23" t="s">
        <v>40</v>
      </c>
      <c r="IG14" s="23" t="s">
        <v>35</v>
      </c>
      <c r="IH14" s="23">
        <v>123.223</v>
      </c>
      <c r="II14" s="23" t="s">
        <v>37</v>
      </c>
    </row>
    <row r="15" spans="1:243" s="22" customFormat="1" ht="28.5">
      <c r="A15" s="59">
        <v>1.02</v>
      </c>
      <c r="B15" s="60" t="s">
        <v>140</v>
      </c>
      <c r="C15" s="39" t="s">
        <v>57</v>
      </c>
      <c r="D15" s="61">
        <v>2</v>
      </c>
      <c r="E15" s="62" t="s">
        <v>64</v>
      </c>
      <c r="F15" s="63">
        <v>162.91</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326</v>
      </c>
      <c r="BB15" s="54">
        <f aca="true" t="shared" si="2" ref="BB14:BB45">BA15+SUM(N15:AZ15)</f>
        <v>326</v>
      </c>
      <c r="BC15" s="50" t="str">
        <f aca="true" t="shared" si="3" ref="BC14:BC45">SpellNumber(L15,BB15)</f>
        <v>INR  Three Hundred &amp; Twenty Six  Only</v>
      </c>
      <c r="IA15" s="22">
        <v>1.02</v>
      </c>
      <c r="IB15" s="22" t="s">
        <v>140</v>
      </c>
      <c r="IC15" s="22" t="s">
        <v>57</v>
      </c>
      <c r="ID15" s="22">
        <v>2</v>
      </c>
      <c r="IE15" s="23" t="s">
        <v>64</v>
      </c>
      <c r="IF15" s="23" t="s">
        <v>41</v>
      </c>
      <c r="IG15" s="23" t="s">
        <v>42</v>
      </c>
      <c r="IH15" s="23">
        <v>213</v>
      </c>
      <c r="II15" s="23" t="s">
        <v>37</v>
      </c>
    </row>
    <row r="16" spans="1:243" s="22" customFormat="1" ht="15.75">
      <c r="A16" s="59">
        <v>2</v>
      </c>
      <c r="B16" s="60" t="s">
        <v>141</v>
      </c>
      <c r="C16" s="39" t="s">
        <v>78</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141</v>
      </c>
      <c r="IC16" s="22" t="s">
        <v>78</v>
      </c>
      <c r="IE16" s="23"/>
      <c r="IF16" s="23"/>
      <c r="IG16" s="23"/>
      <c r="IH16" s="23"/>
      <c r="II16" s="23"/>
    </row>
    <row r="17" spans="1:243" s="22" customFormat="1" ht="99.75">
      <c r="A17" s="59">
        <v>2.01</v>
      </c>
      <c r="B17" s="60" t="s">
        <v>142</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142</v>
      </c>
      <c r="IC17" s="22" t="s">
        <v>58</v>
      </c>
      <c r="IE17" s="23"/>
      <c r="IF17" s="23"/>
      <c r="IG17" s="23"/>
      <c r="IH17" s="23"/>
      <c r="II17" s="23"/>
    </row>
    <row r="18" spans="1:243" s="22" customFormat="1" ht="28.5">
      <c r="A18" s="59">
        <v>2.02</v>
      </c>
      <c r="B18" s="60" t="s">
        <v>143</v>
      </c>
      <c r="C18" s="39" t="s">
        <v>79</v>
      </c>
      <c r="D18" s="61">
        <v>9.38</v>
      </c>
      <c r="E18" s="62" t="s">
        <v>52</v>
      </c>
      <c r="F18" s="63">
        <v>81.14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761</v>
      </c>
      <c r="BB18" s="54">
        <f t="shared" si="2"/>
        <v>761</v>
      </c>
      <c r="BC18" s="50" t="str">
        <f t="shared" si="3"/>
        <v>INR  Seven Hundred &amp; Sixty One  Only</v>
      </c>
      <c r="IA18" s="22">
        <v>2.02</v>
      </c>
      <c r="IB18" s="22" t="s">
        <v>143</v>
      </c>
      <c r="IC18" s="22" t="s">
        <v>79</v>
      </c>
      <c r="ID18" s="22">
        <v>9.38</v>
      </c>
      <c r="IE18" s="23" t="s">
        <v>52</v>
      </c>
      <c r="IF18" s="23"/>
      <c r="IG18" s="23"/>
      <c r="IH18" s="23"/>
      <c r="II18" s="23"/>
    </row>
    <row r="19" spans="1:243" s="22" customFormat="1" ht="156.75">
      <c r="A19" s="59">
        <v>2.03</v>
      </c>
      <c r="B19" s="60" t="s">
        <v>144</v>
      </c>
      <c r="C19" s="39" t="s">
        <v>80</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2.03</v>
      </c>
      <c r="IB19" s="22" t="s">
        <v>144</v>
      </c>
      <c r="IC19" s="22" t="s">
        <v>80</v>
      </c>
      <c r="IE19" s="23"/>
      <c r="IF19" s="23"/>
      <c r="IG19" s="23"/>
      <c r="IH19" s="23"/>
      <c r="II19" s="23"/>
    </row>
    <row r="20" spans="1:243" s="22" customFormat="1" ht="30.75" customHeight="1">
      <c r="A20" s="59">
        <v>2.04</v>
      </c>
      <c r="B20" s="60" t="s">
        <v>145</v>
      </c>
      <c r="C20" s="39" t="s">
        <v>59</v>
      </c>
      <c r="D20" s="61">
        <v>3.9</v>
      </c>
      <c r="E20" s="62" t="s">
        <v>64</v>
      </c>
      <c r="F20" s="63">
        <v>221.21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863</v>
      </c>
      <c r="BB20" s="54">
        <f t="shared" si="2"/>
        <v>863</v>
      </c>
      <c r="BC20" s="50" t="str">
        <f t="shared" si="3"/>
        <v>INR  Eight Hundred &amp; Sixty Three  Only</v>
      </c>
      <c r="IA20" s="22">
        <v>2.04</v>
      </c>
      <c r="IB20" s="22" t="s">
        <v>145</v>
      </c>
      <c r="IC20" s="22" t="s">
        <v>59</v>
      </c>
      <c r="ID20" s="22">
        <v>3.9</v>
      </c>
      <c r="IE20" s="23" t="s">
        <v>64</v>
      </c>
      <c r="IF20" s="23" t="s">
        <v>34</v>
      </c>
      <c r="IG20" s="23" t="s">
        <v>43</v>
      </c>
      <c r="IH20" s="23">
        <v>10</v>
      </c>
      <c r="II20" s="23" t="s">
        <v>37</v>
      </c>
    </row>
    <row r="21" spans="1:243" s="22" customFormat="1" ht="99.75">
      <c r="A21" s="59">
        <v>2.05</v>
      </c>
      <c r="B21" s="60" t="s">
        <v>146</v>
      </c>
      <c r="C21" s="39" t="s">
        <v>81</v>
      </c>
      <c r="D21" s="61">
        <v>3.9</v>
      </c>
      <c r="E21" s="62" t="s">
        <v>64</v>
      </c>
      <c r="F21" s="63">
        <v>192.59</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751</v>
      </c>
      <c r="BB21" s="54">
        <f t="shared" si="2"/>
        <v>751</v>
      </c>
      <c r="BC21" s="50" t="str">
        <f t="shared" si="3"/>
        <v>INR  Seven Hundred &amp; Fifty One  Only</v>
      </c>
      <c r="IA21" s="22">
        <v>2.05</v>
      </c>
      <c r="IB21" s="22" t="s">
        <v>146</v>
      </c>
      <c r="IC21" s="22" t="s">
        <v>81</v>
      </c>
      <c r="ID21" s="22">
        <v>3.9</v>
      </c>
      <c r="IE21" s="23" t="s">
        <v>64</v>
      </c>
      <c r="IF21" s="23"/>
      <c r="IG21" s="23"/>
      <c r="IH21" s="23"/>
      <c r="II21" s="23"/>
    </row>
    <row r="22" spans="1:243" s="22" customFormat="1" ht="71.25">
      <c r="A22" s="59">
        <v>2.06</v>
      </c>
      <c r="B22" s="60" t="s">
        <v>147</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2.06</v>
      </c>
      <c r="IB22" s="22" t="s">
        <v>147</v>
      </c>
      <c r="IC22" s="22" t="s">
        <v>60</v>
      </c>
      <c r="IE22" s="23"/>
      <c r="IF22" s="23" t="s">
        <v>40</v>
      </c>
      <c r="IG22" s="23" t="s">
        <v>35</v>
      </c>
      <c r="IH22" s="23">
        <v>123.223</v>
      </c>
      <c r="II22" s="23" t="s">
        <v>37</v>
      </c>
    </row>
    <row r="23" spans="1:243" s="22" customFormat="1" ht="28.5">
      <c r="A23" s="59">
        <v>2.07</v>
      </c>
      <c r="B23" s="60" t="s">
        <v>143</v>
      </c>
      <c r="C23" s="39" t="s">
        <v>82</v>
      </c>
      <c r="D23" s="61">
        <v>120</v>
      </c>
      <c r="E23" s="62" t="s">
        <v>52</v>
      </c>
      <c r="F23" s="63">
        <v>21.35</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2562</v>
      </c>
      <c r="BB23" s="54">
        <f t="shared" si="2"/>
        <v>2562</v>
      </c>
      <c r="BC23" s="50" t="str">
        <f t="shared" si="3"/>
        <v>INR  Two Thousand Five Hundred &amp; Sixty Two  Only</v>
      </c>
      <c r="IA23" s="22">
        <v>2.07</v>
      </c>
      <c r="IB23" s="22" t="s">
        <v>143</v>
      </c>
      <c r="IC23" s="22" t="s">
        <v>82</v>
      </c>
      <c r="ID23" s="22">
        <v>120</v>
      </c>
      <c r="IE23" s="23" t="s">
        <v>52</v>
      </c>
      <c r="IF23" s="23" t="s">
        <v>44</v>
      </c>
      <c r="IG23" s="23" t="s">
        <v>45</v>
      </c>
      <c r="IH23" s="23">
        <v>10</v>
      </c>
      <c r="II23" s="23" t="s">
        <v>37</v>
      </c>
    </row>
    <row r="24" spans="1:243" s="22" customFormat="1" ht="15.75">
      <c r="A24" s="59">
        <v>3</v>
      </c>
      <c r="B24" s="60" t="s">
        <v>131</v>
      </c>
      <c r="C24" s="39" t="s">
        <v>83</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2">
        <v>3</v>
      </c>
      <c r="IB24" s="22" t="s">
        <v>131</v>
      </c>
      <c r="IC24" s="22" t="s">
        <v>83</v>
      </c>
      <c r="IE24" s="23"/>
      <c r="IF24" s="23"/>
      <c r="IG24" s="23"/>
      <c r="IH24" s="23"/>
      <c r="II24" s="23"/>
    </row>
    <row r="25" spans="1:243" s="22" customFormat="1" ht="213.75">
      <c r="A25" s="59">
        <v>3.01</v>
      </c>
      <c r="B25" s="60" t="s">
        <v>148</v>
      </c>
      <c r="C25" s="39" t="s">
        <v>84</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3.01</v>
      </c>
      <c r="IB25" s="22" t="s">
        <v>148</v>
      </c>
      <c r="IC25" s="22" t="s">
        <v>84</v>
      </c>
      <c r="IE25" s="23"/>
      <c r="IF25" s="23" t="s">
        <v>41</v>
      </c>
      <c r="IG25" s="23" t="s">
        <v>42</v>
      </c>
      <c r="IH25" s="23">
        <v>213</v>
      </c>
      <c r="II25" s="23" t="s">
        <v>37</v>
      </c>
    </row>
    <row r="26" spans="1:243" s="22" customFormat="1" ht="71.25">
      <c r="A26" s="59">
        <v>3.02</v>
      </c>
      <c r="B26" s="60" t="s">
        <v>149</v>
      </c>
      <c r="C26" s="39" t="s">
        <v>85</v>
      </c>
      <c r="D26" s="61">
        <v>0.38</v>
      </c>
      <c r="E26" s="62" t="s">
        <v>64</v>
      </c>
      <c r="F26" s="63">
        <v>7870.62</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2991</v>
      </c>
      <c r="BB26" s="54">
        <f t="shared" si="2"/>
        <v>2991</v>
      </c>
      <c r="BC26" s="50" t="str">
        <f t="shared" si="3"/>
        <v>INR  Two Thousand Nine Hundred &amp; Ninety One  Only</v>
      </c>
      <c r="IA26" s="22">
        <v>3.02</v>
      </c>
      <c r="IB26" s="22" t="s">
        <v>149</v>
      </c>
      <c r="IC26" s="22" t="s">
        <v>85</v>
      </c>
      <c r="ID26" s="22">
        <v>0.38</v>
      </c>
      <c r="IE26" s="23" t="s">
        <v>64</v>
      </c>
      <c r="IF26" s="23"/>
      <c r="IG26" s="23"/>
      <c r="IH26" s="23"/>
      <c r="II26" s="23"/>
    </row>
    <row r="27" spans="1:243" s="22" customFormat="1" ht="128.25">
      <c r="A27" s="59">
        <v>3.03</v>
      </c>
      <c r="B27" s="60" t="s">
        <v>150</v>
      </c>
      <c r="C27" s="39" t="s">
        <v>86</v>
      </c>
      <c r="D27" s="61">
        <v>3</v>
      </c>
      <c r="E27" s="62" t="s">
        <v>52</v>
      </c>
      <c r="F27" s="63">
        <v>305.04</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915</v>
      </c>
      <c r="BB27" s="54">
        <f t="shared" si="2"/>
        <v>915</v>
      </c>
      <c r="BC27" s="50" t="str">
        <f t="shared" si="3"/>
        <v>INR  Nine Hundred &amp; Fifteen  Only</v>
      </c>
      <c r="IA27" s="22">
        <v>3.03</v>
      </c>
      <c r="IB27" s="22" t="s">
        <v>150</v>
      </c>
      <c r="IC27" s="22" t="s">
        <v>86</v>
      </c>
      <c r="ID27" s="22">
        <v>3</v>
      </c>
      <c r="IE27" s="23" t="s">
        <v>52</v>
      </c>
      <c r="IF27" s="23"/>
      <c r="IG27" s="23"/>
      <c r="IH27" s="23"/>
      <c r="II27" s="23"/>
    </row>
    <row r="28" spans="1:243" s="22" customFormat="1" ht="57">
      <c r="A28" s="59">
        <v>3.04</v>
      </c>
      <c r="B28" s="60" t="s">
        <v>151</v>
      </c>
      <c r="C28" s="39" t="s">
        <v>87</v>
      </c>
      <c r="D28" s="61">
        <v>1</v>
      </c>
      <c r="E28" s="62" t="s">
        <v>179</v>
      </c>
      <c r="F28" s="63">
        <v>49.58</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50</v>
      </c>
      <c r="BB28" s="54">
        <f t="shared" si="2"/>
        <v>50</v>
      </c>
      <c r="BC28" s="50" t="str">
        <f t="shared" si="3"/>
        <v>INR  Fifty Only</v>
      </c>
      <c r="IA28" s="22">
        <v>3.04</v>
      </c>
      <c r="IB28" s="22" t="s">
        <v>151</v>
      </c>
      <c r="IC28" s="22" t="s">
        <v>87</v>
      </c>
      <c r="ID28" s="22">
        <v>1</v>
      </c>
      <c r="IE28" s="23" t="s">
        <v>179</v>
      </c>
      <c r="IF28" s="23"/>
      <c r="IG28" s="23"/>
      <c r="IH28" s="23"/>
      <c r="II28" s="23"/>
    </row>
    <row r="29" spans="1:243" s="22" customFormat="1" ht="114">
      <c r="A29" s="59">
        <v>3.05</v>
      </c>
      <c r="B29" s="60" t="s">
        <v>152</v>
      </c>
      <c r="C29" s="39" t="s">
        <v>88</v>
      </c>
      <c r="D29" s="61">
        <v>3</v>
      </c>
      <c r="E29" s="62" t="s">
        <v>52</v>
      </c>
      <c r="F29" s="63">
        <v>96.44</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289</v>
      </c>
      <c r="BB29" s="54">
        <f t="shared" si="2"/>
        <v>289</v>
      </c>
      <c r="BC29" s="50" t="str">
        <f t="shared" si="3"/>
        <v>INR  Two Hundred &amp; Eighty Nine  Only</v>
      </c>
      <c r="IA29" s="22">
        <v>3.05</v>
      </c>
      <c r="IB29" s="22" t="s">
        <v>152</v>
      </c>
      <c r="IC29" s="22" t="s">
        <v>88</v>
      </c>
      <c r="ID29" s="22">
        <v>3</v>
      </c>
      <c r="IE29" s="23" t="s">
        <v>52</v>
      </c>
      <c r="IF29" s="23"/>
      <c r="IG29" s="23"/>
      <c r="IH29" s="23"/>
      <c r="II29" s="23"/>
    </row>
    <row r="30" spans="1:243" s="22" customFormat="1" ht="242.25">
      <c r="A30" s="59">
        <v>3.06</v>
      </c>
      <c r="B30" s="60" t="s">
        <v>153</v>
      </c>
      <c r="C30" s="39" t="s">
        <v>61</v>
      </c>
      <c r="D30" s="61">
        <v>9.75</v>
      </c>
      <c r="E30" s="62" t="s">
        <v>52</v>
      </c>
      <c r="F30" s="63">
        <v>538.4</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5249</v>
      </c>
      <c r="BB30" s="54">
        <f t="shared" si="2"/>
        <v>5249</v>
      </c>
      <c r="BC30" s="50" t="str">
        <f t="shared" si="3"/>
        <v>INR  Five Thousand Two Hundred &amp; Forty Nine  Only</v>
      </c>
      <c r="IA30" s="22">
        <v>3.06</v>
      </c>
      <c r="IB30" s="22" t="s">
        <v>153</v>
      </c>
      <c r="IC30" s="22" t="s">
        <v>61</v>
      </c>
      <c r="ID30" s="22">
        <v>9.75</v>
      </c>
      <c r="IE30" s="23" t="s">
        <v>52</v>
      </c>
      <c r="IF30" s="23"/>
      <c r="IG30" s="23"/>
      <c r="IH30" s="23"/>
      <c r="II30" s="23"/>
    </row>
    <row r="31" spans="1:243" s="22" customFormat="1" ht="15.75">
      <c r="A31" s="59">
        <v>4</v>
      </c>
      <c r="B31" s="60" t="s">
        <v>68</v>
      </c>
      <c r="C31" s="39" t="s">
        <v>89</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4</v>
      </c>
      <c r="IB31" s="22" t="s">
        <v>68</v>
      </c>
      <c r="IC31" s="22" t="s">
        <v>89</v>
      </c>
      <c r="IE31" s="23"/>
      <c r="IF31" s="23"/>
      <c r="IG31" s="23"/>
      <c r="IH31" s="23"/>
      <c r="II31" s="23"/>
    </row>
    <row r="32" spans="1:243" s="22" customFormat="1" ht="57">
      <c r="A32" s="59">
        <v>4.01</v>
      </c>
      <c r="B32" s="60" t="s">
        <v>154</v>
      </c>
      <c r="C32" s="39" t="s">
        <v>90</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2">
        <v>4.01</v>
      </c>
      <c r="IB32" s="22" t="s">
        <v>154</v>
      </c>
      <c r="IC32" s="22" t="s">
        <v>90</v>
      </c>
      <c r="IE32" s="23"/>
      <c r="IF32" s="23"/>
      <c r="IG32" s="23"/>
      <c r="IH32" s="23"/>
      <c r="II32" s="23"/>
    </row>
    <row r="33" spans="1:243" s="22" customFormat="1" ht="28.5">
      <c r="A33" s="59">
        <v>4.02</v>
      </c>
      <c r="B33" s="60" t="s">
        <v>132</v>
      </c>
      <c r="C33" s="39" t="s">
        <v>91</v>
      </c>
      <c r="D33" s="61">
        <v>2.9</v>
      </c>
      <c r="E33" s="62" t="s">
        <v>64</v>
      </c>
      <c r="F33" s="63">
        <v>5398.9</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15657</v>
      </c>
      <c r="BB33" s="54">
        <f t="shared" si="2"/>
        <v>15657</v>
      </c>
      <c r="BC33" s="50" t="str">
        <f t="shared" si="3"/>
        <v>INR  Fifteen Thousand Six Hundred &amp; Fifty Seven  Only</v>
      </c>
      <c r="IA33" s="22">
        <v>4.02</v>
      </c>
      <c r="IB33" s="22" t="s">
        <v>132</v>
      </c>
      <c r="IC33" s="22" t="s">
        <v>91</v>
      </c>
      <c r="ID33" s="22">
        <v>2.9</v>
      </c>
      <c r="IE33" s="23" t="s">
        <v>64</v>
      </c>
      <c r="IF33" s="23"/>
      <c r="IG33" s="23"/>
      <c r="IH33" s="23"/>
      <c r="II33" s="23"/>
    </row>
    <row r="34" spans="1:243" s="22" customFormat="1" ht="42.75" customHeight="1">
      <c r="A34" s="59">
        <v>4.03</v>
      </c>
      <c r="B34" s="60" t="s">
        <v>155</v>
      </c>
      <c r="C34" s="39" t="s">
        <v>92</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22">
        <v>4.03</v>
      </c>
      <c r="IB34" s="22" t="s">
        <v>155</v>
      </c>
      <c r="IC34" s="22" t="s">
        <v>92</v>
      </c>
      <c r="IE34" s="23"/>
      <c r="IF34" s="23"/>
      <c r="IG34" s="23"/>
      <c r="IH34" s="23"/>
      <c r="II34" s="23"/>
    </row>
    <row r="35" spans="1:243" s="22" customFormat="1" ht="19.5" customHeight="1">
      <c r="A35" s="59">
        <v>4.04</v>
      </c>
      <c r="B35" s="60" t="s">
        <v>156</v>
      </c>
      <c r="C35" s="39" t="s">
        <v>93</v>
      </c>
      <c r="D35" s="61">
        <v>7.05</v>
      </c>
      <c r="E35" s="62" t="s">
        <v>64</v>
      </c>
      <c r="F35" s="63">
        <v>6867.16</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48413</v>
      </c>
      <c r="BB35" s="54">
        <f t="shared" si="2"/>
        <v>48413</v>
      </c>
      <c r="BC35" s="50" t="str">
        <f t="shared" si="3"/>
        <v>INR  Forty Eight Thousand Four Hundred &amp; Thirteen  Only</v>
      </c>
      <c r="IA35" s="22">
        <v>4.04</v>
      </c>
      <c r="IB35" s="22" t="s">
        <v>156</v>
      </c>
      <c r="IC35" s="22" t="s">
        <v>93</v>
      </c>
      <c r="ID35" s="22">
        <v>7.05</v>
      </c>
      <c r="IE35" s="23" t="s">
        <v>64</v>
      </c>
      <c r="IF35" s="23"/>
      <c r="IG35" s="23"/>
      <c r="IH35" s="23"/>
      <c r="II35" s="23"/>
    </row>
    <row r="36" spans="1:243" s="22" customFormat="1" ht="30.75" customHeight="1">
      <c r="A36" s="59">
        <v>4.05</v>
      </c>
      <c r="B36" s="60" t="s">
        <v>157</v>
      </c>
      <c r="C36" s="39" t="s">
        <v>94</v>
      </c>
      <c r="D36" s="61">
        <v>19</v>
      </c>
      <c r="E36" s="62" t="s">
        <v>70</v>
      </c>
      <c r="F36" s="63">
        <v>45.59</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866</v>
      </c>
      <c r="BB36" s="54">
        <f t="shared" si="2"/>
        <v>866</v>
      </c>
      <c r="BC36" s="50" t="str">
        <f t="shared" si="3"/>
        <v>INR  Eight Hundred &amp; Sixty Six  Only</v>
      </c>
      <c r="IA36" s="22">
        <v>4.05</v>
      </c>
      <c r="IB36" s="22" t="s">
        <v>157</v>
      </c>
      <c r="IC36" s="22" t="s">
        <v>94</v>
      </c>
      <c r="ID36" s="22">
        <v>19</v>
      </c>
      <c r="IE36" s="23" t="s">
        <v>70</v>
      </c>
      <c r="IF36" s="23"/>
      <c r="IG36" s="23"/>
      <c r="IH36" s="23"/>
      <c r="II36" s="23"/>
    </row>
    <row r="37" spans="1:243" s="22" customFormat="1" ht="15.75">
      <c r="A37" s="59">
        <v>5</v>
      </c>
      <c r="B37" s="60" t="s">
        <v>72</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5</v>
      </c>
      <c r="IB37" s="22" t="s">
        <v>72</v>
      </c>
      <c r="IC37" s="22" t="s">
        <v>62</v>
      </c>
      <c r="IE37" s="23"/>
      <c r="IF37" s="23"/>
      <c r="IG37" s="23"/>
      <c r="IH37" s="23"/>
      <c r="II37" s="23"/>
    </row>
    <row r="38" spans="1:243" s="22" customFormat="1" ht="42.75">
      <c r="A38" s="63">
        <v>5.01</v>
      </c>
      <c r="B38" s="60" t="s">
        <v>158</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5.01</v>
      </c>
      <c r="IB38" s="22" t="s">
        <v>158</v>
      </c>
      <c r="IC38" s="22" t="s">
        <v>63</v>
      </c>
      <c r="IE38" s="23"/>
      <c r="IF38" s="23"/>
      <c r="IG38" s="23"/>
      <c r="IH38" s="23"/>
      <c r="II38" s="23"/>
    </row>
    <row r="39" spans="1:243" s="22" customFormat="1" ht="28.5">
      <c r="A39" s="59">
        <v>5.02</v>
      </c>
      <c r="B39" s="60" t="s">
        <v>77</v>
      </c>
      <c r="C39" s="39" t="s">
        <v>95</v>
      </c>
      <c r="D39" s="61">
        <v>1</v>
      </c>
      <c r="E39" s="62" t="s">
        <v>65</v>
      </c>
      <c r="F39" s="63">
        <v>160.71</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161</v>
      </c>
      <c r="BB39" s="54">
        <f t="shared" si="2"/>
        <v>161</v>
      </c>
      <c r="BC39" s="50" t="str">
        <f t="shared" si="3"/>
        <v>INR  One Hundred &amp; Sixty One  Only</v>
      </c>
      <c r="IA39" s="22">
        <v>5.02</v>
      </c>
      <c r="IB39" s="22" t="s">
        <v>77</v>
      </c>
      <c r="IC39" s="22" t="s">
        <v>95</v>
      </c>
      <c r="ID39" s="22">
        <v>1</v>
      </c>
      <c r="IE39" s="23" t="s">
        <v>65</v>
      </c>
      <c r="IF39" s="23"/>
      <c r="IG39" s="23"/>
      <c r="IH39" s="23"/>
      <c r="II39" s="23"/>
    </row>
    <row r="40" spans="1:243" s="22" customFormat="1" ht="57">
      <c r="A40" s="59">
        <v>5.03</v>
      </c>
      <c r="B40" s="60" t="s">
        <v>133</v>
      </c>
      <c r="C40" s="39" t="s">
        <v>96</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5.03</v>
      </c>
      <c r="IB40" s="22" t="s">
        <v>133</v>
      </c>
      <c r="IC40" s="22" t="s">
        <v>96</v>
      </c>
      <c r="IE40" s="23"/>
      <c r="IF40" s="23"/>
      <c r="IG40" s="23"/>
      <c r="IH40" s="23"/>
      <c r="II40" s="23"/>
    </row>
    <row r="41" spans="1:243" s="22" customFormat="1" ht="24.75" customHeight="1">
      <c r="A41" s="59">
        <v>5.04</v>
      </c>
      <c r="B41" s="60" t="s">
        <v>73</v>
      </c>
      <c r="C41" s="39" t="s">
        <v>97</v>
      </c>
      <c r="D41" s="61">
        <v>4</v>
      </c>
      <c r="E41" s="62" t="s">
        <v>65</v>
      </c>
      <c r="F41" s="63">
        <v>30.55</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122</v>
      </c>
      <c r="BB41" s="54">
        <f t="shared" si="2"/>
        <v>122</v>
      </c>
      <c r="BC41" s="50" t="str">
        <f t="shared" si="3"/>
        <v>INR  One Hundred &amp; Twenty Two  Only</v>
      </c>
      <c r="IA41" s="22">
        <v>5.04</v>
      </c>
      <c r="IB41" s="22" t="s">
        <v>73</v>
      </c>
      <c r="IC41" s="22" t="s">
        <v>97</v>
      </c>
      <c r="ID41" s="22">
        <v>4</v>
      </c>
      <c r="IE41" s="23" t="s">
        <v>65</v>
      </c>
      <c r="IF41" s="23"/>
      <c r="IG41" s="23"/>
      <c r="IH41" s="23"/>
      <c r="II41" s="23"/>
    </row>
    <row r="42" spans="1:243" s="22" customFormat="1" ht="15.75">
      <c r="A42" s="59">
        <v>6</v>
      </c>
      <c r="B42" s="60" t="s">
        <v>134</v>
      </c>
      <c r="C42" s="39" t="s">
        <v>98</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6</v>
      </c>
      <c r="IB42" s="22" t="s">
        <v>134</v>
      </c>
      <c r="IC42" s="22" t="s">
        <v>98</v>
      </c>
      <c r="IE42" s="23"/>
      <c r="IF42" s="23"/>
      <c r="IG42" s="23"/>
      <c r="IH42" s="23"/>
      <c r="II42" s="23"/>
    </row>
    <row r="43" spans="1:243" s="22" customFormat="1" ht="89.25" customHeight="1">
      <c r="A43" s="59">
        <v>6.01</v>
      </c>
      <c r="B43" s="60" t="s">
        <v>159</v>
      </c>
      <c r="C43" s="39" t="s">
        <v>99</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2">
        <v>6.01</v>
      </c>
      <c r="IB43" s="22" t="s">
        <v>159</v>
      </c>
      <c r="IC43" s="22" t="s">
        <v>99</v>
      </c>
      <c r="IE43" s="23"/>
      <c r="IF43" s="23"/>
      <c r="IG43" s="23"/>
      <c r="IH43" s="23"/>
      <c r="II43" s="23"/>
    </row>
    <row r="44" spans="1:243" s="22" customFormat="1" ht="28.5">
      <c r="A44" s="59">
        <v>6.02</v>
      </c>
      <c r="B44" s="60" t="s">
        <v>160</v>
      </c>
      <c r="C44" s="39" t="s">
        <v>100</v>
      </c>
      <c r="D44" s="61">
        <v>2.52</v>
      </c>
      <c r="E44" s="62" t="s">
        <v>52</v>
      </c>
      <c r="F44" s="63">
        <v>3882.63</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9784</v>
      </c>
      <c r="BB44" s="54">
        <f t="shared" si="2"/>
        <v>9784</v>
      </c>
      <c r="BC44" s="50" t="str">
        <f t="shared" si="3"/>
        <v>INR  Nine Thousand Seven Hundred &amp; Eighty Four  Only</v>
      </c>
      <c r="IA44" s="22">
        <v>6.02</v>
      </c>
      <c r="IB44" s="22" t="s">
        <v>160</v>
      </c>
      <c r="IC44" s="22" t="s">
        <v>100</v>
      </c>
      <c r="ID44" s="22">
        <v>2.52</v>
      </c>
      <c r="IE44" s="23" t="s">
        <v>52</v>
      </c>
      <c r="IF44" s="23"/>
      <c r="IG44" s="23"/>
      <c r="IH44" s="23"/>
      <c r="II44" s="23"/>
    </row>
    <row r="45" spans="1:243" s="22" customFormat="1" ht="99.75">
      <c r="A45" s="63">
        <v>6.03</v>
      </c>
      <c r="B45" s="60" t="s">
        <v>161</v>
      </c>
      <c r="C45" s="39" t="s">
        <v>101</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2">
        <v>6.03</v>
      </c>
      <c r="IB45" s="22" t="s">
        <v>161</v>
      </c>
      <c r="IC45" s="22" t="s">
        <v>101</v>
      </c>
      <c r="IE45" s="23"/>
      <c r="IF45" s="23"/>
      <c r="IG45" s="23"/>
      <c r="IH45" s="23"/>
      <c r="II45" s="23"/>
    </row>
    <row r="46" spans="1:243" s="22" customFormat="1" ht="71.25">
      <c r="A46" s="59">
        <v>6.04</v>
      </c>
      <c r="B46" s="60" t="s">
        <v>162</v>
      </c>
      <c r="C46" s="39" t="s">
        <v>102</v>
      </c>
      <c r="D46" s="61">
        <v>41.85</v>
      </c>
      <c r="E46" s="62" t="s">
        <v>66</v>
      </c>
      <c r="F46" s="63">
        <v>93.33</v>
      </c>
      <c r="G46" s="40"/>
      <c r="H46" s="24"/>
      <c r="I46" s="47" t="s">
        <v>38</v>
      </c>
      <c r="J46" s="48">
        <f aca="true" t="shared" si="4" ref="J46:J72">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5" ref="BA46:BA72">ROUND(total_amount_ba($B$2,$D$2,D46,F46,J46,K46,M46),0)</f>
        <v>3906</v>
      </c>
      <c r="BB46" s="54">
        <f aca="true" t="shared" si="6" ref="BB46:BB72">BA46+SUM(N46:AZ46)</f>
        <v>3906</v>
      </c>
      <c r="BC46" s="50" t="str">
        <f aca="true" t="shared" si="7" ref="BC46:BC72">SpellNumber(L46,BB46)</f>
        <v>INR  Three Thousand Nine Hundred &amp; Six  Only</v>
      </c>
      <c r="IA46" s="22">
        <v>6.04</v>
      </c>
      <c r="IB46" s="22" t="s">
        <v>162</v>
      </c>
      <c r="IC46" s="22" t="s">
        <v>102</v>
      </c>
      <c r="ID46" s="22">
        <v>41.85</v>
      </c>
      <c r="IE46" s="23" t="s">
        <v>66</v>
      </c>
      <c r="IF46" s="23"/>
      <c r="IG46" s="23"/>
      <c r="IH46" s="23"/>
      <c r="II46" s="23"/>
    </row>
    <row r="47" spans="1:243" s="22" customFormat="1" ht="85.5">
      <c r="A47" s="59">
        <v>6.05</v>
      </c>
      <c r="B47" s="60" t="s">
        <v>163</v>
      </c>
      <c r="C47" s="39" t="s">
        <v>103</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6.05</v>
      </c>
      <c r="IB47" s="22" t="s">
        <v>163</v>
      </c>
      <c r="IC47" s="22" t="s">
        <v>103</v>
      </c>
      <c r="IE47" s="23"/>
      <c r="IF47" s="23"/>
      <c r="IG47" s="23"/>
      <c r="IH47" s="23"/>
      <c r="II47" s="23"/>
    </row>
    <row r="48" spans="1:243" s="22" customFormat="1" ht="42.75">
      <c r="A48" s="59">
        <v>6.06</v>
      </c>
      <c r="B48" s="60" t="s">
        <v>164</v>
      </c>
      <c r="C48" s="39" t="s">
        <v>104</v>
      </c>
      <c r="D48" s="61">
        <v>128.7</v>
      </c>
      <c r="E48" s="62" t="s">
        <v>66</v>
      </c>
      <c r="F48" s="63">
        <v>114.86</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t="shared" si="5"/>
        <v>14782</v>
      </c>
      <c r="BB48" s="54">
        <f t="shared" si="6"/>
        <v>14782</v>
      </c>
      <c r="BC48" s="50" t="str">
        <f t="shared" si="7"/>
        <v>INR  Fourteen Thousand Seven Hundred &amp; Eighty Two  Only</v>
      </c>
      <c r="IA48" s="22">
        <v>6.06</v>
      </c>
      <c r="IB48" s="22" t="s">
        <v>164</v>
      </c>
      <c r="IC48" s="22" t="s">
        <v>104</v>
      </c>
      <c r="ID48" s="22">
        <v>128.7</v>
      </c>
      <c r="IE48" s="23" t="s">
        <v>66</v>
      </c>
      <c r="IF48" s="23"/>
      <c r="IG48" s="23"/>
      <c r="IH48" s="23"/>
      <c r="II48" s="23"/>
    </row>
    <row r="49" spans="1:243" s="22" customFormat="1" ht="15.75">
      <c r="A49" s="59">
        <v>7</v>
      </c>
      <c r="B49" s="60" t="s">
        <v>135</v>
      </c>
      <c r="C49" s="39" t="s">
        <v>105</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7</v>
      </c>
      <c r="IB49" s="22" t="s">
        <v>135</v>
      </c>
      <c r="IC49" s="22" t="s">
        <v>105</v>
      </c>
      <c r="IE49" s="23"/>
      <c r="IF49" s="23"/>
      <c r="IG49" s="23"/>
      <c r="IH49" s="23"/>
      <c r="II49" s="23"/>
    </row>
    <row r="50" spans="1:243" s="22" customFormat="1" ht="99.75">
      <c r="A50" s="59">
        <v>7.01</v>
      </c>
      <c r="B50" s="60" t="s">
        <v>165</v>
      </c>
      <c r="C50" s="39" t="s">
        <v>106</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7.01</v>
      </c>
      <c r="IB50" s="22" t="s">
        <v>165</v>
      </c>
      <c r="IC50" s="22" t="s">
        <v>106</v>
      </c>
      <c r="IE50" s="23"/>
      <c r="IF50" s="23"/>
      <c r="IG50" s="23"/>
      <c r="IH50" s="23"/>
      <c r="II50" s="23"/>
    </row>
    <row r="51" spans="1:243" s="22" customFormat="1" ht="28.5">
      <c r="A51" s="59">
        <v>7.02</v>
      </c>
      <c r="B51" s="60" t="s">
        <v>166</v>
      </c>
      <c r="C51" s="39" t="s">
        <v>107</v>
      </c>
      <c r="D51" s="61">
        <v>9.36</v>
      </c>
      <c r="E51" s="62" t="s">
        <v>52</v>
      </c>
      <c r="F51" s="63">
        <v>436.95</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5"/>
        <v>4090</v>
      </c>
      <c r="BB51" s="54">
        <f t="shared" si="6"/>
        <v>4090</v>
      </c>
      <c r="BC51" s="50" t="str">
        <f t="shared" si="7"/>
        <v>INR  Four Thousand  &amp;Ninety  Only</v>
      </c>
      <c r="IA51" s="22">
        <v>7.02</v>
      </c>
      <c r="IB51" s="22" t="s">
        <v>166</v>
      </c>
      <c r="IC51" s="22" t="s">
        <v>107</v>
      </c>
      <c r="ID51" s="22">
        <v>9.36</v>
      </c>
      <c r="IE51" s="23" t="s">
        <v>52</v>
      </c>
      <c r="IF51" s="23"/>
      <c r="IG51" s="23"/>
      <c r="IH51" s="23"/>
      <c r="II51" s="23"/>
    </row>
    <row r="52" spans="1:243" s="22" customFormat="1" ht="75" customHeight="1">
      <c r="A52" s="59">
        <v>7.03</v>
      </c>
      <c r="B52" s="60" t="s">
        <v>167</v>
      </c>
      <c r="C52" s="39" t="s">
        <v>108</v>
      </c>
      <c r="D52" s="61">
        <v>1.41</v>
      </c>
      <c r="E52" s="62" t="s">
        <v>64</v>
      </c>
      <c r="F52" s="63">
        <v>6431.47</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9068</v>
      </c>
      <c r="BB52" s="54">
        <f t="shared" si="6"/>
        <v>9068</v>
      </c>
      <c r="BC52" s="50" t="str">
        <f t="shared" si="7"/>
        <v>INR  Nine Thousand  &amp;Sixty Eight  Only</v>
      </c>
      <c r="IA52" s="22">
        <v>7.03</v>
      </c>
      <c r="IB52" s="22" t="s">
        <v>167</v>
      </c>
      <c r="IC52" s="22" t="s">
        <v>108</v>
      </c>
      <c r="ID52" s="22">
        <v>1.41</v>
      </c>
      <c r="IE52" s="23" t="s">
        <v>64</v>
      </c>
      <c r="IF52" s="23"/>
      <c r="IG52" s="23"/>
      <c r="IH52" s="23"/>
      <c r="II52" s="23"/>
    </row>
    <row r="53" spans="1:243" s="22" customFormat="1" ht="42.75">
      <c r="A53" s="59">
        <v>7.04</v>
      </c>
      <c r="B53" s="60" t="s">
        <v>168</v>
      </c>
      <c r="C53" s="39" t="s">
        <v>109</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2">
        <v>7.04</v>
      </c>
      <c r="IB53" s="22" t="s">
        <v>168</v>
      </c>
      <c r="IC53" s="22" t="s">
        <v>109</v>
      </c>
      <c r="IE53" s="23"/>
      <c r="IF53" s="23"/>
      <c r="IG53" s="23"/>
      <c r="IH53" s="23"/>
      <c r="II53" s="23"/>
    </row>
    <row r="54" spans="1:243" s="22" customFormat="1" ht="28.5">
      <c r="A54" s="59">
        <v>7.05</v>
      </c>
      <c r="B54" s="60" t="s">
        <v>169</v>
      </c>
      <c r="C54" s="39" t="s">
        <v>110</v>
      </c>
      <c r="D54" s="61">
        <v>24</v>
      </c>
      <c r="E54" s="62" t="s">
        <v>70</v>
      </c>
      <c r="F54" s="63">
        <v>65.89</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1581</v>
      </c>
      <c r="BB54" s="54">
        <f t="shared" si="6"/>
        <v>1581</v>
      </c>
      <c r="BC54" s="50" t="str">
        <f t="shared" si="7"/>
        <v>INR  One Thousand Five Hundred &amp; Eighty One  Only</v>
      </c>
      <c r="IA54" s="22">
        <v>7.05</v>
      </c>
      <c r="IB54" s="22" t="s">
        <v>169</v>
      </c>
      <c r="IC54" s="22" t="s">
        <v>110</v>
      </c>
      <c r="ID54" s="22">
        <v>24</v>
      </c>
      <c r="IE54" s="23" t="s">
        <v>70</v>
      </c>
      <c r="IF54" s="23"/>
      <c r="IG54" s="23"/>
      <c r="IH54" s="23"/>
      <c r="II54" s="23"/>
    </row>
    <row r="55" spans="1:243" s="22" customFormat="1" ht="20.25" customHeight="1">
      <c r="A55" s="59">
        <v>8</v>
      </c>
      <c r="B55" s="60" t="s">
        <v>69</v>
      </c>
      <c r="C55" s="39" t="s">
        <v>111</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2">
        <v>8</v>
      </c>
      <c r="IB55" s="22" t="s">
        <v>69</v>
      </c>
      <c r="IC55" s="22" t="s">
        <v>111</v>
      </c>
      <c r="IE55" s="23"/>
      <c r="IF55" s="23"/>
      <c r="IG55" s="23"/>
      <c r="IH55" s="23"/>
      <c r="II55" s="23"/>
    </row>
    <row r="56" spans="1:243" s="22" customFormat="1" ht="30.75" customHeight="1">
      <c r="A56" s="59">
        <v>8.01</v>
      </c>
      <c r="B56" s="60" t="s">
        <v>170</v>
      </c>
      <c r="C56" s="39" t="s">
        <v>112</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8.01</v>
      </c>
      <c r="IB56" s="22" t="s">
        <v>170</v>
      </c>
      <c r="IC56" s="22" t="s">
        <v>112</v>
      </c>
      <c r="IE56" s="23"/>
      <c r="IF56" s="23"/>
      <c r="IG56" s="23"/>
      <c r="IH56" s="23"/>
      <c r="II56" s="23"/>
    </row>
    <row r="57" spans="1:243" s="22" customFormat="1" ht="42.75">
      <c r="A57" s="59">
        <v>8.02</v>
      </c>
      <c r="B57" s="64" t="s">
        <v>171</v>
      </c>
      <c r="C57" s="39" t="s">
        <v>113</v>
      </c>
      <c r="D57" s="61">
        <v>17.22</v>
      </c>
      <c r="E57" s="62" t="s">
        <v>52</v>
      </c>
      <c r="F57" s="63">
        <v>960.28</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5"/>
        <v>16536</v>
      </c>
      <c r="BB57" s="54">
        <f t="shared" si="6"/>
        <v>16536</v>
      </c>
      <c r="BC57" s="50" t="str">
        <f t="shared" si="7"/>
        <v>INR  Sixteen Thousand Five Hundred &amp; Thirty Six  Only</v>
      </c>
      <c r="IA57" s="22">
        <v>8.02</v>
      </c>
      <c r="IB57" s="22" t="s">
        <v>171</v>
      </c>
      <c r="IC57" s="22" t="s">
        <v>113</v>
      </c>
      <c r="ID57" s="22">
        <v>17.22</v>
      </c>
      <c r="IE57" s="23" t="s">
        <v>52</v>
      </c>
      <c r="IF57" s="23"/>
      <c r="IG57" s="23"/>
      <c r="IH57" s="23"/>
      <c r="II57" s="23"/>
    </row>
    <row r="58" spans="1:243" s="22" customFormat="1" ht="15.75">
      <c r="A58" s="59">
        <v>9</v>
      </c>
      <c r="B58" s="64" t="s">
        <v>53</v>
      </c>
      <c r="C58" s="39" t="s">
        <v>114</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9</v>
      </c>
      <c r="IB58" s="22" t="s">
        <v>53</v>
      </c>
      <c r="IC58" s="22" t="s">
        <v>114</v>
      </c>
      <c r="IE58" s="23"/>
      <c r="IF58" s="23"/>
      <c r="IG58" s="23"/>
      <c r="IH58" s="23"/>
      <c r="II58" s="23"/>
    </row>
    <row r="59" spans="1:243" s="22" customFormat="1" ht="15.75">
      <c r="A59" s="63">
        <v>9.01</v>
      </c>
      <c r="B59" s="60" t="s">
        <v>172</v>
      </c>
      <c r="C59" s="39" t="s">
        <v>115</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A59" s="22">
        <v>9.01</v>
      </c>
      <c r="IB59" s="22" t="s">
        <v>172</v>
      </c>
      <c r="IC59" s="22" t="s">
        <v>115</v>
      </c>
      <c r="IE59" s="23"/>
      <c r="IF59" s="23"/>
      <c r="IG59" s="23"/>
      <c r="IH59" s="23"/>
      <c r="II59" s="23"/>
    </row>
    <row r="60" spans="1:243" s="22" customFormat="1" ht="28.5">
      <c r="A60" s="59">
        <v>9.02</v>
      </c>
      <c r="B60" s="60" t="s">
        <v>137</v>
      </c>
      <c r="C60" s="39" t="s">
        <v>116</v>
      </c>
      <c r="D60" s="61">
        <v>8</v>
      </c>
      <c r="E60" s="62" t="s">
        <v>52</v>
      </c>
      <c r="F60" s="63">
        <v>231.08</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1849</v>
      </c>
      <c r="BB60" s="54">
        <f t="shared" si="6"/>
        <v>1849</v>
      </c>
      <c r="BC60" s="50" t="str">
        <f t="shared" si="7"/>
        <v>INR  One Thousand Eight Hundred &amp; Forty Nine  Only</v>
      </c>
      <c r="IA60" s="22">
        <v>9.02</v>
      </c>
      <c r="IB60" s="22" t="s">
        <v>137</v>
      </c>
      <c r="IC60" s="22" t="s">
        <v>116</v>
      </c>
      <c r="ID60" s="22">
        <v>8</v>
      </c>
      <c r="IE60" s="23" t="s">
        <v>52</v>
      </c>
      <c r="IF60" s="23"/>
      <c r="IG60" s="23"/>
      <c r="IH60" s="23"/>
      <c r="II60" s="23"/>
    </row>
    <row r="61" spans="1:243" s="22" customFormat="1" ht="28.5">
      <c r="A61" s="59">
        <v>9.03</v>
      </c>
      <c r="B61" s="60" t="s">
        <v>136</v>
      </c>
      <c r="C61" s="39" t="s">
        <v>117</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2">
        <v>9.03</v>
      </c>
      <c r="IB61" s="22" t="s">
        <v>136</v>
      </c>
      <c r="IC61" s="22" t="s">
        <v>117</v>
      </c>
      <c r="IE61" s="23"/>
      <c r="IF61" s="23"/>
      <c r="IG61" s="23"/>
      <c r="IH61" s="23"/>
      <c r="II61" s="23"/>
    </row>
    <row r="62" spans="1:243" s="22" customFormat="1" ht="28.5">
      <c r="A62" s="63">
        <v>9.04</v>
      </c>
      <c r="B62" s="60" t="s">
        <v>137</v>
      </c>
      <c r="C62" s="39" t="s">
        <v>118</v>
      </c>
      <c r="D62" s="61">
        <v>31</v>
      </c>
      <c r="E62" s="62" t="s">
        <v>52</v>
      </c>
      <c r="F62" s="63">
        <v>266.46</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8260</v>
      </c>
      <c r="BB62" s="54">
        <f t="shared" si="6"/>
        <v>8260</v>
      </c>
      <c r="BC62" s="50" t="str">
        <f t="shared" si="7"/>
        <v>INR  Eight Thousand Two Hundred &amp; Sixty  Only</v>
      </c>
      <c r="IA62" s="22">
        <v>9.04</v>
      </c>
      <c r="IB62" s="22" t="s">
        <v>137</v>
      </c>
      <c r="IC62" s="22" t="s">
        <v>118</v>
      </c>
      <c r="ID62" s="22">
        <v>31</v>
      </c>
      <c r="IE62" s="23" t="s">
        <v>52</v>
      </c>
      <c r="IF62" s="23"/>
      <c r="IG62" s="23"/>
      <c r="IH62" s="23"/>
      <c r="II62" s="23"/>
    </row>
    <row r="63" spans="1:243" s="22" customFormat="1" ht="31.5" customHeight="1">
      <c r="A63" s="59">
        <v>9.05</v>
      </c>
      <c r="B63" s="64" t="s">
        <v>173</v>
      </c>
      <c r="C63" s="39" t="s">
        <v>119</v>
      </c>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4"/>
      <c r="IA63" s="22">
        <v>9.05</v>
      </c>
      <c r="IB63" s="22" t="s">
        <v>173</v>
      </c>
      <c r="IC63" s="22" t="s">
        <v>119</v>
      </c>
      <c r="IE63" s="23"/>
      <c r="IF63" s="23"/>
      <c r="IG63" s="23"/>
      <c r="IH63" s="23"/>
      <c r="II63" s="23"/>
    </row>
    <row r="64" spans="1:243" s="22" customFormat="1" ht="28.5">
      <c r="A64" s="59">
        <v>9.06</v>
      </c>
      <c r="B64" s="64" t="s">
        <v>174</v>
      </c>
      <c r="C64" s="39" t="s">
        <v>120</v>
      </c>
      <c r="D64" s="61">
        <v>33.8</v>
      </c>
      <c r="E64" s="62" t="s">
        <v>52</v>
      </c>
      <c r="F64" s="63">
        <v>167.95</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5"/>
        <v>5677</v>
      </c>
      <c r="BB64" s="54">
        <f t="shared" si="6"/>
        <v>5677</v>
      </c>
      <c r="BC64" s="50" t="str">
        <f t="shared" si="7"/>
        <v>INR  Five Thousand Six Hundred &amp; Seventy Seven  Only</v>
      </c>
      <c r="IA64" s="22">
        <v>9.06</v>
      </c>
      <c r="IB64" s="22" t="s">
        <v>174</v>
      </c>
      <c r="IC64" s="22" t="s">
        <v>120</v>
      </c>
      <c r="ID64" s="22">
        <v>33.8</v>
      </c>
      <c r="IE64" s="23" t="s">
        <v>52</v>
      </c>
      <c r="IF64" s="23"/>
      <c r="IG64" s="23"/>
      <c r="IH64" s="23"/>
      <c r="II64" s="23"/>
    </row>
    <row r="65" spans="1:243" s="22" customFormat="1" ht="28.5">
      <c r="A65" s="63">
        <v>9.07</v>
      </c>
      <c r="B65" s="60" t="s">
        <v>175</v>
      </c>
      <c r="C65" s="39" t="s">
        <v>121</v>
      </c>
      <c r="D65" s="72"/>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4"/>
      <c r="IA65" s="22">
        <v>9.07</v>
      </c>
      <c r="IB65" s="22" t="s">
        <v>175</v>
      </c>
      <c r="IC65" s="22" t="s">
        <v>121</v>
      </c>
      <c r="IE65" s="23"/>
      <c r="IF65" s="23"/>
      <c r="IG65" s="23"/>
      <c r="IH65" s="23"/>
      <c r="II65" s="23"/>
    </row>
    <row r="66" spans="1:243" s="22" customFormat="1" ht="33" customHeight="1">
      <c r="A66" s="59">
        <v>9.08</v>
      </c>
      <c r="B66" s="60" t="s">
        <v>176</v>
      </c>
      <c r="C66" s="39" t="s">
        <v>122</v>
      </c>
      <c r="D66" s="61">
        <v>80</v>
      </c>
      <c r="E66" s="62" t="s">
        <v>52</v>
      </c>
      <c r="F66" s="63">
        <v>144.41</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11553</v>
      </c>
      <c r="BB66" s="54">
        <f t="shared" si="6"/>
        <v>11553</v>
      </c>
      <c r="BC66" s="50" t="str">
        <f t="shared" si="7"/>
        <v>INR  Eleven Thousand Five Hundred &amp; Fifty Three  Only</v>
      </c>
      <c r="IA66" s="22">
        <v>9.08</v>
      </c>
      <c r="IB66" s="22" t="s">
        <v>176</v>
      </c>
      <c r="IC66" s="22" t="s">
        <v>122</v>
      </c>
      <c r="ID66" s="22">
        <v>80</v>
      </c>
      <c r="IE66" s="23" t="s">
        <v>52</v>
      </c>
      <c r="IF66" s="23"/>
      <c r="IG66" s="23"/>
      <c r="IH66" s="23"/>
      <c r="II66" s="23"/>
    </row>
    <row r="67" spans="1:243" s="22" customFormat="1" ht="42.75">
      <c r="A67" s="59">
        <v>9.09</v>
      </c>
      <c r="B67" s="60" t="s">
        <v>74</v>
      </c>
      <c r="C67" s="39" t="s">
        <v>123</v>
      </c>
      <c r="D67" s="72"/>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4"/>
      <c r="IA67" s="22">
        <v>9.09</v>
      </c>
      <c r="IB67" s="22" t="s">
        <v>74</v>
      </c>
      <c r="IC67" s="22" t="s">
        <v>123</v>
      </c>
      <c r="IE67" s="23"/>
      <c r="IF67" s="23"/>
      <c r="IG67" s="23"/>
      <c r="IH67" s="23"/>
      <c r="II67" s="23"/>
    </row>
    <row r="68" spans="1:243" s="22" customFormat="1" ht="28.5">
      <c r="A68" s="63">
        <v>9.1</v>
      </c>
      <c r="B68" s="60" t="s">
        <v>75</v>
      </c>
      <c r="C68" s="39" t="s">
        <v>124</v>
      </c>
      <c r="D68" s="61">
        <v>11.5</v>
      </c>
      <c r="E68" s="62" t="s">
        <v>52</v>
      </c>
      <c r="F68" s="63">
        <v>106.57</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5"/>
        <v>1226</v>
      </c>
      <c r="BB68" s="54">
        <f t="shared" si="6"/>
        <v>1226</v>
      </c>
      <c r="BC68" s="50" t="str">
        <f t="shared" si="7"/>
        <v>INR  One Thousand Two Hundred &amp; Twenty Six  Only</v>
      </c>
      <c r="IA68" s="22">
        <v>9.1</v>
      </c>
      <c r="IB68" s="22" t="s">
        <v>75</v>
      </c>
      <c r="IC68" s="22" t="s">
        <v>124</v>
      </c>
      <c r="ID68" s="22">
        <v>11.5</v>
      </c>
      <c r="IE68" s="23" t="s">
        <v>52</v>
      </c>
      <c r="IF68" s="23"/>
      <c r="IG68" s="23"/>
      <c r="IH68" s="23"/>
      <c r="II68" s="23"/>
    </row>
    <row r="69" spans="1:243" s="22" customFormat="1" ht="28.5">
      <c r="A69" s="59">
        <v>10</v>
      </c>
      <c r="B69" s="64" t="s">
        <v>177</v>
      </c>
      <c r="C69" s="39" t="s">
        <v>125</v>
      </c>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4"/>
      <c r="IA69" s="22">
        <v>10</v>
      </c>
      <c r="IB69" s="22" t="s">
        <v>177</v>
      </c>
      <c r="IC69" s="22" t="s">
        <v>125</v>
      </c>
      <c r="IE69" s="23"/>
      <c r="IF69" s="23"/>
      <c r="IG69" s="23"/>
      <c r="IH69" s="23"/>
      <c r="II69" s="23"/>
    </row>
    <row r="70" spans="1:243" s="22" customFormat="1" ht="116.25" customHeight="1">
      <c r="A70" s="59">
        <v>10.01</v>
      </c>
      <c r="B70" s="64" t="s">
        <v>178</v>
      </c>
      <c r="C70" s="39" t="s">
        <v>126</v>
      </c>
      <c r="D70" s="61">
        <v>1.21</v>
      </c>
      <c r="E70" s="62" t="s">
        <v>52</v>
      </c>
      <c r="F70" s="63">
        <v>702.93</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851</v>
      </c>
      <c r="BB70" s="54">
        <f t="shared" si="6"/>
        <v>851</v>
      </c>
      <c r="BC70" s="50" t="str">
        <f t="shared" si="7"/>
        <v>INR  Eight Hundred &amp; Fifty One  Only</v>
      </c>
      <c r="IA70" s="22">
        <v>10.01</v>
      </c>
      <c r="IB70" s="22" t="s">
        <v>178</v>
      </c>
      <c r="IC70" s="22" t="s">
        <v>126</v>
      </c>
      <c r="ID70" s="22">
        <v>1.21</v>
      </c>
      <c r="IE70" s="23" t="s">
        <v>52</v>
      </c>
      <c r="IF70" s="23"/>
      <c r="IG70" s="23"/>
      <c r="IH70" s="23"/>
      <c r="II70" s="23"/>
    </row>
    <row r="71" spans="1:243" s="22" customFormat="1" ht="15.75">
      <c r="A71" s="63">
        <v>11</v>
      </c>
      <c r="B71" s="60" t="s">
        <v>76</v>
      </c>
      <c r="C71" s="39" t="s">
        <v>127</v>
      </c>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4"/>
      <c r="IA71" s="22">
        <v>11</v>
      </c>
      <c r="IB71" s="22" t="s">
        <v>76</v>
      </c>
      <c r="IC71" s="22" t="s">
        <v>127</v>
      </c>
      <c r="IE71" s="23"/>
      <c r="IF71" s="23"/>
      <c r="IG71" s="23"/>
      <c r="IH71" s="23"/>
      <c r="II71" s="23"/>
    </row>
    <row r="72" spans="1:243" s="22" customFormat="1" ht="409.5">
      <c r="A72" s="59">
        <v>11.01</v>
      </c>
      <c r="B72" s="60" t="s">
        <v>138</v>
      </c>
      <c r="C72" s="39" t="s">
        <v>128</v>
      </c>
      <c r="D72" s="61">
        <v>2.85</v>
      </c>
      <c r="E72" s="62" t="s">
        <v>139</v>
      </c>
      <c r="F72" s="63">
        <v>4942.04</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5"/>
        <v>14085</v>
      </c>
      <c r="BB72" s="54">
        <f t="shared" si="6"/>
        <v>14085</v>
      </c>
      <c r="BC72" s="50" t="str">
        <f t="shared" si="7"/>
        <v>INR  Fourteen Thousand  &amp;Eighty Five  Only</v>
      </c>
      <c r="IA72" s="22">
        <v>11.01</v>
      </c>
      <c r="IB72" s="65" t="s">
        <v>138</v>
      </c>
      <c r="IC72" s="22" t="s">
        <v>128</v>
      </c>
      <c r="ID72" s="22">
        <v>2.85</v>
      </c>
      <c r="IE72" s="23" t="s">
        <v>139</v>
      </c>
      <c r="IF72" s="23"/>
      <c r="IG72" s="23"/>
      <c r="IH72" s="23"/>
      <c r="II72" s="23"/>
    </row>
    <row r="73" spans="1:55" ht="42.75">
      <c r="A73" s="25" t="s">
        <v>46</v>
      </c>
      <c r="B73" s="26"/>
      <c r="C73" s="27"/>
      <c r="D73" s="43"/>
      <c r="E73" s="43"/>
      <c r="F73" s="43"/>
      <c r="G73" s="43"/>
      <c r="H73" s="55"/>
      <c r="I73" s="55"/>
      <c r="J73" s="55"/>
      <c r="K73" s="55"/>
      <c r="L73" s="56"/>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57">
        <f>SUM(BA13:BA72)</f>
        <v>183224</v>
      </c>
      <c r="BB73" s="58">
        <f>SUM(BB13:BB72)</f>
        <v>183224</v>
      </c>
      <c r="BC73" s="50" t="str">
        <f>SpellNumber(L73,BB73)</f>
        <v>  One Lakh Eighty Three Thousand Two Hundred &amp; Twenty Four  Only</v>
      </c>
    </row>
    <row r="74" spans="1:55" ht="30" customHeight="1">
      <c r="A74" s="26" t="s">
        <v>47</v>
      </c>
      <c r="B74" s="28"/>
      <c r="C74" s="29"/>
      <c r="D74" s="30"/>
      <c r="E74" s="44" t="s">
        <v>54</v>
      </c>
      <c r="F74" s="45"/>
      <c r="G74" s="31"/>
      <c r="H74" s="32"/>
      <c r="I74" s="32"/>
      <c r="J74" s="32"/>
      <c r="K74" s="33"/>
      <c r="L74" s="34"/>
      <c r="M74" s="35"/>
      <c r="N74" s="36"/>
      <c r="O74" s="22"/>
      <c r="P74" s="22"/>
      <c r="Q74" s="22"/>
      <c r="R74" s="22"/>
      <c r="S74" s="22"/>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7">
        <f>IF(ISBLANK(F74),0,IF(E74="Excess (+)",ROUND(BA73+(BA73*F74),2),IF(E74="Less (-)",ROUND(BA73+(BA73*F74*(-1)),2),IF(E74="At Par",BA73,0))))</f>
        <v>0</v>
      </c>
      <c r="BB74" s="38">
        <f>ROUND(BA74,0)</f>
        <v>0</v>
      </c>
      <c r="BC74" s="21" t="str">
        <f>SpellNumber($E$2,BB74)</f>
        <v>INR Zero Only</v>
      </c>
    </row>
    <row r="75" spans="1:55" ht="18">
      <c r="A75" s="25" t="s">
        <v>48</v>
      </c>
      <c r="B75" s="25"/>
      <c r="C75" s="67" t="str">
        <f>SpellNumber($E$2,BB74)</f>
        <v>INR Zero Only</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row>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2" ht="15"/>
    <row r="223" ht="15"/>
    <row r="224" ht="15"/>
    <row r="225" ht="15"/>
    <row r="226" ht="15"/>
    <row r="227" ht="15"/>
    <row r="229" ht="15"/>
    <row r="230" ht="15"/>
    <row r="231" ht="15"/>
    <row r="232" ht="15"/>
    <row r="233" ht="15"/>
    <row r="234" ht="15"/>
    <row r="235" ht="15"/>
    <row r="236" ht="15"/>
    <row r="237" ht="15"/>
    <row r="238" ht="15"/>
    <row r="239" ht="15"/>
    <row r="240" ht="15"/>
    <row r="241" ht="15"/>
    <row r="242" ht="15"/>
    <row r="243" ht="15"/>
    <row r="244" ht="15"/>
    <row r="245" ht="15"/>
    <row r="246" ht="15"/>
    <row r="248" ht="15"/>
    <row r="249" ht="15"/>
    <row r="250" ht="15"/>
    <row r="251" ht="15"/>
    <row r="252" ht="15"/>
    <row r="253" ht="15"/>
    <row r="254" ht="15"/>
    <row r="255" ht="15"/>
    <row r="256" ht="15"/>
    <row r="257" ht="15"/>
    <row r="259" ht="15"/>
    <row r="260" ht="15"/>
    <row r="261" ht="15"/>
    <row r="262" ht="15"/>
    <row r="263" ht="15"/>
    <row r="264" ht="15"/>
    <row r="265" ht="15"/>
    <row r="266" ht="15"/>
    <row r="267" ht="15"/>
    <row r="268" ht="15"/>
    <row r="269" ht="15"/>
    <row r="270" ht="15"/>
    <row r="271" ht="15"/>
    <row r="272" ht="15"/>
    <row r="275" ht="15"/>
    <row r="276" ht="15"/>
    <row r="277" ht="15"/>
    <row r="278" ht="15"/>
    <row r="279" ht="15"/>
    <row r="280" ht="15"/>
    <row r="281" ht="15"/>
    <row r="282" ht="15"/>
    <row r="283" ht="15"/>
    <row r="284" ht="15"/>
    <row r="285" ht="15"/>
    <row r="286" ht="15"/>
    <row r="287"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3" ht="15"/>
    <row r="314" ht="15"/>
    <row r="315" ht="15"/>
    <row r="316" ht="15"/>
    <row r="317" ht="15"/>
  </sheetData>
  <sheetProtection password="9E83" sheet="1"/>
  <autoFilter ref="A11:BC75"/>
  <mergeCells count="39">
    <mergeCell ref="D63:BC63"/>
    <mergeCell ref="D65:BC65"/>
    <mergeCell ref="D67:BC67"/>
    <mergeCell ref="D69:BC69"/>
    <mergeCell ref="D71:BC71"/>
    <mergeCell ref="D53:BC53"/>
    <mergeCell ref="D55:BC55"/>
    <mergeCell ref="D56:BC56"/>
    <mergeCell ref="D58:BC58"/>
    <mergeCell ref="D59:BC59"/>
    <mergeCell ref="D61:BC61"/>
    <mergeCell ref="D42:BC42"/>
    <mergeCell ref="D43:BC43"/>
    <mergeCell ref="D45:BC45"/>
    <mergeCell ref="D47:BC47"/>
    <mergeCell ref="D49:BC49"/>
    <mergeCell ref="D50:BC50"/>
    <mergeCell ref="D31:BC31"/>
    <mergeCell ref="D32:BC32"/>
    <mergeCell ref="D34:BC34"/>
    <mergeCell ref="D37:BC37"/>
    <mergeCell ref="D38:BC38"/>
    <mergeCell ref="D40:BC40"/>
    <mergeCell ref="D16:BC16"/>
    <mergeCell ref="D17:BC17"/>
    <mergeCell ref="D19:BC19"/>
    <mergeCell ref="D22:BC22"/>
    <mergeCell ref="D24:BC24"/>
    <mergeCell ref="D25:BC25"/>
    <mergeCell ref="A9:BC9"/>
    <mergeCell ref="C75:BC75"/>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4">
      <formula1>IF(E74="Select",-1,IF(E74="At Par",0,0))</formula1>
      <formula2>IF(E74="Select",-1,IF(E74="At Par",0,0.99))</formula2>
    </dataValidation>
    <dataValidation type="list" allowBlank="1" showErrorMessage="1" sqref="E7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4">
      <formula1>0</formula1>
      <formula2>99.9</formula2>
    </dataValidation>
    <dataValidation type="list" allowBlank="1" showErrorMessage="1" sqref="D13:D14 K15 D16:D17 K18 D19 K20:K21 D22 K23 D24:D25 K26:K30 D31:D32 K33 D34 K35:K36 D37:D38 K39 D40 K41 D42:D43 K44 D45 K46 D47 K48 D49:D50 K51:K52 D53 K54 D55:D56 K57 D58:D59 K60 D61 K62 D63 K64 D65 K66 D67 K68 D69 K70 K72 D7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3:H23 G26:H30 G33:H33 G35:H36 G39:H39 G41:H41 G44:H44 G46:H46 G48:H48 G51:H52 G54:H54 G57:H57 G60:H60 G62:H62 G64:H64 G66:H66 G68:H68 G70:H70 G72:H72">
      <formula1>0</formula1>
      <formula2>999999999999999</formula2>
    </dataValidation>
    <dataValidation allowBlank="1" showInputMessage="1" showErrorMessage="1" promptTitle="Addition / Deduction" prompt="Please Choose the correct One" sqref="J15 J18 J20:J21 J23 J26:J30 J33 J35:J36 J39 J41 J44 J46 J48 J51:J52 J54 J57 J60 J62 J64 J66 J68 J70 J72">
      <formula1>0</formula1>
      <formula2>0</formula2>
    </dataValidation>
    <dataValidation type="list" showErrorMessage="1" sqref="I15 I18 I20:I21 I23 I26:I30 I33 I35:I36 I39 I41 I44 I46 I48 I51:I52 I54 I57 I60 I62 I64 I66 I68 I70 I7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3:O23 N26:O30 N33:O33 N35:O36 N39:O39 N41:O41 N44:O44 N46:O46 N48:O48 N51:O52 N54:O54 N57:O57 N60:O60 N62:O62 N64:O64 N66:O66 N68:O68 N70:O70 N72:O7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3 R26:R30 R33 R35:R36 R39 R41 R44 R46 R48 R51:R52 R54 R57 R60 R62 R64 R66 R68 R70 R7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3 Q26:Q30 Q33 Q35:Q36 Q39 Q41 Q44 Q46 Q48 Q51:Q52 Q54 Q57 Q60 Q62 Q64 Q66 Q68 Q70 Q7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3 M26:M30 M33 M35:M36 M39 M41 M44 M46 M48 M51:M52 M54 M57 M60 M62 M64 M66 M68 M70 M72">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1 D23 D26:D30 D33 D35:D36 D39 D41 D44 D46 D48 D51:D52 D54 D57 D60 D62 D64 D66 D68 D70 D7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1 F23 F26:F30 F33 F35:F36 F39 F41 F44 F46 F48 F51:F52 F54 F57 F60 F62 F64 F66 F68 F70 F72">
      <formula1>0</formula1>
      <formula2>999999999999999</formula2>
    </dataValidation>
    <dataValidation type="list" allowBlank="1" showInputMessage="1" showErrorMessage="1" sqref="L70 L13 L14 L15 L16 L17 L18 L19 L20 L21 L22 L23 L24 L25 L26 L27 L28 L29 L30 L31 L32 L33 L34 L35 L36 L37 L38 L39 L40 L41 L42 L43 L44 L45 L46 L47 L48 L49 L50 L51 L52 L53 L54 L55 L56 L57 L58 L59 L60 L61 L62 L63 L64 L65 L66 L67 L68 L69 L72 L71">
      <formula1>"INR"</formula1>
    </dataValidation>
    <dataValidation allowBlank="1" showInputMessage="1" showErrorMessage="1" promptTitle="Itemcode/Make" prompt="Please enter text" sqref="C13:C72">
      <formula1>0</formula1>
      <formula2>0</formula2>
    </dataValidation>
    <dataValidation type="decimal" allowBlank="1" showInputMessage="1" showErrorMessage="1" errorTitle="Invalid Entry" error="Only Numeric Values are allowed. " sqref="A13:A72">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2021-11-20T10:25:48Z</cp:lastPrinted>
  <dcterms:created xsi:type="dcterms:W3CDTF">2009-01-30T06:42:42Z</dcterms:created>
  <dcterms:modified xsi:type="dcterms:W3CDTF">2021-11-20T10:26:16Z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