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GoBack" localSheetId="0">'BoQ1'!$D$18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<sst xmlns="http://schemas.openxmlformats.org/spreadsheetml/2006/main" count="1245" uniqueCount="276">
  <si>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</si>
  <si>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</si>
  <si>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</si>
  <si>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</si>
  <si>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</si>
  <si>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</si>
  <si>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</si>
  <si>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</si>
  <si>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</si>
  <si>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</si>
  <si>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</si>
  <si>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</si>
  <si>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</si>
  <si>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</si>
  <si>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</si>
  <si>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</si>
  <si>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</si>
  <si>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</si>
  <si>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</si>
  <si>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</si>
  <si>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</si>
  <si>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</si>
  <si>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</si>
  <si>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</si>
  <si>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</si>
  <si>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</si>
  <si>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</si>
  <si>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</si>
  <si>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</si>
  <si>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</si>
  <si>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</si>
  <si>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</si>
  <si>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</si>
  <si>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</si>
  <si>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</si>
  <si>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</si>
  <si>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</si>
  <si>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</si>
  <si>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</si>
  <si>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</si>
  <si>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</si>
  <si>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</si>
  <si>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</si>
  <si>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</si>
  <si>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</si>
  <si>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</si>
  <si>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</si>
  <si>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</si>
  <si>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</si>
  <si>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</si>
  <si>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</si>
  <si>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</si>
  <si>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</si>
  <si>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</si>
  <si>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</si>
  <si>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</si>
  <si>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</si>
  <si>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</si>
  <si>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</si>
  <si>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</si>
  <si>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</si>
  <si>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</si>
  <si>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</si>
  <si>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</si>
  <si>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</si>
  <si>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</si>
  <si>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CONCRETE WORK</t>
  </si>
  <si>
    <t>1:2:4 (1 Cement : 2 coarse sand (zone-III) derived from natural sources : 4 graded stone aggregate 20 mm nominal size derived from natural sources)</t>
  </si>
  <si>
    <t>Small lintels not exceeding 1.5 m clear span, moulding as in cornices, window sills, string courses, bands, copings, bed plates, anchor blocks and the like</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</si>
  <si>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</si>
  <si>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</si>
  <si>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</si>
  <si>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</si>
  <si>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Fixed to openings /wooden frames with rawl plugs screws etc.</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</si>
  <si>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</si>
  <si>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</si>
  <si>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</si>
  <si>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</si>
  <si>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</si>
  <si>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</si>
  <si>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</si>
  <si>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</si>
  <si>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</si>
  <si>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</si>
  <si>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</si>
  <si>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</si>
  <si>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</si>
  <si>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</si>
  <si>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</si>
  <si>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</si>
  <si>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</si>
  <si>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Name of Work: Setting right of vacant house no. 450</t>
  </si>
  <si>
    <t>Contract No:  15/C/D3/2021-22</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</si>
  <si>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</si>
  <si>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</si>
  <si>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</si>
  <si>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</si>
  <si>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</si>
  <si>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</si>
  <si>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</si>
  <si>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</si>
  <si>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</si>
  <si>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</si>
  <si>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</si>
  <si>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</si>
  <si>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</si>
  <si>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</si>
  <si>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</si>
  <si>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</si>
  <si>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Shelves (Cast in situ)</t>
  </si>
  <si>
    <t>Stairs, (excluding landings) except spiral-staircases</t>
  </si>
  <si>
    <t>Edges of slabs and breaks in floors and walls</t>
  </si>
  <si>
    <t>Steel reinforcement for R.C.C. work including straightening, cutting, bending, placing in position and binding all complete upto plinth level.</t>
  </si>
  <si>
    <t>MASONRY WORK</t>
  </si>
  <si>
    <t>Brick work with common burnt clay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</si>
  <si>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</si>
  <si>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</si>
  <si>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</si>
  <si>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</si>
  <si>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</si>
  <si>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WOOD AND PVC WORK</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</si>
  <si>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</si>
  <si>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</si>
  <si>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</si>
  <si>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</si>
  <si>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</si>
  <si>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</si>
  <si>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</si>
  <si>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</si>
  <si>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</si>
  <si>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</si>
  <si>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</si>
  <si>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</si>
  <si>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</si>
  <si>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</si>
  <si>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</si>
  <si>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</si>
  <si>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</si>
  <si>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</si>
  <si>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</si>
  <si>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</si>
  <si>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</si>
  <si>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</si>
  <si>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</si>
  <si>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</si>
  <si>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</si>
  <si>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</si>
  <si>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</si>
  <si>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</si>
  <si>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</si>
  <si>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</si>
  <si>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</si>
  <si>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</si>
  <si>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12 mm cement plaster finished with a floating coat of neat cement of mix :</t>
  </si>
  <si>
    <t>6 mm cement plaster of mix :</t>
  </si>
  <si>
    <t>Pointing on tile brick work with cement mortar 1:3 (1 cement : 3 fine sand):</t>
  </si>
  <si>
    <t>Flush/ Ruled/ Struck or weathered pointing</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</si>
  <si>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</si>
  <si>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</si>
  <si>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</si>
  <si>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White washing with lime to give an even shade :</t>
  </si>
  <si>
    <t>Old work (two or more coats)</t>
  </si>
  <si>
    <t>Painting with synthetic enamel paint of approved brand and manufacture of required colour to give an even shade :</t>
  </si>
  <si>
    <t>Distempering with 1st quality acrylic  distemper (ready made) having VOC content less than 50 gm per ltr. of approved manufacturer and of required shade and colour complete. as per manufacturer's specification.</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</si>
  <si>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</si>
  <si>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</si>
  <si>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</si>
  <si>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</si>
  <si>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</si>
  <si>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</si>
  <si>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</si>
  <si>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</si>
  <si>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</si>
  <si>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</si>
  <si>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</si>
  <si>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Taking out doors, windows and clerestory window shutters (steel or wood) including stacking within 50 metres lead :</t>
  </si>
  <si>
    <t>Dismantling tile work in floors and roofs laid in cement mortar including stacking material within 50 metres lead.</t>
  </si>
  <si>
    <t>Demolishing brick tile covering in terracing including stacking of serviceable material and disposal of unserviceable material within 50 metres lead.</t>
  </si>
  <si>
    <t>Demolishing mud phaska in terracing and disposal of material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</si>
  <si>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</si>
  <si>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</si>
  <si>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</si>
  <si>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</si>
  <si>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</si>
  <si>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</si>
  <si>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</si>
  <si>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</si>
  <si>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</si>
  <si>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</si>
  <si>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</si>
  <si>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</si>
  <si>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</si>
  <si>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</si>
  <si>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</si>
  <si>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</si>
  <si>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</si>
  <si>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</si>
  <si>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</si>
  <si>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</si>
  <si>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</si>
  <si>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</si>
  <si>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</si>
  <si>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</si>
  <si>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</si>
  <si>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</si>
  <si>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</si>
  <si>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</si>
  <si>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</si>
  <si>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</si>
  <si>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</si>
  <si>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</si>
  <si>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</si>
  <si>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</si>
  <si>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</si>
  <si>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</si>
  <si>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</si>
  <si>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</si>
  <si>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</si>
  <si>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</si>
  <si>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</si>
  <si>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</si>
  <si>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</si>
  <si>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</si>
  <si>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</si>
  <si>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</si>
  <si>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</si>
  <si>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</si>
  <si>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</si>
  <si>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</si>
  <si>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</si>
  <si>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</si>
  <si>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</si>
  <si>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</si>
  <si>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</si>
  <si>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</si>
  <si>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</si>
  <si>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</si>
  <si>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</si>
  <si>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</si>
  <si>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</si>
  <si>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</si>
  <si>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</si>
  <si>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</si>
  <si>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</si>
  <si>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</si>
  <si>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</si>
  <si>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</si>
  <si>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</si>
  <si>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</si>
  <si>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</si>
  <si>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</si>
  <si>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</si>
  <si>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</si>
  <si>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</si>
  <si>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</si>
  <si>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</si>
  <si>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</si>
  <si>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</si>
  <si>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</si>
  <si>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</si>
  <si>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</si>
  <si>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</si>
  <si>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</si>
  <si>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</si>
  <si>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</si>
  <si>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</si>
  <si>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</si>
  <si>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basin mixer of 15 mm nominal bore (L&amp;K) make for one piece only
</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</si>
  <si>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</si>
  <si>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t>
  </si>
  <si>
    <t xml:space="preserve">Providing and fixing 15 mm nominal bore two way angle valve of make L&amp;K or approved equivalent make.
</t>
  </si>
  <si>
    <t>Sqm</t>
  </si>
  <si>
    <t>per litre</t>
  </si>
  <si>
    <t>Cum</t>
  </si>
  <si>
    <t>Each</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</si>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</sst>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57" fillId="0" borderId="15" xfId="0" applyFont="1" applyFill="1" applyBorder="1" applyAlignment="1">
      <alignment horizontal="right" vertical="top" wrapText="1"/>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58"/>
  <sheetViews>
    <sheetView showGridLines="0" view="pageBreakPreview" zoomScaleNormal="85" zoomScaleSheetLayoutView="100" zoomScalePageLayoutView="0" workbookViewId="0" topLeftCell="A1">
      <selection activeCell="A1" sqref="A1:L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91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92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50</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93</v>
      </c>
      <c r="C13" s="34"/>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93</v>
      </c>
      <c r="IE13" s="22"/>
      <c r="IF13" s="22"/>
      <c r="IG13" s="22"/>
      <c r="IH13" s="22"/>
      <c r="II13" s="22"/>
    </row>
    <row r="14" spans="1:243" s="21" customFormat="1" ht="80.25" customHeight="1">
      <c r="A14" s="60">
        <v>1.01</v>
      </c>
      <c r="B14" s="61" t="s">
        <v>94</v>
      </c>
      <c r="C14" s="34"/>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94</v>
      </c>
      <c r="IE14" s="22"/>
      <c r="IF14" s="22"/>
      <c r="IG14" s="22"/>
      <c r="IH14" s="22"/>
      <c r="II14" s="22"/>
    </row>
    <row r="15" spans="1:243" s="21" customFormat="1" ht="28.5">
      <c r="A15" s="60">
        <v>1.02</v>
      </c>
      <c r="B15" s="61" t="s">
        <v>95</v>
      </c>
      <c r="C15" s="34"/>
      <c r="D15" s="34">
        <v>5</v>
      </c>
      <c r="E15" s="64" t="s">
        <v>43</v>
      </c>
      <c r="F15" s="34">
        <v>81.15</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405.75</v>
      </c>
      <c r="BB15" s="54">
        <f>BA15+SUM(N15:AZ15)</f>
        <v>405.75</v>
      </c>
      <c r="BC15" s="59" t="str">
        <f>SpellNumber(L15,BB15)</f>
        <v>INR  Four Hundred &amp; Five  and Paise Seventy Five Only</v>
      </c>
      <c r="IA15" s="21">
        <v>1.02</v>
      </c>
      <c r="IB15" s="21" t="s">
        <v>95</v>
      </c>
      <c r="ID15" s="21">
        <v>5</v>
      </c>
      <c r="IE15" s="22" t="s">
        <v>43</v>
      </c>
      <c r="IF15" s="22"/>
      <c r="IG15" s="22"/>
      <c r="IH15" s="22"/>
      <c r="II15" s="22"/>
    </row>
    <row r="16" spans="1:243" s="21" customFormat="1" ht="173.25">
      <c r="A16" s="60">
        <v>1.03</v>
      </c>
      <c r="B16" s="61" t="s">
        <v>96</v>
      </c>
      <c r="C16" s="34"/>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1.03</v>
      </c>
      <c r="IB16" s="21" t="s">
        <v>96</v>
      </c>
      <c r="IE16" s="22"/>
      <c r="IF16" s="22"/>
      <c r="IG16" s="22"/>
      <c r="IH16" s="22"/>
      <c r="II16" s="22"/>
    </row>
    <row r="17" spans="1:243" s="21" customFormat="1" ht="28.5">
      <c r="A17" s="60">
        <v>1.04</v>
      </c>
      <c r="B17" s="61" t="s">
        <v>97</v>
      </c>
      <c r="C17" s="34"/>
      <c r="D17" s="34">
        <v>4.5</v>
      </c>
      <c r="E17" s="64" t="s">
        <v>46</v>
      </c>
      <c r="F17" s="34">
        <v>221.22</v>
      </c>
      <c r="G17" s="46"/>
      <c r="H17" s="40"/>
      <c r="I17" s="41" t="s">
        <v>33</v>
      </c>
      <c r="J17" s="42">
        <f aca="true" t="shared" si="0" ref="J17:J23">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aca="true" t="shared" si="1" ref="BA17:BA23">total_amount_ba($B$2,$D$2,D17,F17,J17,K17,M17)</f>
        <v>995.49</v>
      </c>
      <c r="BB17" s="54">
        <f aca="true" t="shared" si="2" ref="BB17:BB23">BA17+SUM(N17:AZ17)</f>
        <v>995.49</v>
      </c>
      <c r="BC17" s="59" t="str">
        <f aca="true" t="shared" si="3" ref="BC17:BC23">SpellNumber(L17,BB17)</f>
        <v>INR  Nine Hundred &amp; Ninety Five  and Paise Forty Nine Only</v>
      </c>
      <c r="IA17" s="21">
        <v>1.04</v>
      </c>
      <c r="IB17" s="21" t="s">
        <v>97</v>
      </c>
      <c r="ID17" s="21">
        <v>4.5</v>
      </c>
      <c r="IE17" s="22" t="s">
        <v>46</v>
      </c>
      <c r="IF17" s="22"/>
      <c r="IG17" s="22"/>
      <c r="IH17" s="22"/>
      <c r="II17" s="22"/>
    </row>
    <row r="18" spans="1:243" s="21" customFormat="1" ht="141.75" customHeight="1">
      <c r="A18" s="60">
        <v>1.05</v>
      </c>
      <c r="B18" s="61" t="s">
        <v>98</v>
      </c>
      <c r="C18" s="34"/>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1.05</v>
      </c>
      <c r="IB18" s="21" t="s">
        <v>98</v>
      </c>
      <c r="IE18" s="22"/>
      <c r="IF18" s="22"/>
      <c r="IG18" s="22"/>
      <c r="IH18" s="22"/>
      <c r="II18" s="22"/>
    </row>
    <row r="19" spans="1:243" s="21" customFormat="1" ht="29.25" customHeight="1">
      <c r="A19" s="60">
        <v>1.06</v>
      </c>
      <c r="B19" s="61" t="s">
        <v>95</v>
      </c>
      <c r="C19" s="34"/>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1.06</v>
      </c>
      <c r="IB19" s="21" t="s">
        <v>95</v>
      </c>
      <c r="IE19" s="22"/>
      <c r="IF19" s="22"/>
      <c r="IG19" s="22"/>
      <c r="IH19" s="22"/>
      <c r="II19" s="22"/>
    </row>
    <row r="20" spans="1:243" s="21" customFormat="1" ht="33" customHeight="1">
      <c r="A20" s="60">
        <v>1.07</v>
      </c>
      <c r="B20" s="61" t="s">
        <v>99</v>
      </c>
      <c r="C20" s="34"/>
      <c r="D20" s="34">
        <v>5</v>
      </c>
      <c r="E20" s="64" t="s">
        <v>44</v>
      </c>
      <c r="F20" s="34">
        <v>319.33</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1596.65</v>
      </c>
      <c r="BB20" s="54">
        <f t="shared" si="2"/>
        <v>1596.65</v>
      </c>
      <c r="BC20" s="59" t="str">
        <f t="shared" si="3"/>
        <v>INR  One Thousand Five Hundred &amp; Ninety Six  and Paise Sixty Five Only</v>
      </c>
      <c r="IA20" s="21">
        <v>1.07</v>
      </c>
      <c r="IB20" s="21" t="s">
        <v>99</v>
      </c>
      <c r="ID20" s="21">
        <v>5</v>
      </c>
      <c r="IE20" s="22" t="s">
        <v>44</v>
      </c>
      <c r="IF20" s="22"/>
      <c r="IG20" s="22"/>
      <c r="IH20" s="22"/>
      <c r="II20" s="22"/>
    </row>
    <row r="21" spans="1:243" s="21" customFormat="1" ht="16.5" customHeight="1">
      <c r="A21" s="60">
        <v>2</v>
      </c>
      <c r="B21" s="61" t="s">
        <v>66</v>
      </c>
      <c r="C21" s="34"/>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v>
      </c>
      <c r="IB21" s="21" t="s">
        <v>66</v>
      </c>
      <c r="IE21" s="22"/>
      <c r="IF21" s="22"/>
      <c r="IG21" s="22"/>
      <c r="IH21" s="22"/>
      <c r="II21" s="22"/>
    </row>
    <row r="22" spans="1:243" s="21" customFormat="1" ht="48" customHeight="1">
      <c r="A22" s="60">
        <v>2.01</v>
      </c>
      <c r="B22" s="61" t="s">
        <v>100</v>
      </c>
      <c r="C22" s="34"/>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2.01</v>
      </c>
      <c r="IB22" s="21" t="s">
        <v>100</v>
      </c>
      <c r="IE22" s="22"/>
      <c r="IF22" s="22"/>
      <c r="IG22" s="22"/>
      <c r="IH22" s="22"/>
      <c r="II22" s="22"/>
    </row>
    <row r="23" spans="1:243" s="21" customFormat="1" ht="64.5" customHeight="1">
      <c r="A23" s="60">
        <v>2.02</v>
      </c>
      <c r="B23" s="61" t="s">
        <v>52</v>
      </c>
      <c r="C23" s="34"/>
      <c r="D23" s="34">
        <v>1.2</v>
      </c>
      <c r="E23" s="64" t="s">
        <v>46</v>
      </c>
      <c r="F23" s="34">
        <v>5952.3</v>
      </c>
      <c r="G23" s="46"/>
      <c r="H23" s="40"/>
      <c r="I23" s="41" t="s">
        <v>33</v>
      </c>
      <c r="J23" s="42">
        <f t="shared" si="0"/>
        <v>1</v>
      </c>
      <c r="K23" s="40" t="s">
        <v>34</v>
      </c>
      <c r="L23" s="40" t="s">
        <v>4</v>
      </c>
      <c r="M23" s="43"/>
      <c r="N23" s="52"/>
      <c r="O23" s="52"/>
      <c r="P23" s="53"/>
      <c r="Q23" s="52"/>
      <c r="R23" s="52"/>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5">
        <f t="shared" si="1"/>
        <v>7142.76</v>
      </c>
      <c r="BB23" s="54">
        <f t="shared" si="2"/>
        <v>7142.76</v>
      </c>
      <c r="BC23" s="59" t="str">
        <f t="shared" si="3"/>
        <v>INR  Seven Thousand One Hundred &amp; Forty Two  and Paise Seventy Six Only</v>
      </c>
      <c r="IA23" s="21">
        <v>2.02</v>
      </c>
      <c r="IB23" s="21" t="s">
        <v>52</v>
      </c>
      <c r="ID23" s="21">
        <v>1.2</v>
      </c>
      <c r="IE23" s="22" t="s">
        <v>46</v>
      </c>
      <c r="IF23" s="22"/>
      <c r="IG23" s="22"/>
      <c r="IH23" s="22"/>
      <c r="II23" s="22"/>
    </row>
    <row r="24" spans="1:243" s="21" customFormat="1" ht="141" customHeight="1">
      <c r="A24" s="60">
        <v>2.03</v>
      </c>
      <c r="B24" s="61" t="s">
        <v>101</v>
      </c>
      <c r="C24" s="34"/>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2.03</v>
      </c>
      <c r="IB24" s="21" t="s">
        <v>101</v>
      </c>
      <c r="IE24" s="22"/>
      <c r="IF24" s="22"/>
      <c r="IG24" s="22"/>
      <c r="IH24" s="22"/>
      <c r="II24" s="22"/>
    </row>
    <row r="25" spans="1:243" s="21" customFormat="1" ht="66.75" customHeight="1">
      <c r="A25" s="60">
        <v>2.04</v>
      </c>
      <c r="B25" s="61" t="s">
        <v>67</v>
      </c>
      <c r="C25" s="34"/>
      <c r="D25" s="34">
        <v>1.5</v>
      </c>
      <c r="E25" s="64" t="s">
        <v>46</v>
      </c>
      <c r="F25" s="34">
        <v>7500.66</v>
      </c>
      <c r="G25" s="46"/>
      <c r="H25" s="40"/>
      <c r="I25" s="41" t="s">
        <v>33</v>
      </c>
      <c r="J25" s="42">
        <f aca="true" t="shared" si="4" ref="J25:J87">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aca="true" t="shared" si="5" ref="BA25:BA87">total_amount_ba($B$2,$D$2,D25,F25,J25,K25,M25)</f>
        <v>11250.99</v>
      </c>
      <c r="BB25" s="54">
        <f aca="true" t="shared" si="6" ref="BB25:BB87">BA25+SUM(N25:AZ25)</f>
        <v>11250.99</v>
      </c>
      <c r="BC25" s="59" t="str">
        <f aca="true" t="shared" si="7" ref="BC25:BC87">SpellNumber(L25,BB25)</f>
        <v>INR  Eleven Thousand Two Hundred &amp; Fifty  and Paise Ninety Nine Only</v>
      </c>
      <c r="IA25" s="21">
        <v>2.04</v>
      </c>
      <c r="IB25" s="21" t="s">
        <v>67</v>
      </c>
      <c r="ID25" s="21">
        <v>1.5</v>
      </c>
      <c r="IE25" s="22" t="s">
        <v>46</v>
      </c>
      <c r="IF25" s="22"/>
      <c r="IG25" s="22"/>
      <c r="IH25" s="22"/>
      <c r="II25" s="22"/>
    </row>
    <row r="26" spans="1:243" s="21" customFormat="1" ht="142.5" customHeight="1">
      <c r="A26" s="60">
        <v>2.05</v>
      </c>
      <c r="B26" s="61" t="s">
        <v>102</v>
      </c>
      <c r="C26" s="34"/>
      <c r="D26" s="34">
        <v>5</v>
      </c>
      <c r="E26" s="64" t="s">
        <v>43</v>
      </c>
      <c r="F26" s="34">
        <v>538.4</v>
      </c>
      <c r="G26" s="46"/>
      <c r="H26" s="40"/>
      <c r="I26" s="41" t="s">
        <v>33</v>
      </c>
      <c r="J26" s="42">
        <f t="shared" si="4"/>
        <v>1</v>
      </c>
      <c r="K26" s="40" t="s">
        <v>34</v>
      </c>
      <c r="L26" s="40" t="s">
        <v>4</v>
      </c>
      <c r="M26" s="43"/>
      <c r="N26" s="52"/>
      <c r="O26" s="52"/>
      <c r="P26" s="53"/>
      <c r="Q26" s="52"/>
      <c r="R26" s="52"/>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5">
        <f t="shared" si="5"/>
        <v>2692</v>
      </c>
      <c r="BB26" s="54">
        <f t="shared" si="6"/>
        <v>2692</v>
      </c>
      <c r="BC26" s="59" t="str">
        <f t="shared" si="7"/>
        <v>INR  Two Thousand Six Hundred &amp; Ninety Two  Only</v>
      </c>
      <c r="IA26" s="21">
        <v>2.05</v>
      </c>
      <c r="IB26" s="21" t="s">
        <v>102</v>
      </c>
      <c r="ID26" s="21">
        <v>5</v>
      </c>
      <c r="IE26" s="22" t="s">
        <v>43</v>
      </c>
      <c r="IF26" s="22"/>
      <c r="IG26" s="22"/>
      <c r="IH26" s="22"/>
      <c r="II26" s="22"/>
    </row>
    <row r="27" spans="1:243" s="21" customFormat="1" ht="16.5" customHeight="1">
      <c r="A27" s="60">
        <v>3</v>
      </c>
      <c r="B27" s="61" t="s">
        <v>103</v>
      </c>
      <c r="C27" s="34"/>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3</v>
      </c>
      <c r="IB27" s="21" t="s">
        <v>103</v>
      </c>
      <c r="IE27" s="22"/>
      <c r="IF27" s="22"/>
      <c r="IG27" s="22"/>
      <c r="IH27" s="22"/>
      <c r="II27" s="22"/>
    </row>
    <row r="28" spans="1:243" s="21" customFormat="1" ht="110.25" customHeight="1">
      <c r="A28" s="60">
        <v>3.01</v>
      </c>
      <c r="B28" s="61" t="s">
        <v>104</v>
      </c>
      <c r="C28" s="34"/>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3.01</v>
      </c>
      <c r="IB28" s="21" t="s">
        <v>104</v>
      </c>
      <c r="IE28" s="22"/>
      <c r="IF28" s="22"/>
      <c r="IG28" s="22"/>
      <c r="IH28" s="22"/>
      <c r="II28" s="22"/>
    </row>
    <row r="29" spans="1:243" s="21" customFormat="1" ht="67.5" customHeight="1">
      <c r="A29" s="62">
        <v>3.02</v>
      </c>
      <c r="B29" s="61" t="s">
        <v>105</v>
      </c>
      <c r="C29" s="34"/>
      <c r="D29" s="34">
        <v>0.45</v>
      </c>
      <c r="E29" s="64" t="s">
        <v>46</v>
      </c>
      <c r="F29" s="34">
        <v>8159.58</v>
      </c>
      <c r="G29" s="46"/>
      <c r="H29" s="40"/>
      <c r="I29" s="41" t="s">
        <v>33</v>
      </c>
      <c r="J29" s="42">
        <f t="shared" si="4"/>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 t="shared" si="5"/>
        <v>3671.81</v>
      </c>
      <c r="BB29" s="54">
        <f t="shared" si="6"/>
        <v>3671.81</v>
      </c>
      <c r="BC29" s="59" t="str">
        <f t="shared" si="7"/>
        <v>INR  Three Thousand Six Hundred &amp; Seventy One  and Paise Eighty One Only</v>
      </c>
      <c r="IA29" s="21">
        <v>3.02</v>
      </c>
      <c r="IB29" s="21" t="s">
        <v>105</v>
      </c>
      <c r="ID29" s="21">
        <v>0.45</v>
      </c>
      <c r="IE29" s="22" t="s">
        <v>46</v>
      </c>
      <c r="IF29" s="22"/>
      <c r="IG29" s="22"/>
      <c r="IH29" s="22"/>
      <c r="II29" s="22"/>
    </row>
    <row r="30" spans="1:243" s="21" customFormat="1" ht="172.5" customHeight="1">
      <c r="A30" s="60">
        <v>3.03</v>
      </c>
      <c r="B30" s="61" t="s">
        <v>53</v>
      </c>
      <c r="C30" s="34"/>
      <c r="D30" s="34">
        <v>2.4</v>
      </c>
      <c r="E30" s="64" t="s">
        <v>46</v>
      </c>
      <c r="F30" s="34">
        <v>8560.98</v>
      </c>
      <c r="G30" s="46"/>
      <c r="H30" s="40"/>
      <c r="I30" s="41" t="s">
        <v>33</v>
      </c>
      <c r="J30" s="42">
        <f t="shared" si="4"/>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 t="shared" si="5"/>
        <v>20546.35</v>
      </c>
      <c r="BB30" s="54">
        <f t="shared" si="6"/>
        <v>20546.35</v>
      </c>
      <c r="BC30" s="59" t="str">
        <f t="shared" si="7"/>
        <v>INR  Twenty Thousand Five Hundred &amp; Forty Six  and Paise Thirty Five Only</v>
      </c>
      <c r="IA30" s="21">
        <v>3.03</v>
      </c>
      <c r="IB30" s="21" t="s">
        <v>53</v>
      </c>
      <c r="ID30" s="21">
        <v>2.4</v>
      </c>
      <c r="IE30" s="22" t="s">
        <v>46</v>
      </c>
      <c r="IF30" s="22"/>
      <c r="IG30" s="22"/>
      <c r="IH30" s="22"/>
      <c r="II30" s="22"/>
    </row>
    <row r="31" spans="1:243" s="21" customFormat="1" ht="31.5" customHeight="1">
      <c r="A31" s="60">
        <v>3.04</v>
      </c>
      <c r="B31" s="61" t="s">
        <v>106</v>
      </c>
      <c r="C31" s="34"/>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3.04</v>
      </c>
      <c r="IB31" s="21" t="s">
        <v>106</v>
      </c>
      <c r="IE31" s="22"/>
      <c r="IF31" s="22"/>
      <c r="IG31" s="22"/>
      <c r="IH31" s="22"/>
      <c r="II31" s="22"/>
    </row>
    <row r="32" spans="1:243" s="21" customFormat="1" ht="31.5" customHeight="1">
      <c r="A32" s="60">
        <v>3.05</v>
      </c>
      <c r="B32" s="61" t="s">
        <v>107</v>
      </c>
      <c r="C32" s="34"/>
      <c r="D32" s="34">
        <v>1</v>
      </c>
      <c r="E32" s="64" t="s">
        <v>43</v>
      </c>
      <c r="F32" s="34">
        <v>249.76</v>
      </c>
      <c r="G32" s="46"/>
      <c r="H32" s="40"/>
      <c r="I32" s="41" t="s">
        <v>33</v>
      </c>
      <c r="J32" s="42">
        <f t="shared" si="4"/>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5"/>
        <v>249.76</v>
      </c>
      <c r="BB32" s="54">
        <f t="shared" si="6"/>
        <v>249.76</v>
      </c>
      <c r="BC32" s="59" t="str">
        <f t="shared" si="7"/>
        <v>INR  Two Hundred &amp; Forty Nine  and Paise Seventy Six Only</v>
      </c>
      <c r="IA32" s="21">
        <v>3.05</v>
      </c>
      <c r="IB32" s="21" t="s">
        <v>107</v>
      </c>
      <c r="ID32" s="21">
        <v>1</v>
      </c>
      <c r="IE32" s="22" t="s">
        <v>43</v>
      </c>
      <c r="IF32" s="22"/>
      <c r="IG32" s="22"/>
      <c r="IH32" s="22"/>
      <c r="II32" s="22"/>
    </row>
    <row r="33" spans="1:243" s="21" customFormat="1" ht="46.5" customHeight="1">
      <c r="A33" s="60">
        <v>3.06</v>
      </c>
      <c r="B33" s="61" t="s">
        <v>108</v>
      </c>
      <c r="C33" s="34"/>
      <c r="D33" s="34">
        <v>1</v>
      </c>
      <c r="E33" s="64" t="s">
        <v>43</v>
      </c>
      <c r="F33" s="34">
        <v>534.24</v>
      </c>
      <c r="G33" s="46"/>
      <c r="H33" s="40"/>
      <c r="I33" s="41" t="s">
        <v>33</v>
      </c>
      <c r="J33" s="42">
        <f t="shared" si="4"/>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5"/>
        <v>534.24</v>
      </c>
      <c r="BB33" s="54">
        <f t="shared" si="6"/>
        <v>534.24</v>
      </c>
      <c r="BC33" s="59" t="str">
        <f t="shared" si="7"/>
        <v>INR  Five Hundred &amp; Thirty Four  and Paise Twenty Four Only</v>
      </c>
      <c r="IA33" s="21">
        <v>3.06</v>
      </c>
      <c r="IB33" s="21" t="s">
        <v>108</v>
      </c>
      <c r="ID33" s="21">
        <v>1</v>
      </c>
      <c r="IE33" s="22" t="s">
        <v>43</v>
      </c>
      <c r="IF33" s="22"/>
      <c r="IG33" s="22"/>
      <c r="IH33" s="22"/>
      <c r="II33" s="22"/>
    </row>
    <row r="34" spans="1:243" s="21" customFormat="1" ht="31.5" customHeight="1">
      <c r="A34" s="60">
        <v>3.07</v>
      </c>
      <c r="B34" s="61" t="s">
        <v>61</v>
      </c>
      <c r="C34" s="34"/>
      <c r="D34" s="34">
        <v>2</v>
      </c>
      <c r="E34" s="64" t="s">
        <v>43</v>
      </c>
      <c r="F34" s="34">
        <v>607.67</v>
      </c>
      <c r="G34" s="46"/>
      <c r="H34" s="40"/>
      <c r="I34" s="41" t="s">
        <v>33</v>
      </c>
      <c r="J34" s="42">
        <f t="shared" si="4"/>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 t="shared" si="5"/>
        <v>1215.34</v>
      </c>
      <c r="BB34" s="54">
        <f t="shared" si="6"/>
        <v>1215.34</v>
      </c>
      <c r="BC34" s="59" t="str">
        <f t="shared" si="7"/>
        <v>INR  One Thousand Two Hundred &amp; Fifteen  and Paise Thirty Four Only</v>
      </c>
      <c r="IA34" s="21">
        <v>3.07</v>
      </c>
      <c r="IB34" s="21" t="s">
        <v>61</v>
      </c>
      <c r="ID34" s="21">
        <v>2</v>
      </c>
      <c r="IE34" s="22" t="s">
        <v>43</v>
      </c>
      <c r="IF34" s="22"/>
      <c r="IG34" s="22"/>
      <c r="IH34" s="22"/>
      <c r="II34" s="22"/>
    </row>
    <row r="35" spans="1:243" s="21" customFormat="1" ht="31.5" customHeight="1">
      <c r="A35" s="60">
        <v>3.08</v>
      </c>
      <c r="B35" s="61" t="s">
        <v>109</v>
      </c>
      <c r="C35" s="34"/>
      <c r="D35" s="34">
        <v>2.2</v>
      </c>
      <c r="E35" s="64" t="s">
        <v>43</v>
      </c>
      <c r="F35" s="34">
        <v>607.67</v>
      </c>
      <c r="G35" s="46"/>
      <c r="H35" s="40"/>
      <c r="I35" s="41" t="s">
        <v>33</v>
      </c>
      <c r="J35" s="42">
        <f t="shared" si="4"/>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5"/>
        <v>1336.87</v>
      </c>
      <c r="BB35" s="54">
        <f t="shared" si="6"/>
        <v>1336.87</v>
      </c>
      <c r="BC35" s="59" t="str">
        <f t="shared" si="7"/>
        <v>INR  One Thousand Three Hundred &amp; Thirty Six  and Paise Eighty Seven Only</v>
      </c>
      <c r="IA35" s="21">
        <v>3.08</v>
      </c>
      <c r="IB35" s="21" t="s">
        <v>109</v>
      </c>
      <c r="ID35" s="21">
        <v>2.2</v>
      </c>
      <c r="IE35" s="22" t="s">
        <v>43</v>
      </c>
      <c r="IF35" s="22"/>
      <c r="IG35" s="22"/>
      <c r="IH35" s="22"/>
      <c r="II35" s="22"/>
    </row>
    <row r="36" spans="1:243" s="21" customFormat="1" ht="42.75">
      <c r="A36" s="60">
        <v>3.09</v>
      </c>
      <c r="B36" s="61" t="s">
        <v>110</v>
      </c>
      <c r="C36" s="34"/>
      <c r="D36" s="34">
        <v>8</v>
      </c>
      <c r="E36" s="64" t="s">
        <v>43</v>
      </c>
      <c r="F36" s="34">
        <v>545.68</v>
      </c>
      <c r="G36" s="46"/>
      <c r="H36" s="40"/>
      <c r="I36" s="41" t="s">
        <v>33</v>
      </c>
      <c r="J36" s="42">
        <f t="shared" si="4"/>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 t="shared" si="5"/>
        <v>4365.44</v>
      </c>
      <c r="BB36" s="54">
        <f t="shared" si="6"/>
        <v>4365.44</v>
      </c>
      <c r="BC36" s="59" t="str">
        <f t="shared" si="7"/>
        <v>INR  Four Thousand Three Hundred &amp; Sixty Five  and Paise Forty Four Only</v>
      </c>
      <c r="IA36" s="21">
        <v>3.09</v>
      </c>
      <c r="IB36" s="21" t="s">
        <v>110</v>
      </c>
      <c r="ID36" s="21">
        <v>8</v>
      </c>
      <c r="IE36" s="22" t="s">
        <v>43</v>
      </c>
      <c r="IF36" s="22"/>
      <c r="IG36" s="22"/>
      <c r="IH36" s="22"/>
      <c r="II36" s="22"/>
    </row>
    <row r="37" spans="1:243" s="21" customFormat="1" ht="62.25" customHeight="1">
      <c r="A37" s="62">
        <v>3.1</v>
      </c>
      <c r="B37" s="61" t="s">
        <v>68</v>
      </c>
      <c r="C37" s="34"/>
      <c r="D37" s="34">
        <v>5</v>
      </c>
      <c r="E37" s="64" t="s">
        <v>43</v>
      </c>
      <c r="F37" s="34">
        <v>249.76</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5"/>
        <v>1248.8</v>
      </c>
      <c r="BB37" s="54">
        <f t="shared" si="6"/>
        <v>1248.8</v>
      </c>
      <c r="BC37" s="59" t="str">
        <f t="shared" si="7"/>
        <v>INR  One Thousand Two Hundred &amp; Forty Eight  and Paise Eighty Only</v>
      </c>
      <c r="IA37" s="21">
        <v>3.1</v>
      </c>
      <c r="IB37" s="21" t="s">
        <v>68</v>
      </c>
      <c r="ID37" s="21">
        <v>5</v>
      </c>
      <c r="IE37" s="22" t="s">
        <v>43</v>
      </c>
      <c r="IF37" s="22"/>
      <c r="IG37" s="22"/>
      <c r="IH37" s="22"/>
      <c r="II37" s="22"/>
    </row>
    <row r="38" spans="1:243" s="21" customFormat="1" ht="18" customHeight="1">
      <c r="A38" s="60">
        <v>3.11</v>
      </c>
      <c r="B38" s="61" t="s">
        <v>111</v>
      </c>
      <c r="C38" s="34"/>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3.11</v>
      </c>
      <c r="IB38" s="21" t="s">
        <v>111</v>
      </c>
      <c r="IE38" s="22"/>
      <c r="IF38" s="22"/>
      <c r="IG38" s="22"/>
      <c r="IH38" s="22"/>
      <c r="II38" s="22"/>
    </row>
    <row r="39" spans="1:243" s="21" customFormat="1" ht="31.5" customHeight="1">
      <c r="A39" s="60">
        <v>3.12</v>
      </c>
      <c r="B39" s="61" t="s">
        <v>62</v>
      </c>
      <c r="C39" s="34"/>
      <c r="D39" s="34">
        <v>20</v>
      </c>
      <c r="E39" s="64" t="s">
        <v>44</v>
      </c>
      <c r="F39" s="34">
        <v>151.91</v>
      </c>
      <c r="G39" s="46"/>
      <c r="H39" s="40"/>
      <c r="I39" s="41" t="s">
        <v>33</v>
      </c>
      <c r="J39" s="42">
        <f t="shared" si="4"/>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5"/>
        <v>3038.2</v>
      </c>
      <c r="BB39" s="54">
        <f t="shared" si="6"/>
        <v>3038.2</v>
      </c>
      <c r="BC39" s="59" t="str">
        <f t="shared" si="7"/>
        <v>INR  Three Thousand  &amp;Thirty Eight  and Paise Twenty Only</v>
      </c>
      <c r="IA39" s="21">
        <v>3.12</v>
      </c>
      <c r="IB39" s="21" t="s">
        <v>62</v>
      </c>
      <c r="ID39" s="21">
        <v>20</v>
      </c>
      <c r="IE39" s="22" t="s">
        <v>44</v>
      </c>
      <c r="IF39" s="22"/>
      <c r="IG39" s="22"/>
      <c r="IH39" s="22"/>
      <c r="II39" s="22"/>
    </row>
    <row r="40" spans="1:243" s="21" customFormat="1" ht="64.5" customHeight="1">
      <c r="A40" s="62">
        <v>3.13</v>
      </c>
      <c r="B40" s="61" t="s">
        <v>112</v>
      </c>
      <c r="C40" s="34"/>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3.13</v>
      </c>
      <c r="IB40" s="21" t="s">
        <v>112</v>
      </c>
      <c r="IE40" s="22"/>
      <c r="IF40" s="22"/>
      <c r="IG40" s="22"/>
      <c r="IH40" s="22"/>
      <c r="II40" s="22"/>
    </row>
    <row r="41" spans="1:243" s="21" customFormat="1" ht="31.5" customHeight="1">
      <c r="A41" s="60">
        <v>3.14</v>
      </c>
      <c r="B41" s="61" t="s">
        <v>54</v>
      </c>
      <c r="C41" s="34"/>
      <c r="D41" s="34">
        <v>410</v>
      </c>
      <c r="E41" s="64" t="s">
        <v>59</v>
      </c>
      <c r="F41" s="34">
        <v>73.21</v>
      </c>
      <c r="G41" s="46"/>
      <c r="H41" s="40"/>
      <c r="I41" s="41" t="s">
        <v>33</v>
      </c>
      <c r="J41" s="42">
        <f t="shared" si="4"/>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 t="shared" si="5"/>
        <v>30016.1</v>
      </c>
      <c r="BB41" s="54">
        <f t="shared" si="6"/>
        <v>30016.1</v>
      </c>
      <c r="BC41" s="59" t="str">
        <f t="shared" si="7"/>
        <v>INR  Thirty Thousand  &amp;Sixteen  and Paise Ten Only</v>
      </c>
      <c r="IA41" s="21">
        <v>3.14</v>
      </c>
      <c r="IB41" s="21" t="s">
        <v>54</v>
      </c>
      <c r="ID41" s="21">
        <v>410</v>
      </c>
      <c r="IE41" s="22" t="s">
        <v>59</v>
      </c>
      <c r="IF41" s="22"/>
      <c r="IG41" s="22"/>
      <c r="IH41" s="22"/>
      <c r="II41" s="22"/>
    </row>
    <row r="42" spans="1:243" s="21" customFormat="1" ht="31.5" customHeight="1">
      <c r="A42" s="60">
        <v>3.15</v>
      </c>
      <c r="B42" s="61" t="s">
        <v>69</v>
      </c>
      <c r="C42" s="34"/>
      <c r="D42" s="34">
        <v>60</v>
      </c>
      <c r="E42" s="64" t="s">
        <v>44</v>
      </c>
      <c r="F42" s="34">
        <v>51.64</v>
      </c>
      <c r="G42" s="46"/>
      <c r="H42" s="40"/>
      <c r="I42" s="41" t="s">
        <v>33</v>
      </c>
      <c r="J42" s="42">
        <f t="shared" si="4"/>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5"/>
        <v>3098.4</v>
      </c>
      <c r="BB42" s="54">
        <f t="shared" si="6"/>
        <v>3098.4</v>
      </c>
      <c r="BC42" s="59" t="str">
        <f t="shared" si="7"/>
        <v>INR  Three Thousand  &amp;Ninety Eight  and Paise Forty Only</v>
      </c>
      <c r="IA42" s="21">
        <v>3.15</v>
      </c>
      <c r="IB42" s="21" t="s">
        <v>69</v>
      </c>
      <c r="ID42" s="21">
        <v>60</v>
      </c>
      <c r="IE42" s="22" t="s">
        <v>44</v>
      </c>
      <c r="IF42" s="22"/>
      <c r="IG42" s="22"/>
      <c r="IH42" s="22"/>
      <c r="II42" s="22"/>
    </row>
    <row r="43" spans="1:243" s="21" customFormat="1" ht="16.5" customHeight="1">
      <c r="A43" s="60">
        <v>4</v>
      </c>
      <c r="B43" s="61" t="s">
        <v>113</v>
      </c>
      <c r="C43" s="34"/>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4</v>
      </c>
      <c r="IB43" s="21" t="s">
        <v>113</v>
      </c>
      <c r="IE43" s="22"/>
      <c r="IF43" s="22"/>
      <c r="IG43" s="22"/>
      <c r="IH43" s="22"/>
      <c r="II43" s="22"/>
    </row>
    <row r="44" spans="1:243" s="21" customFormat="1" ht="50.25" customHeight="1">
      <c r="A44" s="60">
        <v>4.01</v>
      </c>
      <c r="B44" s="61" t="s">
        <v>114</v>
      </c>
      <c r="C44" s="34"/>
      <c r="D44" s="67"/>
      <c r="E44" s="67"/>
      <c r="F44" s="67"/>
      <c r="G44" s="67"/>
      <c r="H44" s="67"/>
      <c r="I44" s="67"/>
      <c r="J44" s="67"/>
      <c r="K44" s="67"/>
      <c r="L44" s="67"/>
      <c r="M44" s="67"/>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IA44" s="21">
        <v>4.01</v>
      </c>
      <c r="IB44" s="21" t="s">
        <v>114</v>
      </c>
      <c r="IE44" s="22"/>
      <c r="IF44" s="22"/>
      <c r="IG44" s="22"/>
      <c r="IH44" s="22"/>
      <c r="II44" s="22"/>
    </row>
    <row r="45" spans="1:243" s="21" customFormat="1" ht="31.5" customHeight="1">
      <c r="A45" s="60">
        <v>4.02</v>
      </c>
      <c r="B45" s="61" t="s">
        <v>115</v>
      </c>
      <c r="C45" s="34"/>
      <c r="D45" s="34">
        <v>1</v>
      </c>
      <c r="E45" s="64" t="s">
        <v>46</v>
      </c>
      <c r="F45" s="34">
        <v>4649.36</v>
      </c>
      <c r="G45" s="46"/>
      <c r="H45" s="40"/>
      <c r="I45" s="41" t="s">
        <v>33</v>
      </c>
      <c r="J45" s="42">
        <f t="shared" si="4"/>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 t="shared" si="5"/>
        <v>4649.36</v>
      </c>
      <c r="BB45" s="54">
        <f t="shared" si="6"/>
        <v>4649.36</v>
      </c>
      <c r="BC45" s="59" t="str">
        <f t="shared" si="7"/>
        <v>INR  Four Thousand Six Hundred &amp; Forty Nine  and Paise Thirty Six Only</v>
      </c>
      <c r="IA45" s="21">
        <v>4.02</v>
      </c>
      <c r="IB45" s="21" t="s">
        <v>115</v>
      </c>
      <c r="ID45" s="21">
        <v>1</v>
      </c>
      <c r="IE45" s="22" t="s">
        <v>46</v>
      </c>
      <c r="IF45" s="22"/>
      <c r="IG45" s="22"/>
      <c r="IH45" s="22"/>
      <c r="II45" s="22"/>
    </row>
    <row r="46" spans="1:243" s="21" customFormat="1" ht="61.5" customHeight="1">
      <c r="A46" s="60">
        <v>4.03</v>
      </c>
      <c r="B46" s="61" t="s">
        <v>116</v>
      </c>
      <c r="C46" s="34"/>
      <c r="D46" s="67"/>
      <c r="E46" s="67"/>
      <c r="F46" s="67"/>
      <c r="G46" s="67"/>
      <c r="H46" s="67"/>
      <c r="I46" s="67"/>
      <c r="J46" s="67"/>
      <c r="K46" s="67"/>
      <c r="L46" s="67"/>
      <c r="M46" s="67"/>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IA46" s="21">
        <v>4.03</v>
      </c>
      <c r="IB46" s="21" t="s">
        <v>116</v>
      </c>
      <c r="IE46" s="22"/>
      <c r="IF46" s="22"/>
      <c r="IG46" s="22"/>
      <c r="IH46" s="22"/>
      <c r="II46" s="22"/>
    </row>
    <row r="47" spans="1:243" s="21" customFormat="1" ht="43.5" customHeight="1">
      <c r="A47" s="60">
        <v>4.04</v>
      </c>
      <c r="B47" s="61" t="s">
        <v>63</v>
      </c>
      <c r="C47" s="34"/>
      <c r="D47" s="34">
        <v>9</v>
      </c>
      <c r="E47" s="64" t="s">
        <v>46</v>
      </c>
      <c r="F47" s="34">
        <v>6655.37</v>
      </c>
      <c r="G47" s="46"/>
      <c r="H47" s="40"/>
      <c r="I47" s="41" t="s">
        <v>33</v>
      </c>
      <c r="J47" s="42">
        <f t="shared" si="4"/>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 t="shared" si="5"/>
        <v>59898.33</v>
      </c>
      <c r="BB47" s="54">
        <f t="shared" si="6"/>
        <v>59898.33</v>
      </c>
      <c r="BC47" s="59" t="str">
        <f t="shared" si="7"/>
        <v>INR  Fifty Nine Thousand Eight Hundred &amp; Ninety Eight  and Paise Thirty Three Only</v>
      </c>
      <c r="IA47" s="21">
        <v>4.04</v>
      </c>
      <c r="IB47" s="21" t="s">
        <v>63</v>
      </c>
      <c r="ID47" s="21">
        <v>9</v>
      </c>
      <c r="IE47" s="22" t="s">
        <v>46</v>
      </c>
      <c r="IF47" s="22"/>
      <c r="IG47" s="22"/>
      <c r="IH47" s="22"/>
      <c r="II47" s="22"/>
    </row>
    <row r="48" spans="1:243" s="21" customFormat="1" ht="78.75">
      <c r="A48" s="60">
        <v>4.05</v>
      </c>
      <c r="B48" s="61" t="s">
        <v>117</v>
      </c>
      <c r="C48" s="34"/>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4.05</v>
      </c>
      <c r="IB48" s="21" t="s">
        <v>117</v>
      </c>
      <c r="IE48" s="22"/>
      <c r="IF48" s="22"/>
      <c r="IG48" s="22"/>
      <c r="IH48" s="22"/>
      <c r="II48" s="22"/>
    </row>
    <row r="49" spans="1:243" s="21" customFormat="1" ht="42.75">
      <c r="A49" s="60">
        <v>4.06</v>
      </c>
      <c r="B49" s="61" t="s">
        <v>55</v>
      </c>
      <c r="C49" s="34"/>
      <c r="D49" s="34">
        <v>2</v>
      </c>
      <c r="E49" s="64" t="s">
        <v>43</v>
      </c>
      <c r="F49" s="34">
        <v>817.27</v>
      </c>
      <c r="G49" s="46"/>
      <c r="H49" s="40"/>
      <c r="I49" s="41" t="s">
        <v>33</v>
      </c>
      <c r="J49" s="42">
        <f t="shared" si="4"/>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 t="shared" si="5"/>
        <v>1634.54</v>
      </c>
      <c r="BB49" s="54">
        <f t="shared" si="6"/>
        <v>1634.54</v>
      </c>
      <c r="BC49" s="59" t="str">
        <f t="shared" si="7"/>
        <v>INR  One Thousand Six Hundred &amp; Thirty Four  and Paise Fifty Four Only</v>
      </c>
      <c r="IA49" s="21">
        <v>4.06</v>
      </c>
      <c r="IB49" s="21" t="s">
        <v>55</v>
      </c>
      <c r="ID49" s="21">
        <v>2</v>
      </c>
      <c r="IE49" s="22" t="s">
        <v>43</v>
      </c>
      <c r="IF49" s="22"/>
      <c r="IG49" s="22"/>
      <c r="IH49" s="22"/>
      <c r="II49" s="22"/>
    </row>
    <row r="50" spans="1:243" s="21" customFormat="1" ht="94.5">
      <c r="A50" s="60">
        <v>4.07</v>
      </c>
      <c r="B50" s="61" t="s">
        <v>118</v>
      </c>
      <c r="C50" s="34"/>
      <c r="D50" s="34">
        <v>5</v>
      </c>
      <c r="E50" s="64" t="s">
        <v>44</v>
      </c>
      <c r="F50" s="34">
        <v>45.59</v>
      </c>
      <c r="G50" s="46"/>
      <c r="H50" s="40"/>
      <c r="I50" s="41" t="s">
        <v>33</v>
      </c>
      <c r="J50" s="42">
        <f t="shared" si="4"/>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5"/>
        <v>227.95</v>
      </c>
      <c r="BB50" s="54">
        <f t="shared" si="6"/>
        <v>227.95</v>
      </c>
      <c r="BC50" s="59" t="str">
        <f t="shared" si="7"/>
        <v>INR  Two Hundred &amp; Twenty Seven  and Paise Ninety Five Only</v>
      </c>
      <c r="IA50" s="21">
        <v>4.07</v>
      </c>
      <c r="IB50" s="21" t="s">
        <v>118</v>
      </c>
      <c r="ID50" s="21">
        <v>5</v>
      </c>
      <c r="IE50" s="22" t="s">
        <v>44</v>
      </c>
      <c r="IF50" s="22"/>
      <c r="IG50" s="22"/>
      <c r="IH50" s="22"/>
      <c r="II50" s="22"/>
    </row>
    <row r="51" spans="1:243" s="21" customFormat="1" ht="17.25" customHeight="1">
      <c r="A51" s="60">
        <v>5</v>
      </c>
      <c r="B51" s="61" t="s">
        <v>119</v>
      </c>
      <c r="C51" s="34"/>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5</v>
      </c>
      <c r="IB51" s="21" t="s">
        <v>119</v>
      </c>
      <c r="IE51" s="22"/>
      <c r="IF51" s="22"/>
      <c r="IG51" s="22"/>
      <c r="IH51" s="22"/>
      <c r="II51" s="22"/>
    </row>
    <row r="52" spans="1:243" s="21" customFormat="1" ht="236.25">
      <c r="A52" s="60">
        <v>5.01</v>
      </c>
      <c r="B52" s="61" t="s">
        <v>70</v>
      </c>
      <c r="C52" s="34"/>
      <c r="D52" s="34">
        <v>19</v>
      </c>
      <c r="E52" s="64" t="s">
        <v>43</v>
      </c>
      <c r="F52" s="34">
        <v>903.38</v>
      </c>
      <c r="G52" s="46"/>
      <c r="H52" s="40"/>
      <c r="I52" s="41" t="s">
        <v>33</v>
      </c>
      <c r="J52" s="42">
        <f t="shared" si="4"/>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5"/>
        <v>17164.22</v>
      </c>
      <c r="BB52" s="54">
        <f t="shared" si="6"/>
        <v>17164.22</v>
      </c>
      <c r="BC52" s="59" t="str">
        <f t="shared" si="7"/>
        <v>INR  Seventeen Thousand One Hundred &amp; Sixty Four  and Paise Twenty Two Only</v>
      </c>
      <c r="IA52" s="21">
        <v>5.01</v>
      </c>
      <c r="IB52" s="21" t="s">
        <v>70</v>
      </c>
      <c r="ID52" s="21">
        <v>19</v>
      </c>
      <c r="IE52" s="22" t="s">
        <v>43</v>
      </c>
      <c r="IF52" s="22"/>
      <c r="IG52" s="22"/>
      <c r="IH52" s="22"/>
      <c r="II52" s="22"/>
    </row>
    <row r="53" spans="1:243" s="21" customFormat="1" ht="17.25" customHeight="1">
      <c r="A53" s="60">
        <v>6</v>
      </c>
      <c r="B53" s="61" t="s">
        <v>120</v>
      </c>
      <c r="C53" s="34"/>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6</v>
      </c>
      <c r="IB53" s="21" t="s">
        <v>120</v>
      </c>
      <c r="IE53" s="22"/>
      <c r="IF53" s="22"/>
      <c r="IG53" s="22"/>
      <c r="IH53" s="22"/>
      <c r="II53" s="22"/>
    </row>
    <row r="54" spans="1:243" s="21" customFormat="1" ht="94.5">
      <c r="A54" s="60">
        <v>6.01</v>
      </c>
      <c r="B54" s="61" t="s">
        <v>121</v>
      </c>
      <c r="C54" s="34"/>
      <c r="D54" s="67"/>
      <c r="E54" s="67"/>
      <c r="F54" s="67"/>
      <c r="G54" s="67"/>
      <c r="H54" s="67"/>
      <c r="I54" s="67"/>
      <c r="J54" s="67"/>
      <c r="K54" s="67"/>
      <c r="L54" s="67"/>
      <c r="M54" s="67"/>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IA54" s="21">
        <v>6.01</v>
      </c>
      <c r="IB54" s="21" t="s">
        <v>121</v>
      </c>
      <c r="IE54" s="22"/>
      <c r="IF54" s="22"/>
      <c r="IG54" s="22"/>
      <c r="IH54" s="22"/>
      <c r="II54" s="22"/>
    </row>
    <row r="55" spans="1:243" s="21" customFormat="1" ht="15.75">
      <c r="A55" s="60">
        <v>6.02</v>
      </c>
      <c r="B55" s="61" t="s">
        <v>71</v>
      </c>
      <c r="C55" s="34"/>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6.02</v>
      </c>
      <c r="IB55" s="21" t="s">
        <v>71</v>
      </c>
      <c r="IE55" s="22"/>
      <c r="IF55" s="22"/>
      <c r="IG55" s="22"/>
      <c r="IH55" s="22"/>
      <c r="II55" s="22"/>
    </row>
    <row r="56" spans="1:243" s="21" customFormat="1" ht="33" customHeight="1">
      <c r="A56" s="60">
        <v>6.03</v>
      </c>
      <c r="B56" s="61" t="s">
        <v>72</v>
      </c>
      <c r="C56" s="34"/>
      <c r="D56" s="34">
        <v>0.6</v>
      </c>
      <c r="E56" s="64" t="s">
        <v>43</v>
      </c>
      <c r="F56" s="65">
        <v>3817.4</v>
      </c>
      <c r="G56" s="46"/>
      <c r="H56" s="40"/>
      <c r="I56" s="41" t="s">
        <v>33</v>
      </c>
      <c r="J56" s="42">
        <f t="shared" si="4"/>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 t="shared" si="5"/>
        <v>2290.44</v>
      </c>
      <c r="BB56" s="54">
        <f t="shared" si="6"/>
        <v>2290.44</v>
      </c>
      <c r="BC56" s="59" t="str">
        <f t="shared" si="7"/>
        <v>INR  Two Thousand Two Hundred &amp; Ninety  and Paise Forty Four Only</v>
      </c>
      <c r="IA56" s="21">
        <v>6.03</v>
      </c>
      <c r="IB56" s="21" t="s">
        <v>72</v>
      </c>
      <c r="ID56" s="21">
        <v>0.6</v>
      </c>
      <c r="IE56" s="22" t="s">
        <v>43</v>
      </c>
      <c r="IF56" s="22"/>
      <c r="IG56" s="22"/>
      <c r="IH56" s="22"/>
      <c r="II56" s="22"/>
    </row>
    <row r="57" spans="1:243" s="21" customFormat="1" ht="64.5" customHeight="1">
      <c r="A57" s="60">
        <v>6.04</v>
      </c>
      <c r="B57" s="61" t="s">
        <v>122</v>
      </c>
      <c r="C57" s="34"/>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6.04</v>
      </c>
      <c r="IB57" s="21" t="s">
        <v>122</v>
      </c>
      <c r="IE57" s="22"/>
      <c r="IF57" s="22"/>
      <c r="IG57" s="22"/>
      <c r="IH57" s="22"/>
      <c r="II57" s="22"/>
    </row>
    <row r="58" spans="1:243" s="21" customFormat="1" ht="42.75">
      <c r="A58" s="60">
        <v>6.05</v>
      </c>
      <c r="B58" s="61" t="s">
        <v>73</v>
      </c>
      <c r="C58" s="34"/>
      <c r="D58" s="34">
        <v>15</v>
      </c>
      <c r="E58" s="64" t="s">
        <v>59</v>
      </c>
      <c r="F58" s="34">
        <v>160.89</v>
      </c>
      <c r="G58" s="46"/>
      <c r="H58" s="40"/>
      <c r="I58" s="41" t="s">
        <v>33</v>
      </c>
      <c r="J58" s="42">
        <f t="shared" si="4"/>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5"/>
        <v>2413.35</v>
      </c>
      <c r="BB58" s="54">
        <f t="shared" si="6"/>
        <v>2413.35</v>
      </c>
      <c r="BC58" s="59" t="str">
        <f t="shared" si="7"/>
        <v>INR  Two Thousand Four Hundred &amp; Thirteen  and Paise Thirty Five Only</v>
      </c>
      <c r="IA58" s="21">
        <v>6.05</v>
      </c>
      <c r="IB58" s="21" t="s">
        <v>73</v>
      </c>
      <c r="ID58" s="21">
        <v>15</v>
      </c>
      <c r="IE58" s="22" t="s">
        <v>59</v>
      </c>
      <c r="IF58" s="22"/>
      <c r="IG58" s="22"/>
      <c r="IH58" s="22"/>
      <c r="II58" s="22"/>
    </row>
    <row r="59" spans="1:243" s="21" customFormat="1" ht="94.5">
      <c r="A59" s="60">
        <v>6.06</v>
      </c>
      <c r="B59" s="61" t="s">
        <v>123</v>
      </c>
      <c r="C59" s="34"/>
      <c r="D59" s="67"/>
      <c r="E59" s="67"/>
      <c r="F59" s="67"/>
      <c r="G59" s="67"/>
      <c r="H59" s="67"/>
      <c r="I59" s="67"/>
      <c r="J59" s="67"/>
      <c r="K59" s="67"/>
      <c r="L59" s="67"/>
      <c r="M59" s="67"/>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IA59" s="21">
        <v>6.06</v>
      </c>
      <c r="IB59" s="21" t="s">
        <v>123</v>
      </c>
      <c r="IE59" s="22"/>
      <c r="IF59" s="22"/>
      <c r="IG59" s="22"/>
      <c r="IH59" s="22"/>
      <c r="II59" s="22"/>
    </row>
    <row r="60" spans="1:243" s="21" customFormat="1" ht="28.5">
      <c r="A60" s="60">
        <v>6.07</v>
      </c>
      <c r="B60" s="61" t="s">
        <v>74</v>
      </c>
      <c r="C60" s="34"/>
      <c r="D60" s="34">
        <v>4</v>
      </c>
      <c r="E60" s="64" t="s">
        <v>47</v>
      </c>
      <c r="F60" s="34">
        <v>50.99</v>
      </c>
      <c r="G60" s="46"/>
      <c r="H60" s="40"/>
      <c r="I60" s="41" t="s">
        <v>33</v>
      </c>
      <c r="J60" s="42">
        <f t="shared" si="4"/>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5"/>
        <v>203.96</v>
      </c>
      <c r="BB60" s="54">
        <f t="shared" si="6"/>
        <v>203.96</v>
      </c>
      <c r="BC60" s="59" t="str">
        <f t="shared" si="7"/>
        <v>INR  Two Hundred &amp; Three  and Paise Ninety Six Only</v>
      </c>
      <c r="IA60" s="21">
        <v>6.07</v>
      </c>
      <c r="IB60" s="21" t="s">
        <v>74</v>
      </c>
      <c r="ID60" s="21">
        <v>4</v>
      </c>
      <c r="IE60" s="22" t="s">
        <v>47</v>
      </c>
      <c r="IF60" s="22"/>
      <c r="IG60" s="22"/>
      <c r="IH60" s="22"/>
      <c r="II60" s="22"/>
    </row>
    <row r="61" spans="1:243" s="21" customFormat="1" ht="94.5">
      <c r="A61" s="60">
        <v>6.08</v>
      </c>
      <c r="B61" s="61" t="s">
        <v>124</v>
      </c>
      <c r="C61" s="34"/>
      <c r="D61" s="67"/>
      <c r="E61" s="67"/>
      <c r="F61" s="67"/>
      <c r="G61" s="67"/>
      <c r="H61" s="67"/>
      <c r="I61" s="67"/>
      <c r="J61" s="67"/>
      <c r="K61" s="67"/>
      <c r="L61" s="67"/>
      <c r="M61" s="67"/>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IA61" s="21">
        <v>6.08</v>
      </c>
      <c r="IB61" s="21" t="s">
        <v>124</v>
      </c>
      <c r="IE61" s="22"/>
      <c r="IF61" s="22"/>
      <c r="IG61" s="22"/>
      <c r="IH61" s="22"/>
      <c r="II61" s="22"/>
    </row>
    <row r="62" spans="1:243" s="21" customFormat="1" ht="28.5">
      <c r="A62" s="60">
        <v>6.09</v>
      </c>
      <c r="B62" s="61" t="s">
        <v>75</v>
      </c>
      <c r="C62" s="34"/>
      <c r="D62" s="34">
        <v>2</v>
      </c>
      <c r="E62" s="64" t="s">
        <v>47</v>
      </c>
      <c r="F62" s="34">
        <v>46.34</v>
      </c>
      <c r="G62" s="46"/>
      <c r="H62" s="40"/>
      <c r="I62" s="41" t="s">
        <v>33</v>
      </c>
      <c r="J62" s="42">
        <f t="shared" si="4"/>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 t="shared" si="5"/>
        <v>92.68</v>
      </c>
      <c r="BB62" s="54">
        <f t="shared" si="6"/>
        <v>92.68</v>
      </c>
      <c r="BC62" s="59" t="str">
        <f t="shared" si="7"/>
        <v>INR  Ninety Two and Paise Sixty Eight Only</v>
      </c>
      <c r="IA62" s="21">
        <v>6.09</v>
      </c>
      <c r="IB62" s="21" t="s">
        <v>75</v>
      </c>
      <c r="ID62" s="21">
        <v>2</v>
      </c>
      <c r="IE62" s="22" t="s">
        <v>47</v>
      </c>
      <c r="IF62" s="22"/>
      <c r="IG62" s="22"/>
      <c r="IH62" s="22"/>
      <c r="II62" s="22"/>
    </row>
    <row r="63" spans="1:243" s="21" customFormat="1" ht="110.25">
      <c r="A63" s="62">
        <v>6.1</v>
      </c>
      <c r="B63" s="61" t="s">
        <v>125</v>
      </c>
      <c r="C63" s="34"/>
      <c r="D63" s="67"/>
      <c r="E63" s="67"/>
      <c r="F63" s="67"/>
      <c r="G63" s="67"/>
      <c r="H63" s="67"/>
      <c r="I63" s="67"/>
      <c r="J63" s="67"/>
      <c r="K63" s="67"/>
      <c r="L63" s="67"/>
      <c r="M63" s="6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IA63" s="21">
        <v>6.1</v>
      </c>
      <c r="IB63" s="21" t="s">
        <v>125</v>
      </c>
      <c r="IE63" s="22"/>
      <c r="IF63" s="22"/>
      <c r="IG63" s="22"/>
      <c r="IH63" s="22"/>
      <c r="II63" s="22"/>
    </row>
    <row r="64" spans="1:243" s="21" customFormat="1" ht="28.5">
      <c r="A64" s="60">
        <v>6.11</v>
      </c>
      <c r="B64" s="61" t="s">
        <v>126</v>
      </c>
      <c r="C64" s="34"/>
      <c r="D64" s="34">
        <v>14</v>
      </c>
      <c r="E64" s="64" t="s">
        <v>47</v>
      </c>
      <c r="F64" s="34">
        <v>54.41</v>
      </c>
      <c r="G64" s="46"/>
      <c r="H64" s="40"/>
      <c r="I64" s="41" t="s">
        <v>33</v>
      </c>
      <c r="J64" s="42">
        <f t="shared" si="4"/>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 t="shared" si="5"/>
        <v>761.74</v>
      </c>
      <c r="BB64" s="54">
        <f t="shared" si="6"/>
        <v>761.74</v>
      </c>
      <c r="BC64" s="59" t="str">
        <f t="shared" si="7"/>
        <v>INR  Seven Hundred &amp; Sixty One  and Paise Seventy Four Only</v>
      </c>
      <c r="IA64" s="21">
        <v>6.11</v>
      </c>
      <c r="IB64" s="21" t="s">
        <v>126</v>
      </c>
      <c r="ID64" s="21">
        <v>14</v>
      </c>
      <c r="IE64" s="22" t="s">
        <v>47</v>
      </c>
      <c r="IF64" s="22"/>
      <c r="IG64" s="22"/>
      <c r="IH64" s="22"/>
      <c r="II64" s="22"/>
    </row>
    <row r="65" spans="1:243" s="21" customFormat="1" ht="79.5" customHeight="1">
      <c r="A65" s="60">
        <v>6.12</v>
      </c>
      <c r="B65" s="61" t="s">
        <v>127</v>
      </c>
      <c r="C65" s="34"/>
      <c r="D65" s="67"/>
      <c r="E65" s="67"/>
      <c r="F65" s="67"/>
      <c r="G65" s="67"/>
      <c r="H65" s="67"/>
      <c r="I65" s="67"/>
      <c r="J65" s="67"/>
      <c r="K65" s="67"/>
      <c r="L65" s="67"/>
      <c r="M65" s="67"/>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IA65" s="21">
        <v>6.12</v>
      </c>
      <c r="IB65" s="21" t="s">
        <v>127</v>
      </c>
      <c r="IE65" s="22"/>
      <c r="IF65" s="22"/>
      <c r="IG65" s="22"/>
      <c r="IH65" s="22"/>
      <c r="II65" s="22"/>
    </row>
    <row r="66" spans="1:243" s="21" customFormat="1" ht="42.75">
      <c r="A66" s="60">
        <v>6.13</v>
      </c>
      <c r="B66" s="61" t="s">
        <v>128</v>
      </c>
      <c r="C66" s="34"/>
      <c r="D66" s="34">
        <v>5</v>
      </c>
      <c r="E66" s="64" t="s">
        <v>43</v>
      </c>
      <c r="F66" s="34">
        <v>1186.85</v>
      </c>
      <c r="G66" s="46"/>
      <c r="H66" s="40"/>
      <c r="I66" s="41" t="s">
        <v>33</v>
      </c>
      <c r="J66" s="42">
        <f t="shared" si="4"/>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5"/>
        <v>5934.25</v>
      </c>
      <c r="BB66" s="54">
        <f t="shared" si="6"/>
        <v>5934.25</v>
      </c>
      <c r="BC66" s="59" t="str">
        <f t="shared" si="7"/>
        <v>INR  Five Thousand Nine Hundred &amp; Thirty Four  and Paise Twenty Five Only</v>
      </c>
      <c r="IA66" s="21">
        <v>6.13</v>
      </c>
      <c r="IB66" s="21" t="s">
        <v>128</v>
      </c>
      <c r="ID66" s="21">
        <v>5</v>
      </c>
      <c r="IE66" s="22" t="s">
        <v>43</v>
      </c>
      <c r="IF66" s="22"/>
      <c r="IG66" s="22"/>
      <c r="IH66" s="22"/>
      <c r="II66" s="22"/>
    </row>
    <row r="67" spans="1:243" s="21" customFormat="1" ht="15.75">
      <c r="A67" s="60">
        <v>7</v>
      </c>
      <c r="B67" s="61" t="s">
        <v>129</v>
      </c>
      <c r="C67" s="34"/>
      <c r="D67" s="67"/>
      <c r="E67" s="67"/>
      <c r="F67" s="67"/>
      <c r="G67" s="67"/>
      <c r="H67" s="67"/>
      <c r="I67" s="67"/>
      <c r="J67" s="67"/>
      <c r="K67" s="67"/>
      <c r="L67" s="67"/>
      <c r="M67" s="67"/>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IA67" s="21">
        <v>7</v>
      </c>
      <c r="IB67" s="21" t="s">
        <v>129</v>
      </c>
      <c r="IE67" s="22"/>
      <c r="IF67" s="22"/>
      <c r="IG67" s="22"/>
      <c r="IH67" s="22"/>
      <c r="II67" s="22"/>
    </row>
    <row r="68" spans="1:243" s="21" customFormat="1" ht="94.5">
      <c r="A68" s="60">
        <v>7.01</v>
      </c>
      <c r="B68" s="61" t="s">
        <v>130</v>
      </c>
      <c r="C68" s="34"/>
      <c r="D68" s="34">
        <v>20</v>
      </c>
      <c r="E68" s="64" t="s">
        <v>59</v>
      </c>
      <c r="F68" s="34">
        <v>89.22</v>
      </c>
      <c r="G68" s="46"/>
      <c r="H68" s="40"/>
      <c r="I68" s="41" t="s">
        <v>33</v>
      </c>
      <c r="J68" s="42">
        <f>IF(I68="Less(-)",-1,1)</f>
        <v>1</v>
      </c>
      <c r="K68" s="40" t="s">
        <v>34</v>
      </c>
      <c r="L68" s="40" t="s">
        <v>4</v>
      </c>
      <c r="M68" s="43"/>
      <c r="N68" s="52"/>
      <c r="O68" s="52"/>
      <c r="P68" s="53"/>
      <c r="Q68" s="52"/>
      <c r="R68" s="52"/>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5">
        <f>total_amount_ba($B$2,$D$2,D68,F68,J68,K68,M68)</f>
        <v>1784.4</v>
      </c>
      <c r="BB68" s="54">
        <f>BA68+SUM(N68:AZ68)</f>
        <v>1784.4</v>
      </c>
      <c r="BC68" s="59" t="str">
        <f>SpellNumber(L68,BB68)</f>
        <v>INR  One Thousand Seven Hundred &amp; Eighty Four  and Paise Forty Only</v>
      </c>
      <c r="IA68" s="21">
        <v>7.01</v>
      </c>
      <c r="IB68" s="21" t="s">
        <v>130</v>
      </c>
      <c r="ID68" s="21">
        <v>20</v>
      </c>
      <c r="IE68" s="22" t="s">
        <v>59</v>
      </c>
      <c r="IF68" s="22"/>
      <c r="IG68" s="22"/>
      <c r="IH68" s="22"/>
      <c r="II68" s="22"/>
    </row>
    <row r="69" spans="1:243" s="21" customFormat="1" ht="110.25">
      <c r="A69" s="60">
        <v>7.02</v>
      </c>
      <c r="B69" s="61" t="s">
        <v>131</v>
      </c>
      <c r="C69" s="34"/>
      <c r="D69" s="67"/>
      <c r="E69" s="67"/>
      <c r="F69" s="67"/>
      <c r="G69" s="67"/>
      <c r="H69" s="67"/>
      <c r="I69" s="67"/>
      <c r="J69" s="67"/>
      <c r="K69" s="67"/>
      <c r="L69" s="67"/>
      <c r="M69" s="67"/>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IA69" s="21">
        <v>7.02</v>
      </c>
      <c r="IB69" s="21" t="s">
        <v>131</v>
      </c>
      <c r="IE69" s="22"/>
      <c r="IF69" s="22"/>
      <c r="IG69" s="22"/>
      <c r="IH69" s="22"/>
      <c r="II69" s="22"/>
    </row>
    <row r="70" spans="1:243" s="21" customFormat="1" ht="42.75">
      <c r="A70" s="60">
        <v>7.03</v>
      </c>
      <c r="B70" s="61" t="s">
        <v>132</v>
      </c>
      <c r="C70" s="34"/>
      <c r="D70" s="34">
        <v>1.1</v>
      </c>
      <c r="E70" s="64" t="s">
        <v>43</v>
      </c>
      <c r="F70" s="34">
        <v>3882.64</v>
      </c>
      <c r="G70" s="46"/>
      <c r="H70" s="40"/>
      <c r="I70" s="41" t="s">
        <v>33</v>
      </c>
      <c r="J70" s="42">
        <f t="shared" si="4"/>
        <v>1</v>
      </c>
      <c r="K70" s="40" t="s">
        <v>34</v>
      </c>
      <c r="L70" s="40" t="s">
        <v>4</v>
      </c>
      <c r="M70" s="43"/>
      <c r="N70" s="52"/>
      <c r="O70" s="52"/>
      <c r="P70" s="53"/>
      <c r="Q70" s="52"/>
      <c r="R70" s="52"/>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5">
        <f t="shared" si="5"/>
        <v>4270.9</v>
      </c>
      <c r="BB70" s="54">
        <f t="shared" si="6"/>
        <v>4270.9</v>
      </c>
      <c r="BC70" s="59" t="str">
        <f t="shared" si="7"/>
        <v>INR  Four Thousand Two Hundred &amp; Seventy  and Paise Ninety Only</v>
      </c>
      <c r="IA70" s="21">
        <v>7.03</v>
      </c>
      <c r="IB70" s="21" t="s">
        <v>132</v>
      </c>
      <c r="ID70" s="21">
        <v>1.1</v>
      </c>
      <c r="IE70" s="22" t="s">
        <v>43</v>
      </c>
      <c r="IF70" s="22"/>
      <c r="IG70" s="22"/>
      <c r="IH70" s="22"/>
      <c r="II70" s="22"/>
    </row>
    <row r="71" spans="1:243" s="21" customFormat="1" ht="94.5">
      <c r="A71" s="60">
        <v>7.04</v>
      </c>
      <c r="B71" s="61" t="s">
        <v>133</v>
      </c>
      <c r="C71" s="34"/>
      <c r="D71" s="67"/>
      <c r="E71" s="67"/>
      <c r="F71" s="67"/>
      <c r="G71" s="67"/>
      <c r="H71" s="67"/>
      <c r="I71" s="67"/>
      <c r="J71" s="67"/>
      <c r="K71" s="67"/>
      <c r="L71" s="67"/>
      <c r="M71" s="67"/>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IA71" s="21">
        <v>7.04</v>
      </c>
      <c r="IB71" s="21" t="s">
        <v>133</v>
      </c>
      <c r="IE71" s="22"/>
      <c r="IF71" s="22"/>
      <c r="IG71" s="22"/>
      <c r="IH71" s="22"/>
      <c r="II71" s="22"/>
    </row>
    <row r="72" spans="1:243" s="21" customFormat="1" ht="47.25">
      <c r="A72" s="60">
        <v>7.05</v>
      </c>
      <c r="B72" s="61" t="s">
        <v>134</v>
      </c>
      <c r="C72" s="34"/>
      <c r="D72" s="34">
        <v>560</v>
      </c>
      <c r="E72" s="64" t="s">
        <v>59</v>
      </c>
      <c r="F72" s="34">
        <v>114.86</v>
      </c>
      <c r="G72" s="46"/>
      <c r="H72" s="40"/>
      <c r="I72" s="41" t="s">
        <v>33</v>
      </c>
      <c r="J72" s="42">
        <f t="shared" si="4"/>
        <v>1</v>
      </c>
      <c r="K72" s="40" t="s">
        <v>34</v>
      </c>
      <c r="L72" s="40" t="s">
        <v>4</v>
      </c>
      <c r="M72" s="43"/>
      <c r="N72" s="52"/>
      <c r="O72" s="52"/>
      <c r="P72" s="53"/>
      <c r="Q72" s="52"/>
      <c r="R72" s="52"/>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5">
        <f t="shared" si="5"/>
        <v>64321.6</v>
      </c>
      <c r="BB72" s="54">
        <f t="shared" si="6"/>
        <v>64321.6</v>
      </c>
      <c r="BC72" s="59" t="str">
        <f t="shared" si="7"/>
        <v>INR  Sixty Four Thousand Three Hundred &amp; Twenty One  and Paise Sixty Only</v>
      </c>
      <c r="IA72" s="21">
        <v>7.05</v>
      </c>
      <c r="IB72" s="21" t="s">
        <v>134</v>
      </c>
      <c r="ID72" s="21">
        <v>560</v>
      </c>
      <c r="IE72" s="22" t="s">
        <v>59</v>
      </c>
      <c r="IF72" s="22"/>
      <c r="IG72" s="22"/>
      <c r="IH72" s="22"/>
      <c r="II72" s="22"/>
    </row>
    <row r="73" spans="1:243" s="21" customFormat="1" ht="94.5">
      <c r="A73" s="60">
        <v>7.06</v>
      </c>
      <c r="B73" s="61" t="s">
        <v>135</v>
      </c>
      <c r="C73" s="34"/>
      <c r="D73" s="67"/>
      <c r="E73" s="67"/>
      <c r="F73" s="67"/>
      <c r="G73" s="67"/>
      <c r="H73" s="67"/>
      <c r="I73" s="67"/>
      <c r="J73" s="67"/>
      <c r="K73" s="67"/>
      <c r="L73" s="67"/>
      <c r="M73" s="67"/>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IA73" s="21">
        <v>7.06</v>
      </c>
      <c r="IB73" s="21" t="s">
        <v>135</v>
      </c>
      <c r="IE73" s="22"/>
      <c r="IF73" s="22"/>
      <c r="IG73" s="22"/>
      <c r="IH73" s="22"/>
      <c r="II73" s="22"/>
    </row>
    <row r="74" spans="1:243" s="21" customFormat="1" ht="42.75">
      <c r="A74" s="60">
        <v>7.07</v>
      </c>
      <c r="B74" s="61" t="s">
        <v>136</v>
      </c>
      <c r="C74" s="34"/>
      <c r="D74" s="34">
        <v>290</v>
      </c>
      <c r="E74" s="64" t="s">
        <v>59</v>
      </c>
      <c r="F74" s="34">
        <v>127.71</v>
      </c>
      <c r="G74" s="46"/>
      <c r="H74" s="40"/>
      <c r="I74" s="41" t="s">
        <v>33</v>
      </c>
      <c r="J74" s="42">
        <f t="shared" si="4"/>
        <v>1</v>
      </c>
      <c r="K74" s="40" t="s">
        <v>34</v>
      </c>
      <c r="L74" s="40" t="s">
        <v>4</v>
      </c>
      <c r="M74" s="43"/>
      <c r="N74" s="52"/>
      <c r="O74" s="52"/>
      <c r="P74" s="53"/>
      <c r="Q74" s="52"/>
      <c r="R74" s="52"/>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5">
        <f t="shared" si="5"/>
        <v>37035.9</v>
      </c>
      <c r="BB74" s="54">
        <f t="shared" si="6"/>
        <v>37035.9</v>
      </c>
      <c r="BC74" s="59" t="str">
        <f t="shared" si="7"/>
        <v>INR  Thirty Seven Thousand  &amp;Thirty Five  and Paise Ninety Only</v>
      </c>
      <c r="IA74" s="21">
        <v>7.07</v>
      </c>
      <c r="IB74" s="21" t="s">
        <v>136</v>
      </c>
      <c r="ID74" s="21">
        <v>290</v>
      </c>
      <c r="IE74" s="22" t="s">
        <v>59</v>
      </c>
      <c r="IF74" s="22"/>
      <c r="IG74" s="22"/>
      <c r="IH74" s="22"/>
      <c r="II74" s="22"/>
    </row>
    <row r="75" spans="1:243" s="21" customFormat="1" ht="15.75">
      <c r="A75" s="60">
        <v>8</v>
      </c>
      <c r="B75" s="61" t="s">
        <v>137</v>
      </c>
      <c r="C75" s="34"/>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8</v>
      </c>
      <c r="IB75" s="21" t="s">
        <v>137</v>
      </c>
      <c r="IE75" s="22"/>
      <c r="IF75" s="22"/>
      <c r="IG75" s="22"/>
      <c r="IH75" s="22"/>
      <c r="II75" s="22"/>
    </row>
    <row r="76" spans="1:243" s="21" customFormat="1" ht="94.5">
      <c r="A76" s="60">
        <v>8.01</v>
      </c>
      <c r="B76" s="61" t="s">
        <v>138</v>
      </c>
      <c r="C76" s="34"/>
      <c r="D76" s="67"/>
      <c r="E76" s="67"/>
      <c r="F76" s="67"/>
      <c r="G76" s="67"/>
      <c r="H76" s="67"/>
      <c r="I76" s="67"/>
      <c r="J76" s="67"/>
      <c r="K76" s="67"/>
      <c r="L76" s="67"/>
      <c r="M76" s="67"/>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IA76" s="21">
        <v>8.01</v>
      </c>
      <c r="IB76" s="21" t="s">
        <v>138</v>
      </c>
      <c r="IE76" s="22"/>
      <c r="IF76" s="22"/>
      <c r="IG76" s="22"/>
      <c r="IH76" s="22"/>
      <c r="II76" s="22"/>
    </row>
    <row r="77" spans="1:243" s="21" customFormat="1" ht="42.75">
      <c r="A77" s="60">
        <v>8.02</v>
      </c>
      <c r="B77" s="61" t="s">
        <v>139</v>
      </c>
      <c r="C77" s="34"/>
      <c r="D77" s="34">
        <v>10</v>
      </c>
      <c r="E77" s="64" t="s">
        <v>43</v>
      </c>
      <c r="F77" s="34">
        <v>727.27</v>
      </c>
      <c r="G77" s="46"/>
      <c r="H77" s="40"/>
      <c r="I77" s="41" t="s">
        <v>33</v>
      </c>
      <c r="J77" s="42">
        <f t="shared" si="4"/>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5"/>
        <v>7272.7</v>
      </c>
      <c r="BB77" s="54">
        <f t="shared" si="6"/>
        <v>7272.7</v>
      </c>
      <c r="BC77" s="59" t="str">
        <f t="shared" si="7"/>
        <v>INR  Seven Thousand Two Hundred &amp; Seventy Two  and Paise Seventy Only</v>
      </c>
      <c r="IA77" s="21">
        <v>8.02</v>
      </c>
      <c r="IB77" s="21" t="s">
        <v>139</v>
      </c>
      <c r="ID77" s="21">
        <v>10</v>
      </c>
      <c r="IE77" s="22" t="s">
        <v>43</v>
      </c>
      <c r="IF77" s="22"/>
      <c r="IG77" s="22"/>
      <c r="IH77" s="22"/>
      <c r="II77" s="22"/>
    </row>
    <row r="78" spans="1:243" s="21" customFormat="1" ht="110.25">
      <c r="A78" s="60">
        <v>8.03</v>
      </c>
      <c r="B78" s="61" t="s">
        <v>140</v>
      </c>
      <c r="C78" s="34"/>
      <c r="D78" s="67"/>
      <c r="E78" s="67"/>
      <c r="F78" s="67"/>
      <c r="G78" s="67"/>
      <c r="H78" s="67"/>
      <c r="I78" s="67"/>
      <c r="J78" s="67"/>
      <c r="K78" s="67"/>
      <c r="L78" s="67"/>
      <c r="M78" s="67"/>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IA78" s="21">
        <v>8.03</v>
      </c>
      <c r="IB78" s="21" t="s">
        <v>140</v>
      </c>
      <c r="IE78" s="22"/>
      <c r="IF78" s="22"/>
      <c r="IG78" s="22"/>
      <c r="IH78" s="22"/>
      <c r="II78" s="22"/>
    </row>
    <row r="79" spans="1:243" s="21" customFormat="1" ht="42.75">
      <c r="A79" s="60">
        <v>8.04</v>
      </c>
      <c r="B79" s="61" t="s">
        <v>141</v>
      </c>
      <c r="C79" s="34"/>
      <c r="D79" s="34">
        <v>10</v>
      </c>
      <c r="E79" s="64" t="s">
        <v>43</v>
      </c>
      <c r="F79" s="34">
        <v>436.96</v>
      </c>
      <c r="G79" s="46"/>
      <c r="H79" s="40"/>
      <c r="I79" s="41" t="s">
        <v>33</v>
      </c>
      <c r="J79" s="42">
        <f t="shared" si="4"/>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5"/>
        <v>4369.6</v>
      </c>
      <c r="BB79" s="54">
        <f t="shared" si="6"/>
        <v>4369.6</v>
      </c>
      <c r="BC79" s="59" t="str">
        <f t="shared" si="7"/>
        <v>INR  Four Thousand Three Hundred &amp; Sixty Nine  and Paise Sixty Only</v>
      </c>
      <c r="IA79" s="21">
        <v>8.04</v>
      </c>
      <c r="IB79" s="21" t="s">
        <v>141</v>
      </c>
      <c r="ID79" s="21">
        <v>10</v>
      </c>
      <c r="IE79" s="22" t="s">
        <v>43</v>
      </c>
      <c r="IF79" s="22"/>
      <c r="IG79" s="22"/>
      <c r="IH79" s="22"/>
      <c r="II79" s="22"/>
    </row>
    <row r="80" spans="1:243" s="21" customFormat="1" ht="47.25">
      <c r="A80" s="60">
        <v>8.05</v>
      </c>
      <c r="B80" s="61" t="s">
        <v>142</v>
      </c>
      <c r="C80" s="34"/>
      <c r="D80" s="67"/>
      <c r="E80" s="67"/>
      <c r="F80" s="67"/>
      <c r="G80" s="67"/>
      <c r="H80" s="67"/>
      <c r="I80" s="67"/>
      <c r="J80" s="67"/>
      <c r="K80" s="67"/>
      <c r="L80" s="67"/>
      <c r="M80" s="67"/>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IA80" s="21">
        <v>8.05</v>
      </c>
      <c r="IB80" s="21" t="s">
        <v>142</v>
      </c>
      <c r="IE80" s="22"/>
      <c r="IF80" s="22"/>
      <c r="IG80" s="22"/>
      <c r="IH80" s="22"/>
      <c r="II80" s="22"/>
    </row>
    <row r="81" spans="1:243" s="21" customFormat="1" ht="42.75">
      <c r="A81" s="60">
        <v>8.06</v>
      </c>
      <c r="B81" s="61" t="s">
        <v>143</v>
      </c>
      <c r="C81" s="34"/>
      <c r="D81" s="34">
        <v>20</v>
      </c>
      <c r="E81" s="64" t="s">
        <v>44</v>
      </c>
      <c r="F81" s="34">
        <v>65.89</v>
      </c>
      <c r="G81" s="46"/>
      <c r="H81" s="40"/>
      <c r="I81" s="41" t="s">
        <v>33</v>
      </c>
      <c r="J81" s="42">
        <f t="shared" si="4"/>
        <v>1</v>
      </c>
      <c r="K81" s="40" t="s">
        <v>34</v>
      </c>
      <c r="L81" s="40" t="s">
        <v>4</v>
      </c>
      <c r="M81" s="43"/>
      <c r="N81" s="52"/>
      <c r="O81" s="52"/>
      <c r="P81" s="53"/>
      <c r="Q81" s="52"/>
      <c r="R81" s="52"/>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5">
        <f t="shared" si="5"/>
        <v>1317.8</v>
      </c>
      <c r="BB81" s="54">
        <f t="shared" si="6"/>
        <v>1317.8</v>
      </c>
      <c r="BC81" s="59" t="str">
        <f t="shared" si="7"/>
        <v>INR  One Thousand Three Hundred &amp; Seventeen  and Paise Eighty Only</v>
      </c>
      <c r="IA81" s="21">
        <v>8.06</v>
      </c>
      <c r="IB81" s="21" t="s">
        <v>143</v>
      </c>
      <c r="ID81" s="21">
        <v>20</v>
      </c>
      <c r="IE81" s="22" t="s">
        <v>44</v>
      </c>
      <c r="IF81" s="22"/>
      <c r="IG81" s="22"/>
      <c r="IH81" s="22"/>
      <c r="II81" s="22"/>
    </row>
    <row r="82" spans="1:243" s="21" customFormat="1" ht="204.75">
      <c r="A82" s="60">
        <v>8.07</v>
      </c>
      <c r="B82" s="61" t="s">
        <v>76</v>
      </c>
      <c r="C82" s="34"/>
      <c r="D82" s="34">
        <v>5.5</v>
      </c>
      <c r="E82" s="64" t="s">
        <v>43</v>
      </c>
      <c r="F82" s="34">
        <v>812.71</v>
      </c>
      <c r="G82" s="46"/>
      <c r="H82" s="40"/>
      <c r="I82" s="41" t="s">
        <v>33</v>
      </c>
      <c r="J82" s="42">
        <f t="shared" si="4"/>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 t="shared" si="5"/>
        <v>4469.91</v>
      </c>
      <c r="BB82" s="54">
        <f t="shared" si="6"/>
        <v>4469.91</v>
      </c>
      <c r="BC82" s="59" t="str">
        <f t="shared" si="7"/>
        <v>INR  Four Thousand Four Hundred &amp; Sixty Nine  and Paise Ninety One Only</v>
      </c>
      <c r="IA82" s="21">
        <v>8.07</v>
      </c>
      <c r="IB82" s="21" t="s">
        <v>76</v>
      </c>
      <c r="ID82" s="21">
        <v>5.5</v>
      </c>
      <c r="IE82" s="22" t="s">
        <v>43</v>
      </c>
      <c r="IF82" s="22"/>
      <c r="IG82" s="22"/>
      <c r="IH82" s="22"/>
      <c r="II82" s="22"/>
    </row>
    <row r="83" spans="1:243" s="21" customFormat="1" ht="204.75">
      <c r="A83" s="60">
        <v>8.08</v>
      </c>
      <c r="B83" s="61" t="s">
        <v>144</v>
      </c>
      <c r="C83" s="34"/>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1">
        <v>8.08</v>
      </c>
      <c r="IB83" s="21" t="s">
        <v>144</v>
      </c>
      <c r="IE83" s="22"/>
      <c r="IF83" s="22"/>
      <c r="IG83" s="22"/>
      <c r="IH83" s="22"/>
      <c r="II83" s="22"/>
    </row>
    <row r="84" spans="1:243" s="21" customFormat="1" ht="42.75">
      <c r="A84" s="60">
        <v>8.09</v>
      </c>
      <c r="B84" s="61" t="s">
        <v>77</v>
      </c>
      <c r="C84" s="34"/>
      <c r="D84" s="34">
        <v>0.5</v>
      </c>
      <c r="E84" s="64" t="s">
        <v>43</v>
      </c>
      <c r="F84" s="34">
        <v>1355.41</v>
      </c>
      <c r="G84" s="46"/>
      <c r="H84" s="40"/>
      <c r="I84" s="41" t="s">
        <v>33</v>
      </c>
      <c r="J84" s="42">
        <f t="shared" si="4"/>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 t="shared" si="5"/>
        <v>677.71</v>
      </c>
      <c r="BB84" s="54">
        <f t="shared" si="6"/>
        <v>677.71</v>
      </c>
      <c r="BC84" s="59" t="str">
        <f t="shared" si="7"/>
        <v>INR  Six Hundred &amp; Seventy Seven  and Paise Seventy One Only</v>
      </c>
      <c r="IA84" s="21">
        <v>8.09</v>
      </c>
      <c r="IB84" s="21" t="s">
        <v>77</v>
      </c>
      <c r="ID84" s="21">
        <v>0.5</v>
      </c>
      <c r="IE84" s="22" t="s">
        <v>43</v>
      </c>
      <c r="IF84" s="22"/>
      <c r="IG84" s="22"/>
      <c r="IH84" s="22"/>
      <c r="II84" s="22"/>
    </row>
    <row r="85" spans="1:243" s="21" customFormat="1" ht="204.75">
      <c r="A85" s="62">
        <v>8.1</v>
      </c>
      <c r="B85" s="61" t="s">
        <v>145</v>
      </c>
      <c r="C85" s="34"/>
      <c r="D85" s="67"/>
      <c r="E85" s="67"/>
      <c r="F85" s="67"/>
      <c r="G85" s="67"/>
      <c r="H85" s="67"/>
      <c r="I85" s="67"/>
      <c r="J85" s="67"/>
      <c r="K85" s="67"/>
      <c r="L85" s="67"/>
      <c r="M85" s="67"/>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IA85" s="21">
        <v>8.1</v>
      </c>
      <c r="IB85" s="21" t="s">
        <v>145</v>
      </c>
      <c r="IE85" s="22"/>
      <c r="IF85" s="22"/>
      <c r="IG85" s="22"/>
      <c r="IH85" s="22"/>
      <c r="II85" s="22"/>
    </row>
    <row r="86" spans="1:243" s="21" customFormat="1" ht="42.75">
      <c r="A86" s="60">
        <v>8.11</v>
      </c>
      <c r="B86" s="61" t="s">
        <v>77</v>
      </c>
      <c r="C86" s="34"/>
      <c r="D86" s="34">
        <v>1</v>
      </c>
      <c r="E86" s="64" t="s">
        <v>43</v>
      </c>
      <c r="F86" s="34">
        <v>1411.62</v>
      </c>
      <c r="G86" s="46"/>
      <c r="H86" s="40"/>
      <c r="I86" s="41" t="s">
        <v>33</v>
      </c>
      <c r="J86" s="42">
        <f t="shared" si="4"/>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 t="shared" si="5"/>
        <v>1411.62</v>
      </c>
      <c r="BB86" s="54">
        <f t="shared" si="6"/>
        <v>1411.62</v>
      </c>
      <c r="BC86" s="59" t="str">
        <f t="shared" si="7"/>
        <v>INR  One Thousand Four Hundred &amp; Eleven  and Paise Sixty Two Only</v>
      </c>
      <c r="IA86" s="21">
        <v>8.11</v>
      </c>
      <c r="IB86" s="21" t="s">
        <v>77</v>
      </c>
      <c r="ID86" s="21">
        <v>1</v>
      </c>
      <c r="IE86" s="22" t="s">
        <v>43</v>
      </c>
      <c r="IF86" s="22"/>
      <c r="IG86" s="22"/>
      <c r="IH86" s="22"/>
      <c r="II86" s="22"/>
    </row>
    <row r="87" spans="1:243" s="21" customFormat="1" ht="63">
      <c r="A87" s="60">
        <v>8.12</v>
      </c>
      <c r="B87" s="61" t="s">
        <v>146</v>
      </c>
      <c r="C87" s="34"/>
      <c r="D87" s="34">
        <v>19</v>
      </c>
      <c r="E87" s="64" t="s">
        <v>271</v>
      </c>
      <c r="F87" s="34">
        <v>155.81</v>
      </c>
      <c r="G87" s="46"/>
      <c r="H87" s="40"/>
      <c r="I87" s="41" t="s">
        <v>33</v>
      </c>
      <c r="J87" s="42">
        <f t="shared" si="4"/>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 t="shared" si="5"/>
        <v>2960.39</v>
      </c>
      <c r="BB87" s="54">
        <f t="shared" si="6"/>
        <v>2960.39</v>
      </c>
      <c r="BC87" s="59" t="str">
        <f t="shared" si="7"/>
        <v>INR  Two Thousand Nine Hundred &amp; Sixty  and Paise Thirty Nine Only</v>
      </c>
      <c r="IA87" s="21">
        <v>8.12</v>
      </c>
      <c r="IB87" s="21" t="s">
        <v>146</v>
      </c>
      <c r="ID87" s="21">
        <v>19</v>
      </c>
      <c r="IE87" s="22" t="s">
        <v>271</v>
      </c>
      <c r="IF87" s="22"/>
      <c r="IG87" s="22"/>
      <c r="IH87" s="22"/>
      <c r="II87" s="22"/>
    </row>
    <row r="88" spans="1:243" s="21" customFormat="1" ht="48.75" customHeight="1">
      <c r="A88" s="60">
        <v>8.13</v>
      </c>
      <c r="B88" s="61" t="s">
        <v>147</v>
      </c>
      <c r="C88" s="34"/>
      <c r="D88" s="34">
        <v>1.5</v>
      </c>
      <c r="E88" s="64" t="s">
        <v>271</v>
      </c>
      <c r="F88" s="34">
        <v>120.21</v>
      </c>
      <c r="G88" s="46"/>
      <c r="H88" s="40"/>
      <c r="I88" s="41" t="s">
        <v>33</v>
      </c>
      <c r="J88" s="42">
        <f aca="true" t="shared" si="8" ref="J88:J151">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aca="true" t="shared" si="9" ref="BA88:BA151">total_amount_ba($B$2,$D$2,D88,F88,J88,K88,M88)</f>
        <v>180.32</v>
      </c>
      <c r="BB88" s="54">
        <f aca="true" t="shared" si="10" ref="BB88:BB151">BA88+SUM(N88:AZ88)</f>
        <v>180.32</v>
      </c>
      <c r="BC88" s="59" t="str">
        <f aca="true" t="shared" si="11" ref="BC88:BC151">SpellNumber(L88,BB88)</f>
        <v>INR  One Hundred &amp; Eighty  and Paise Thirty Two Only</v>
      </c>
      <c r="IA88" s="21">
        <v>8.13</v>
      </c>
      <c r="IB88" s="21" t="s">
        <v>147</v>
      </c>
      <c r="ID88" s="21">
        <v>1.5</v>
      </c>
      <c r="IE88" s="22" t="s">
        <v>271</v>
      </c>
      <c r="IF88" s="22"/>
      <c r="IG88" s="22"/>
      <c r="IH88" s="22"/>
      <c r="II88" s="22"/>
    </row>
    <row r="89" spans="1:243" s="21" customFormat="1" ht="15.75">
      <c r="A89" s="60">
        <v>9</v>
      </c>
      <c r="B89" s="61" t="s">
        <v>148</v>
      </c>
      <c r="C89" s="34"/>
      <c r="D89" s="67"/>
      <c r="E89" s="67"/>
      <c r="F89" s="67"/>
      <c r="G89" s="67"/>
      <c r="H89" s="67"/>
      <c r="I89" s="67"/>
      <c r="J89" s="67"/>
      <c r="K89" s="67"/>
      <c r="L89" s="67"/>
      <c r="M89" s="67"/>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IA89" s="21">
        <v>9</v>
      </c>
      <c r="IB89" s="21" t="s">
        <v>148</v>
      </c>
      <c r="IE89" s="22"/>
      <c r="IF89" s="22"/>
      <c r="IG89" s="22"/>
      <c r="IH89" s="22"/>
      <c r="II89" s="22"/>
    </row>
    <row r="90" spans="1:243" s="21" customFormat="1" ht="110.25">
      <c r="A90" s="60">
        <v>9.01</v>
      </c>
      <c r="B90" s="61" t="s">
        <v>149</v>
      </c>
      <c r="C90" s="34"/>
      <c r="D90" s="67"/>
      <c r="E90" s="67"/>
      <c r="F90" s="67"/>
      <c r="G90" s="67"/>
      <c r="H90" s="67"/>
      <c r="I90" s="67"/>
      <c r="J90" s="67"/>
      <c r="K90" s="67"/>
      <c r="L90" s="67"/>
      <c r="M90" s="67"/>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IA90" s="21">
        <v>9.01</v>
      </c>
      <c r="IB90" s="21" t="s">
        <v>149</v>
      </c>
      <c r="IE90" s="22"/>
      <c r="IF90" s="22"/>
      <c r="IG90" s="22"/>
      <c r="IH90" s="22"/>
      <c r="II90" s="22"/>
    </row>
    <row r="91" spans="1:243" s="21" customFormat="1" ht="42.75">
      <c r="A91" s="60">
        <v>9.02</v>
      </c>
      <c r="B91" s="61" t="s">
        <v>60</v>
      </c>
      <c r="C91" s="34"/>
      <c r="D91" s="34">
        <v>4.5</v>
      </c>
      <c r="E91" s="64" t="s">
        <v>44</v>
      </c>
      <c r="F91" s="34">
        <v>267.47</v>
      </c>
      <c r="G91" s="46"/>
      <c r="H91" s="40"/>
      <c r="I91" s="41" t="s">
        <v>33</v>
      </c>
      <c r="J91" s="42">
        <f t="shared" si="8"/>
        <v>1</v>
      </c>
      <c r="K91" s="40" t="s">
        <v>34</v>
      </c>
      <c r="L91" s="40" t="s">
        <v>4</v>
      </c>
      <c r="M91" s="43"/>
      <c r="N91" s="52"/>
      <c r="O91" s="52"/>
      <c r="P91" s="53"/>
      <c r="Q91" s="52"/>
      <c r="R91" s="52"/>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5">
        <f t="shared" si="9"/>
        <v>1203.62</v>
      </c>
      <c r="BB91" s="54">
        <f t="shared" si="10"/>
        <v>1203.62</v>
      </c>
      <c r="BC91" s="59" t="str">
        <f t="shared" si="11"/>
        <v>INR  One Thousand Two Hundred &amp; Three  and Paise Sixty Two Only</v>
      </c>
      <c r="IA91" s="21">
        <v>9.02</v>
      </c>
      <c r="IB91" s="21" t="s">
        <v>60</v>
      </c>
      <c r="ID91" s="21">
        <v>4.5</v>
      </c>
      <c r="IE91" s="22" t="s">
        <v>44</v>
      </c>
      <c r="IF91" s="22"/>
      <c r="IG91" s="22"/>
      <c r="IH91" s="22"/>
      <c r="II91" s="22"/>
    </row>
    <row r="92" spans="1:243" s="21" customFormat="1" ht="15.75">
      <c r="A92" s="60">
        <v>10</v>
      </c>
      <c r="B92" s="61" t="s">
        <v>150</v>
      </c>
      <c r="C92" s="34"/>
      <c r="D92" s="67"/>
      <c r="E92" s="67"/>
      <c r="F92" s="67"/>
      <c r="G92" s="67"/>
      <c r="H92" s="67"/>
      <c r="I92" s="67"/>
      <c r="J92" s="67"/>
      <c r="K92" s="67"/>
      <c r="L92" s="67"/>
      <c r="M92" s="67"/>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IA92" s="21">
        <v>10</v>
      </c>
      <c r="IB92" s="21" t="s">
        <v>150</v>
      </c>
      <c r="IE92" s="22"/>
      <c r="IF92" s="22"/>
      <c r="IG92" s="22"/>
      <c r="IH92" s="22"/>
      <c r="II92" s="22"/>
    </row>
    <row r="93" spans="1:243" s="21" customFormat="1" ht="15.75">
      <c r="A93" s="60">
        <v>10.01</v>
      </c>
      <c r="B93" s="61" t="s">
        <v>151</v>
      </c>
      <c r="C93" s="34"/>
      <c r="D93" s="67"/>
      <c r="E93" s="67"/>
      <c r="F93" s="67"/>
      <c r="G93" s="67"/>
      <c r="H93" s="67"/>
      <c r="I93" s="67"/>
      <c r="J93" s="67"/>
      <c r="K93" s="67"/>
      <c r="L93" s="67"/>
      <c r="M93" s="67"/>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IA93" s="21">
        <v>10.01</v>
      </c>
      <c r="IB93" s="21" t="s">
        <v>151</v>
      </c>
      <c r="IE93" s="22"/>
      <c r="IF93" s="22"/>
      <c r="IG93" s="22"/>
      <c r="IH93" s="22"/>
      <c r="II93" s="22"/>
    </row>
    <row r="94" spans="1:243" s="21" customFormat="1" ht="28.5">
      <c r="A94" s="60">
        <v>10.02</v>
      </c>
      <c r="B94" s="61" t="s">
        <v>48</v>
      </c>
      <c r="C94" s="34"/>
      <c r="D94" s="34">
        <v>65</v>
      </c>
      <c r="E94" s="64" t="s">
        <v>43</v>
      </c>
      <c r="F94" s="34">
        <v>231.08</v>
      </c>
      <c r="G94" s="46"/>
      <c r="H94" s="40"/>
      <c r="I94" s="41" t="s">
        <v>33</v>
      </c>
      <c r="J94" s="42">
        <f t="shared" si="8"/>
        <v>1</v>
      </c>
      <c r="K94" s="40" t="s">
        <v>34</v>
      </c>
      <c r="L94" s="40" t="s">
        <v>4</v>
      </c>
      <c r="M94" s="43"/>
      <c r="N94" s="52"/>
      <c r="O94" s="52"/>
      <c r="P94" s="53"/>
      <c r="Q94" s="52"/>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5">
        <f t="shared" si="9"/>
        <v>15020.2</v>
      </c>
      <c r="BB94" s="54">
        <f t="shared" si="10"/>
        <v>15020.2</v>
      </c>
      <c r="BC94" s="59" t="str">
        <f t="shared" si="11"/>
        <v>INR  Fifteen Thousand  &amp;Twenty  and Paise Twenty Only</v>
      </c>
      <c r="IA94" s="21">
        <v>10.02</v>
      </c>
      <c r="IB94" s="21" t="s">
        <v>48</v>
      </c>
      <c r="ID94" s="21">
        <v>65</v>
      </c>
      <c r="IE94" s="22" t="s">
        <v>43</v>
      </c>
      <c r="IF94" s="22"/>
      <c r="IG94" s="22"/>
      <c r="IH94" s="22"/>
      <c r="II94" s="22"/>
    </row>
    <row r="95" spans="1:243" s="21" customFormat="1" ht="31.5">
      <c r="A95" s="60">
        <v>10.03</v>
      </c>
      <c r="B95" s="61" t="s">
        <v>152</v>
      </c>
      <c r="C95" s="34"/>
      <c r="D95" s="67"/>
      <c r="E95" s="67"/>
      <c r="F95" s="67"/>
      <c r="G95" s="67"/>
      <c r="H95" s="67"/>
      <c r="I95" s="67"/>
      <c r="J95" s="67"/>
      <c r="K95" s="67"/>
      <c r="L95" s="67"/>
      <c r="M95" s="67"/>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IA95" s="21">
        <v>10.03</v>
      </c>
      <c r="IB95" s="21" t="s">
        <v>152</v>
      </c>
      <c r="IE95" s="22"/>
      <c r="IF95" s="22"/>
      <c r="IG95" s="22"/>
      <c r="IH95" s="22"/>
      <c r="II95" s="22"/>
    </row>
    <row r="96" spans="1:243" s="21" customFormat="1" ht="42.75">
      <c r="A96" s="60">
        <v>10.04</v>
      </c>
      <c r="B96" s="61" t="s">
        <v>48</v>
      </c>
      <c r="C96" s="34"/>
      <c r="D96" s="34">
        <v>70</v>
      </c>
      <c r="E96" s="64" t="s">
        <v>43</v>
      </c>
      <c r="F96" s="34">
        <v>266.46</v>
      </c>
      <c r="G96" s="46"/>
      <c r="H96" s="40"/>
      <c r="I96" s="41" t="s">
        <v>33</v>
      </c>
      <c r="J96" s="42">
        <f t="shared" si="8"/>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 t="shared" si="9"/>
        <v>18652.2</v>
      </c>
      <c r="BB96" s="54">
        <f t="shared" si="10"/>
        <v>18652.2</v>
      </c>
      <c r="BC96" s="59" t="str">
        <f t="shared" si="11"/>
        <v>INR  Eighteen Thousand Six Hundred &amp; Fifty Two  and Paise Twenty Only</v>
      </c>
      <c r="IA96" s="21">
        <v>10.04</v>
      </c>
      <c r="IB96" s="21" t="s">
        <v>48</v>
      </c>
      <c r="ID96" s="21">
        <v>70</v>
      </c>
      <c r="IE96" s="22" t="s">
        <v>43</v>
      </c>
      <c r="IF96" s="22"/>
      <c r="IG96" s="22"/>
      <c r="IH96" s="22"/>
      <c r="II96" s="22"/>
    </row>
    <row r="97" spans="1:243" s="21" customFormat="1" ht="31.5">
      <c r="A97" s="60">
        <v>10.05</v>
      </c>
      <c r="B97" s="61" t="s">
        <v>153</v>
      </c>
      <c r="C97" s="34"/>
      <c r="D97" s="67"/>
      <c r="E97" s="67"/>
      <c r="F97" s="67"/>
      <c r="G97" s="67"/>
      <c r="H97" s="67"/>
      <c r="I97" s="67"/>
      <c r="J97" s="67"/>
      <c r="K97" s="67"/>
      <c r="L97" s="67"/>
      <c r="M97" s="67"/>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IA97" s="21">
        <v>10.05</v>
      </c>
      <c r="IB97" s="21" t="s">
        <v>153</v>
      </c>
      <c r="IE97" s="22"/>
      <c r="IF97" s="22"/>
      <c r="IG97" s="22"/>
      <c r="IH97" s="22"/>
      <c r="II97" s="22"/>
    </row>
    <row r="98" spans="1:243" s="21" customFormat="1" ht="42.75">
      <c r="A98" s="60">
        <v>10.06</v>
      </c>
      <c r="B98" s="61" t="s">
        <v>65</v>
      </c>
      <c r="C98" s="34"/>
      <c r="D98" s="34">
        <v>30</v>
      </c>
      <c r="E98" s="64" t="s">
        <v>43</v>
      </c>
      <c r="F98" s="34">
        <v>287.81</v>
      </c>
      <c r="G98" s="46"/>
      <c r="H98" s="40"/>
      <c r="I98" s="41" t="s">
        <v>33</v>
      </c>
      <c r="J98" s="42">
        <f t="shared" si="8"/>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 t="shared" si="9"/>
        <v>8634.3</v>
      </c>
      <c r="BB98" s="54">
        <f t="shared" si="10"/>
        <v>8634.3</v>
      </c>
      <c r="BC98" s="59" t="str">
        <f t="shared" si="11"/>
        <v>INR  Eight Thousand Six Hundred &amp; Thirty Four  and Paise Thirty Only</v>
      </c>
      <c r="IA98" s="21">
        <v>10.06</v>
      </c>
      <c r="IB98" s="21" t="s">
        <v>65</v>
      </c>
      <c r="ID98" s="21">
        <v>30</v>
      </c>
      <c r="IE98" s="22" t="s">
        <v>43</v>
      </c>
      <c r="IF98" s="22"/>
      <c r="IG98" s="22"/>
      <c r="IH98" s="22"/>
      <c r="II98" s="22"/>
    </row>
    <row r="99" spans="1:243" s="21" customFormat="1" ht="15.75">
      <c r="A99" s="60">
        <v>10.07</v>
      </c>
      <c r="B99" s="61" t="s">
        <v>154</v>
      </c>
      <c r="C99" s="34"/>
      <c r="D99" s="67"/>
      <c r="E99" s="67"/>
      <c r="F99" s="67"/>
      <c r="G99" s="67"/>
      <c r="H99" s="67"/>
      <c r="I99" s="67"/>
      <c r="J99" s="67"/>
      <c r="K99" s="67"/>
      <c r="L99" s="67"/>
      <c r="M99" s="67"/>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IA99" s="21">
        <v>10.07</v>
      </c>
      <c r="IB99" s="21" t="s">
        <v>154</v>
      </c>
      <c r="IE99" s="22"/>
      <c r="IF99" s="22"/>
      <c r="IG99" s="22"/>
      <c r="IH99" s="22"/>
      <c r="II99" s="22"/>
    </row>
    <row r="100" spans="1:243" s="21" customFormat="1" ht="28.5">
      <c r="A100" s="60">
        <v>10.08</v>
      </c>
      <c r="B100" s="61" t="s">
        <v>56</v>
      </c>
      <c r="C100" s="34"/>
      <c r="D100" s="34">
        <v>5</v>
      </c>
      <c r="E100" s="64" t="s">
        <v>43</v>
      </c>
      <c r="F100" s="34">
        <v>199.34</v>
      </c>
      <c r="G100" s="46"/>
      <c r="H100" s="40"/>
      <c r="I100" s="41" t="s">
        <v>33</v>
      </c>
      <c r="J100" s="42">
        <f t="shared" si="8"/>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9"/>
        <v>996.7</v>
      </c>
      <c r="BB100" s="54">
        <f t="shared" si="10"/>
        <v>996.7</v>
      </c>
      <c r="BC100" s="59" t="str">
        <f t="shared" si="11"/>
        <v>INR  Nine Hundred &amp; Ninety Six  and Paise Seventy Only</v>
      </c>
      <c r="IA100" s="21">
        <v>10.08</v>
      </c>
      <c r="IB100" s="21" t="s">
        <v>56</v>
      </c>
      <c r="ID100" s="21">
        <v>5</v>
      </c>
      <c r="IE100" s="22" t="s">
        <v>43</v>
      </c>
      <c r="IF100" s="22"/>
      <c r="IG100" s="22"/>
      <c r="IH100" s="22"/>
      <c r="II100" s="22"/>
    </row>
    <row r="101" spans="1:243" s="21" customFormat="1" ht="47.25">
      <c r="A101" s="60">
        <v>10.09</v>
      </c>
      <c r="B101" s="61" t="s">
        <v>155</v>
      </c>
      <c r="C101" s="34"/>
      <c r="D101" s="67"/>
      <c r="E101" s="67"/>
      <c r="F101" s="67"/>
      <c r="G101" s="67"/>
      <c r="H101" s="67"/>
      <c r="I101" s="67"/>
      <c r="J101" s="67"/>
      <c r="K101" s="67"/>
      <c r="L101" s="67"/>
      <c r="M101" s="67"/>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IA101" s="21">
        <v>10.09</v>
      </c>
      <c r="IB101" s="21" t="s">
        <v>155</v>
      </c>
      <c r="IE101" s="22"/>
      <c r="IF101" s="22"/>
      <c r="IG101" s="22"/>
      <c r="IH101" s="22"/>
      <c r="II101" s="22"/>
    </row>
    <row r="102" spans="1:243" s="21" customFormat="1" ht="42.75">
      <c r="A102" s="62">
        <v>10.1</v>
      </c>
      <c r="B102" s="61" t="s">
        <v>156</v>
      </c>
      <c r="C102" s="34"/>
      <c r="D102" s="34">
        <v>30</v>
      </c>
      <c r="E102" s="64" t="s">
        <v>43</v>
      </c>
      <c r="F102" s="34">
        <v>228.76</v>
      </c>
      <c r="G102" s="46"/>
      <c r="H102" s="40"/>
      <c r="I102" s="41" t="s">
        <v>33</v>
      </c>
      <c r="J102" s="42">
        <f t="shared" si="8"/>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9"/>
        <v>6862.8</v>
      </c>
      <c r="BB102" s="54">
        <f t="shared" si="10"/>
        <v>6862.8</v>
      </c>
      <c r="BC102" s="59" t="str">
        <f t="shared" si="11"/>
        <v>INR  Six Thousand Eight Hundred &amp; Sixty Two  and Paise Eighty Only</v>
      </c>
      <c r="IA102" s="21">
        <v>10.1</v>
      </c>
      <c r="IB102" s="21" t="s">
        <v>156</v>
      </c>
      <c r="ID102" s="21">
        <v>30</v>
      </c>
      <c r="IE102" s="22" t="s">
        <v>43</v>
      </c>
      <c r="IF102" s="22"/>
      <c r="IG102" s="22"/>
      <c r="IH102" s="22"/>
      <c r="II102" s="22"/>
    </row>
    <row r="103" spans="1:243" s="21" customFormat="1" ht="94.5">
      <c r="A103" s="60">
        <v>10.11</v>
      </c>
      <c r="B103" s="61" t="s">
        <v>157</v>
      </c>
      <c r="C103" s="34"/>
      <c r="D103" s="67"/>
      <c r="E103" s="67"/>
      <c r="F103" s="67"/>
      <c r="G103" s="67"/>
      <c r="H103" s="67"/>
      <c r="I103" s="67"/>
      <c r="J103" s="67"/>
      <c r="K103" s="67"/>
      <c r="L103" s="67"/>
      <c r="M103" s="67"/>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IA103" s="21">
        <v>10.11</v>
      </c>
      <c r="IB103" s="21" t="s">
        <v>157</v>
      </c>
      <c r="IE103" s="22"/>
      <c r="IF103" s="22"/>
      <c r="IG103" s="22"/>
      <c r="IH103" s="22"/>
      <c r="II103" s="22"/>
    </row>
    <row r="104" spans="1:243" s="21" customFormat="1" ht="28.5">
      <c r="A104" s="60">
        <v>10.12</v>
      </c>
      <c r="B104" s="61" t="s">
        <v>57</v>
      </c>
      <c r="C104" s="34"/>
      <c r="D104" s="34">
        <v>100</v>
      </c>
      <c r="E104" s="64" t="s">
        <v>43</v>
      </c>
      <c r="F104" s="34">
        <v>76.41</v>
      </c>
      <c r="G104" s="46"/>
      <c r="H104" s="40"/>
      <c r="I104" s="41" t="s">
        <v>33</v>
      </c>
      <c r="J104" s="42">
        <f t="shared" si="8"/>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9"/>
        <v>7641</v>
      </c>
      <c r="BB104" s="54">
        <f t="shared" si="10"/>
        <v>7641</v>
      </c>
      <c r="BC104" s="59" t="str">
        <f t="shared" si="11"/>
        <v>INR  Seven Thousand Six Hundred &amp; Forty One  Only</v>
      </c>
      <c r="IA104" s="21">
        <v>10.12</v>
      </c>
      <c r="IB104" s="21" t="s">
        <v>57</v>
      </c>
      <c r="ID104" s="21">
        <v>100</v>
      </c>
      <c r="IE104" s="22" t="s">
        <v>43</v>
      </c>
      <c r="IF104" s="22"/>
      <c r="IG104" s="22"/>
      <c r="IH104" s="22"/>
      <c r="II104" s="22"/>
    </row>
    <row r="105" spans="1:243" s="21" customFormat="1" ht="47.25">
      <c r="A105" s="60">
        <v>10.13</v>
      </c>
      <c r="B105" s="61" t="s">
        <v>158</v>
      </c>
      <c r="C105" s="34"/>
      <c r="D105" s="67"/>
      <c r="E105" s="67"/>
      <c r="F105" s="67"/>
      <c r="G105" s="67"/>
      <c r="H105" s="67"/>
      <c r="I105" s="67"/>
      <c r="J105" s="67"/>
      <c r="K105" s="67"/>
      <c r="L105" s="67"/>
      <c r="M105" s="67"/>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IA105" s="21">
        <v>10.13</v>
      </c>
      <c r="IB105" s="21" t="s">
        <v>158</v>
      </c>
      <c r="IE105" s="22"/>
      <c r="IF105" s="22"/>
      <c r="IG105" s="22"/>
      <c r="IH105" s="22"/>
      <c r="II105" s="22"/>
    </row>
    <row r="106" spans="1:243" s="21" customFormat="1" ht="63">
      <c r="A106" s="60">
        <v>10.14</v>
      </c>
      <c r="B106" s="61" t="s">
        <v>64</v>
      </c>
      <c r="C106" s="34"/>
      <c r="D106" s="34">
        <v>150</v>
      </c>
      <c r="E106" s="64" t="s">
        <v>43</v>
      </c>
      <c r="F106" s="34">
        <v>141.3</v>
      </c>
      <c r="G106" s="46"/>
      <c r="H106" s="40"/>
      <c r="I106" s="41" t="s">
        <v>33</v>
      </c>
      <c r="J106" s="42">
        <f t="shared" si="8"/>
        <v>1</v>
      </c>
      <c r="K106" s="40" t="s">
        <v>34</v>
      </c>
      <c r="L106" s="40" t="s">
        <v>4</v>
      </c>
      <c r="M106" s="43"/>
      <c r="N106" s="52"/>
      <c r="O106" s="52"/>
      <c r="P106" s="53"/>
      <c r="Q106" s="52"/>
      <c r="R106" s="52"/>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5">
        <f t="shared" si="9"/>
        <v>21195</v>
      </c>
      <c r="BB106" s="54">
        <f t="shared" si="10"/>
        <v>21195</v>
      </c>
      <c r="BC106" s="59" t="str">
        <f t="shared" si="11"/>
        <v>INR  Twenty One Thousand One Hundred &amp; Ninety Five  Only</v>
      </c>
      <c r="IA106" s="21">
        <v>10.14</v>
      </c>
      <c r="IB106" s="21" t="s">
        <v>64</v>
      </c>
      <c r="ID106" s="21">
        <v>150</v>
      </c>
      <c r="IE106" s="22" t="s">
        <v>43</v>
      </c>
      <c r="IF106" s="22"/>
      <c r="IG106" s="22"/>
      <c r="IH106" s="22"/>
      <c r="II106" s="22"/>
    </row>
    <row r="107" spans="1:243" s="21" customFormat="1" ht="47.25">
      <c r="A107" s="60">
        <v>10.15</v>
      </c>
      <c r="B107" s="61" t="s">
        <v>159</v>
      </c>
      <c r="C107" s="34"/>
      <c r="D107" s="67"/>
      <c r="E107" s="67"/>
      <c r="F107" s="67"/>
      <c r="G107" s="67"/>
      <c r="H107" s="67"/>
      <c r="I107" s="67"/>
      <c r="J107" s="67"/>
      <c r="K107" s="67"/>
      <c r="L107" s="67"/>
      <c r="M107" s="67"/>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IA107" s="21">
        <v>10.15</v>
      </c>
      <c r="IB107" s="21" t="s">
        <v>159</v>
      </c>
      <c r="IE107" s="22"/>
      <c r="IF107" s="22"/>
      <c r="IG107" s="22"/>
      <c r="IH107" s="22"/>
      <c r="II107" s="22"/>
    </row>
    <row r="108" spans="1:243" s="21" customFormat="1" ht="42.75">
      <c r="A108" s="60">
        <v>10.16</v>
      </c>
      <c r="B108" s="61" t="s">
        <v>57</v>
      </c>
      <c r="C108" s="34"/>
      <c r="D108" s="34">
        <v>70</v>
      </c>
      <c r="E108" s="64" t="s">
        <v>43</v>
      </c>
      <c r="F108" s="34">
        <v>106.58</v>
      </c>
      <c r="G108" s="46"/>
      <c r="H108" s="40"/>
      <c r="I108" s="41" t="s">
        <v>33</v>
      </c>
      <c r="J108" s="42">
        <f t="shared" si="8"/>
        <v>1</v>
      </c>
      <c r="K108" s="40" t="s">
        <v>34</v>
      </c>
      <c r="L108" s="40" t="s">
        <v>4</v>
      </c>
      <c r="M108" s="43"/>
      <c r="N108" s="52"/>
      <c r="O108" s="52"/>
      <c r="P108" s="53"/>
      <c r="Q108" s="52"/>
      <c r="R108" s="52"/>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5">
        <f t="shared" si="9"/>
        <v>7460.6</v>
      </c>
      <c r="BB108" s="54">
        <f t="shared" si="10"/>
        <v>7460.6</v>
      </c>
      <c r="BC108" s="59" t="str">
        <f t="shared" si="11"/>
        <v>INR  Seven Thousand Four Hundred &amp; Sixty  and Paise Sixty Only</v>
      </c>
      <c r="IA108" s="21">
        <v>10.16</v>
      </c>
      <c r="IB108" s="21" t="s">
        <v>57</v>
      </c>
      <c r="ID108" s="21">
        <v>70</v>
      </c>
      <c r="IE108" s="22" t="s">
        <v>43</v>
      </c>
      <c r="IF108" s="22"/>
      <c r="IG108" s="22"/>
      <c r="IH108" s="22"/>
      <c r="II108" s="22"/>
    </row>
    <row r="109" spans="1:243" s="21" customFormat="1" ht="94.5">
      <c r="A109" s="60">
        <v>10.17</v>
      </c>
      <c r="B109" s="61" t="s">
        <v>78</v>
      </c>
      <c r="C109" s="34"/>
      <c r="D109" s="34">
        <v>100</v>
      </c>
      <c r="E109" s="64" t="s">
        <v>43</v>
      </c>
      <c r="F109" s="34">
        <v>100.96</v>
      </c>
      <c r="G109" s="46"/>
      <c r="H109" s="40"/>
      <c r="I109" s="41" t="s">
        <v>33</v>
      </c>
      <c r="J109" s="42">
        <f t="shared" si="8"/>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9"/>
        <v>10096</v>
      </c>
      <c r="BB109" s="54">
        <f t="shared" si="10"/>
        <v>10096</v>
      </c>
      <c r="BC109" s="59" t="str">
        <f t="shared" si="11"/>
        <v>INR  Ten Thousand  &amp;Ninety Six  Only</v>
      </c>
      <c r="IA109" s="21">
        <v>10.17</v>
      </c>
      <c r="IB109" s="21" t="s">
        <v>78</v>
      </c>
      <c r="ID109" s="21">
        <v>100</v>
      </c>
      <c r="IE109" s="22" t="s">
        <v>43</v>
      </c>
      <c r="IF109" s="22"/>
      <c r="IG109" s="22"/>
      <c r="IH109" s="22"/>
      <c r="II109" s="22"/>
    </row>
    <row r="110" spans="1:243" s="21" customFormat="1" ht="31.5">
      <c r="A110" s="60">
        <v>10.18</v>
      </c>
      <c r="B110" s="61" t="s">
        <v>160</v>
      </c>
      <c r="C110" s="34"/>
      <c r="D110" s="67"/>
      <c r="E110" s="67"/>
      <c r="F110" s="67"/>
      <c r="G110" s="67"/>
      <c r="H110" s="67"/>
      <c r="I110" s="67"/>
      <c r="J110" s="67"/>
      <c r="K110" s="67"/>
      <c r="L110" s="67"/>
      <c r="M110" s="67"/>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IA110" s="21">
        <v>10.18</v>
      </c>
      <c r="IB110" s="21" t="s">
        <v>160</v>
      </c>
      <c r="IE110" s="22"/>
      <c r="IF110" s="22"/>
      <c r="IG110" s="22"/>
      <c r="IH110" s="22"/>
      <c r="II110" s="22"/>
    </row>
    <row r="111" spans="1:243" s="21" customFormat="1" ht="42.75">
      <c r="A111" s="60">
        <v>10.19</v>
      </c>
      <c r="B111" s="61" t="s">
        <v>161</v>
      </c>
      <c r="C111" s="34"/>
      <c r="D111" s="34">
        <v>240</v>
      </c>
      <c r="E111" s="64" t="s">
        <v>43</v>
      </c>
      <c r="F111" s="34">
        <v>14.69</v>
      </c>
      <c r="G111" s="46"/>
      <c r="H111" s="40"/>
      <c r="I111" s="41" t="s">
        <v>33</v>
      </c>
      <c r="J111" s="42">
        <f t="shared" si="8"/>
        <v>1</v>
      </c>
      <c r="K111" s="40" t="s">
        <v>34</v>
      </c>
      <c r="L111" s="40" t="s">
        <v>4</v>
      </c>
      <c r="M111" s="43"/>
      <c r="N111" s="52"/>
      <c r="O111" s="52"/>
      <c r="P111" s="53"/>
      <c r="Q111" s="52"/>
      <c r="R111" s="52"/>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5">
        <f t="shared" si="9"/>
        <v>3525.6</v>
      </c>
      <c r="BB111" s="54">
        <f t="shared" si="10"/>
        <v>3525.6</v>
      </c>
      <c r="BC111" s="59" t="str">
        <f t="shared" si="11"/>
        <v>INR  Three Thousand Five Hundred &amp; Twenty Five  and Paise Sixty Only</v>
      </c>
      <c r="IA111" s="21">
        <v>10.19</v>
      </c>
      <c r="IB111" s="21" t="s">
        <v>161</v>
      </c>
      <c r="ID111" s="21">
        <v>240</v>
      </c>
      <c r="IE111" s="22" t="s">
        <v>43</v>
      </c>
      <c r="IF111" s="22"/>
      <c r="IG111" s="22"/>
      <c r="IH111" s="22"/>
      <c r="II111" s="22"/>
    </row>
    <row r="112" spans="1:243" s="21" customFormat="1" ht="94.5">
      <c r="A112" s="62">
        <v>10.2</v>
      </c>
      <c r="B112" s="61" t="s">
        <v>79</v>
      </c>
      <c r="C112" s="34"/>
      <c r="D112" s="34">
        <v>100</v>
      </c>
      <c r="E112" s="64" t="s">
        <v>43</v>
      </c>
      <c r="F112" s="65">
        <v>16</v>
      </c>
      <c r="G112" s="46"/>
      <c r="H112" s="40"/>
      <c r="I112" s="41" t="s">
        <v>33</v>
      </c>
      <c r="J112" s="42">
        <f t="shared" si="8"/>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 t="shared" si="9"/>
        <v>1600</v>
      </c>
      <c r="BB112" s="54">
        <f t="shared" si="10"/>
        <v>1600</v>
      </c>
      <c r="BC112" s="59" t="str">
        <f t="shared" si="11"/>
        <v>INR  One Thousand Six Hundred    Only</v>
      </c>
      <c r="IA112" s="21">
        <v>10.2</v>
      </c>
      <c r="IB112" s="21" t="s">
        <v>79</v>
      </c>
      <c r="ID112" s="21">
        <v>100</v>
      </c>
      <c r="IE112" s="22" t="s">
        <v>43</v>
      </c>
      <c r="IF112" s="22"/>
      <c r="IG112" s="22"/>
      <c r="IH112" s="22"/>
      <c r="II112" s="22"/>
    </row>
    <row r="113" spans="1:243" s="21" customFormat="1" ht="63">
      <c r="A113" s="60">
        <v>10.21</v>
      </c>
      <c r="B113" s="61" t="s">
        <v>162</v>
      </c>
      <c r="C113" s="34"/>
      <c r="D113" s="67"/>
      <c r="E113" s="67"/>
      <c r="F113" s="67"/>
      <c r="G113" s="67"/>
      <c r="H113" s="67"/>
      <c r="I113" s="67"/>
      <c r="J113" s="67"/>
      <c r="K113" s="67"/>
      <c r="L113" s="67"/>
      <c r="M113" s="67"/>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IA113" s="21">
        <v>10.21</v>
      </c>
      <c r="IB113" s="21" t="s">
        <v>162</v>
      </c>
      <c r="IE113" s="22"/>
      <c r="IF113" s="22"/>
      <c r="IG113" s="22"/>
      <c r="IH113" s="22"/>
      <c r="II113" s="22"/>
    </row>
    <row r="114" spans="1:243" s="21" customFormat="1" ht="28.5">
      <c r="A114" s="60">
        <v>10.22</v>
      </c>
      <c r="B114" s="61" t="s">
        <v>80</v>
      </c>
      <c r="C114" s="34"/>
      <c r="D114" s="34">
        <v>130</v>
      </c>
      <c r="E114" s="64" t="s">
        <v>43</v>
      </c>
      <c r="F114" s="34">
        <v>70.1</v>
      </c>
      <c r="G114" s="46"/>
      <c r="H114" s="40"/>
      <c r="I114" s="41" t="s">
        <v>33</v>
      </c>
      <c r="J114" s="42">
        <f t="shared" si="8"/>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 t="shared" si="9"/>
        <v>9113</v>
      </c>
      <c r="BB114" s="54">
        <f t="shared" si="10"/>
        <v>9113</v>
      </c>
      <c r="BC114" s="59" t="str">
        <f t="shared" si="11"/>
        <v>INR  Nine Thousand One Hundred &amp; Thirteen  Only</v>
      </c>
      <c r="IA114" s="21">
        <v>10.22</v>
      </c>
      <c r="IB114" s="21" t="s">
        <v>80</v>
      </c>
      <c r="ID114" s="21">
        <v>130</v>
      </c>
      <c r="IE114" s="22" t="s">
        <v>43</v>
      </c>
      <c r="IF114" s="22"/>
      <c r="IG114" s="22"/>
      <c r="IH114" s="22"/>
      <c r="II114" s="22"/>
    </row>
    <row r="115" spans="1:243" s="21" customFormat="1" ht="94.5">
      <c r="A115" s="60">
        <v>10.23</v>
      </c>
      <c r="B115" s="61" t="s">
        <v>163</v>
      </c>
      <c r="C115" s="34"/>
      <c r="D115" s="67"/>
      <c r="E115" s="67"/>
      <c r="F115" s="67"/>
      <c r="G115" s="67"/>
      <c r="H115" s="67"/>
      <c r="I115" s="67"/>
      <c r="J115" s="67"/>
      <c r="K115" s="67"/>
      <c r="L115" s="67"/>
      <c r="M115" s="67"/>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IA115" s="21">
        <v>10.23</v>
      </c>
      <c r="IB115" s="21" t="s">
        <v>163</v>
      </c>
      <c r="IE115" s="22"/>
      <c r="IF115" s="22"/>
      <c r="IG115" s="22"/>
      <c r="IH115" s="22"/>
      <c r="II115" s="22"/>
    </row>
    <row r="116" spans="1:243" s="21" customFormat="1" ht="31.5" customHeight="1">
      <c r="A116" s="60">
        <v>10.24</v>
      </c>
      <c r="B116" s="61" t="s">
        <v>80</v>
      </c>
      <c r="C116" s="34"/>
      <c r="D116" s="34">
        <v>270</v>
      </c>
      <c r="E116" s="64" t="s">
        <v>43</v>
      </c>
      <c r="F116" s="34">
        <v>42.13</v>
      </c>
      <c r="G116" s="46"/>
      <c r="H116" s="40"/>
      <c r="I116" s="41" t="s">
        <v>33</v>
      </c>
      <c r="J116" s="42">
        <f t="shared" si="8"/>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9"/>
        <v>11375.1</v>
      </c>
      <c r="BB116" s="54">
        <f t="shared" si="10"/>
        <v>11375.1</v>
      </c>
      <c r="BC116" s="59" t="str">
        <f t="shared" si="11"/>
        <v>INR  Eleven Thousand Three Hundred &amp; Seventy Five  and Paise Ten Only</v>
      </c>
      <c r="IA116" s="21">
        <v>10.24</v>
      </c>
      <c r="IB116" s="21" t="s">
        <v>80</v>
      </c>
      <c r="ID116" s="21">
        <v>270</v>
      </c>
      <c r="IE116" s="22" t="s">
        <v>43</v>
      </c>
      <c r="IF116" s="22"/>
      <c r="IG116" s="22"/>
      <c r="IH116" s="22"/>
      <c r="II116" s="22"/>
    </row>
    <row r="117" spans="1:243" s="21" customFormat="1" ht="47.25">
      <c r="A117" s="60">
        <v>10.25</v>
      </c>
      <c r="B117" s="61" t="s">
        <v>164</v>
      </c>
      <c r="C117" s="34"/>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1">
        <v>10.25</v>
      </c>
      <c r="IB117" s="21" t="s">
        <v>164</v>
      </c>
      <c r="IE117" s="22"/>
      <c r="IF117" s="22"/>
      <c r="IG117" s="22"/>
      <c r="IH117" s="22"/>
      <c r="II117" s="22"/>
    </row>
    <row r="118" spans="1:243" s="21" customFormat="1" ht="47.25">
      <c r="A118" s="60">
        <v>10.26</v>
      </c>
      <c r="B118" s="61" t="s">
        <v>81</v>
      </c>
      <c r="C118" s="34"/>
      <c r="D118" s="34">
        <v>380</v>
      </c>
      <c r="E118" s="64" t="s">
        <v>43</v>
      </c>
      <c r="F118" s="34">
        <v>85.71</v>
      </c>
      <c r="G118" s="46"/>
      <c r="H118" s="40"/>
      <c r="I118" s="41" t="s">
        <v>33</v>
      </c>
      <c r="J118" s="42">
        <f t="shared" si="8"/>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9"/>
        <v>32569.8</v>
      </c>
      <c r="BB118" s="54">
        <f t="shared" si="10"/>
        <v>32569.8</v>
      </c>
      <c r="BC118" s="59" t="str">
        <f t="shared" si="11"/>
        <v>INR  Thirty Two Thousand Five Hundred &amp; Sixty Nine  and Paise Eighty Only</v>
      </c>
      <c r="IA118" s="21">
        <v>10.26</v>
      </c>
      <c r="IB118" s="21" t="s">
        <v>81</v>
      </c>
      <c r="ID118" s="21">
        <v>380</v>
      </c>
      <c r="IE118" s="22" t="s">
        <v>43</v>
      </c>
      <c r="IF118" s="22"/>
      <c r="IG118" s="22"/>
      <c r="IH118" s="22"/>
      <c r="II118" s="22"/>
    </row>
    <row r="119" spans="1:243" s="21" customFormat="1" ht="15.75">
      <c r="A119" s="60">
        <v>11</v>
      </c>
      <c r="B119" s="61" t="s">
        <v>165</v>
      </c>
      <c r="C119" s="34"/>
      <c r="D119" s="67"/>
      <c r="E119" s="67"/>
      <c r="F119" s="67"/>
      <c r="G119" s="67"/>
      <c r="H119" s="67"/>
      <c r="I119" s="67"/>
      <c r="J119" s="67"/>
      <c r="K119" s="67"/>
      <c r="L119" s="67"/>
      <c r="M119" s="67"/>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IA119" s="21">
        <v>11</v>
      </c>
      <c r="IB119" s="21" t="s">
        <v>165</v>
      </c>
      <c r="IE119" s="22"/>
      <c r="IF119" s="22"/>
      <c r="IG119" s="22"/>
      <c r="IH119" s="22"/>
      <c r="II119" s="22"/>
    </row>
    <row r="120" spans="1:243" s="21" customFormat="1" ht="110.25" customHeight="1">
      <c r="A120" s="60">
        <v>11.01</v>
      </c>
      <c r="B120" s="61" t="s">
        <v>166</v>
      </c>
      <c r="C120" s="34"/>
      <c r="D120" s="67"/>
      <c r="E120" s="67"/>
      <c r="F120" s="67"/>
      <c r="G120" s="67"/>
      <c r="H120" s="67"/>
      <c r="I120" s="67"/>
      <c r="J120" s="67"/>
      <c r="K120" s="67"/>
      <c r="L120" s="67"/>
      <c r="M120" s="67"/>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IA120" s="21">
        <v>11.01</v>
      </c>
      <c r="IB120" s="21" t="s">
        <v>166</v>
      </c>
      <c r="IE120" s="22"/>
      <c r="IF120" s="22"/>
      <c r="IG120" s="22"/>
      <c r="IH120" s="22"/>
      <c r="II120" s="22"/>
    </row>
    <row r="121" spans="1:243" s="21" customFormat="1" ht="42.75">
      <c r="A121" s="60">
        <v>11.02</v>
      </c>
      <c r="B121" s="61" t="s">
        <v>82</v>
      </c>
      <c r="C121" s="34"/>
      <c r="D121" s="34">
        <v>10</v>
      </c>
      <c r="E121" s="64" t="s">
        <v>43</v>
      </c>
      <c r="F121" s="34">
        <v>376.68</v>
      </c>
      <c r="G121" s="46"/>
      <c r="H121" s="40"/>
      <c r="I121" s="41" t="s">
        <v>33</v>
      </c>
      <c r="J121" s="42">
        <f t="shared" si="8"/>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 t="shared" si="9"/>
        <v>3766.8</v>
      </c>
      <c r="BB121" s="54">
        <f t="shared" si="10"/>
        <v>3766.8</v>
      </c>
      <c r="BC121" s="59" t="str">
        <f t="shared" si="11"/>
        <v>INR  Three Thousand Seven Hundred &amp; Sixty Six  and Paise Eighty Only</v>
      </c>
      <c r="IA121" s="21">
        <v>11.02</v>
      </c>
      <c r="IB121" s="21" t="s">
        <v>82</v>
      </c>
      <c r="ID121" s="21">
        <v>10</v>
      </c>
      <c r="IE121" s="22" t="s">
        <v>43</v>
      </c>
      <c r="IF121" s="22"/>
      <c r="IG121" s="22"/>
      <c r="IH121" s="22"/>
      <c r="II121" s="22"/>
    </row>
    <row r="122" spans="1:243" s="21" customFormat="1" ht="252">
      <c r="A122" s="60">
        <v>11.03</v>
      </c>
      <c r="B122" s="61" t="s">
        <v>167</v>
      </c>
      <c r="C122" s="34"/>
      <c r="D122" s="67"/>
      <c r="E122" s="67"/>
      <c r="F122" s="67"/>
      <c r="G122" s="67"/>
      <c r="H122" s="67"/>
      <c r="I122" s="67"/>
      <c r="J122" s="67"/>
      <c r="K122" s="67"/>
      <c r="L122" s="67"/>
      <c r="M122" s="67"/>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IA122" s="21">
        <v>11.03</v>
      </c>
      <c r="IB122" s="21" t="s">
        <v>167</v>
      </c>
      <c r="IE122" s="22"/>
      <c r="IF122" s="22"/>
      <c r="IG122" s="22"/>
      <c r="IH122" s="22"/>
      <c r="II122" s="22"/>
    </row>
    <row r="123" spans="1:243" s="21" customFormat="1" ht="30.75" customHeight="1">
      <c r="A123" s="60">
        <v>11.04</v>
      </c>
      <c r="B123" s="61" t="s">
        <v>168</v>
      </c>
      <c r="C123" s="34"/>
      <c r="D123" s="34">
        <v>1</v>
      </c>
      <c r="E123" s="64" t="s">
        <v>47</v>
      </c>
      <c r="F123" s="34">
        <v>1198.47</v>
      </c>
      <c r="G123" s="46"/>
      <c r="H123" s="40"/>
      <c r="I123" s="41" t="s">
        <v>33</v>
      </c>
      <c r="J123" s="42">
        <f t="shared" si="8"/>
        <v>1</v>
      </c>
      <c r="K123" s="40" t="s">
        <v>34</v>
      </c>
      <c r="L123" s="40" t="s">
        <v>4</v>
      </c>
      <c r="M123" s="43"/>
      <c r="N123" s="52"/>
      <c r="O123" s="52"/>
      <c r="P123" s="53"/>
      <c r="Q123" s="52"/>
      <c r="R123" s="52"/>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5">
        <f t="shared" si="9"/>
        <v>1198.47</v>
      </c>
      <c r="BB123" s="54">
        <f t="shared" si="10"/>
        <v>1198.47</v>
      </c>
      <c r="BC123" s="59" t="str">
        <f t="shared" si="11"/>
        <v>INR  One Thousand One Hundred &amp; Ninety Eight  and Paise Forty Seven Only</v>
      </c>
      <c r="IA123" s="21">
        <v>11.04</v>
      </c>
      <c r="IB123" s="21" t="s">
        <v>168</v>
      </c>
      <c r="ID123" s="21">
        <v>1</v>
      </c>
      <c r="IE123" s="22" t="s">
        <v>47</v>
      </c>
      <c r="IF123" s="22"/>
      <c r="IG123" s="22"/>
      <c r="IH123" s="22"/>
      <c r="II123" s="22"/>
    </row>
    <row r="124" spans="1:243" s="21" customFormat="1" ht="94.5">
      <c r="A124" s="60">
        <v>11.05</v>
      </c>
      <c r="B124" s="61" t="s">
        <v>83</v>
      </c>
      <c r="C124" s="34"/>
      <c r="D124" s="34">
        <v>15</v>
      </c>
      <c r="E124" s="64" t="s">
        <v>43</v>
      </c>
      <c r="F124" s="34">
        <v>45.33</v>
      </c>
      <c r="G124" s="46"/>
      <c r="H124" s="40"/>
      <c r="I124" s="41" t="s">
        <v>33</v>
      </c>
      <c r="J124" s="42">
        <f t="shared" si="8"/>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9"/>
        <v>679.95</v>
      </c>
      <c r="BB124" s="54">
        <f t="shared" si="10"/>
        <v>679.95</v>
      </c>
      <c r="BC124" s="59" t="str">
        <f t="shared" si="11"/>
        <v>INR  Six Hundred &amp; Seventy Nine  and Paise Ninety Five Only</v>
      </c>
      <c r="IA124" s="21">
        <v>11.05</v>
      </c>
      <c r="IB124" s="21" t="s">
        <v>83</v>
      </c>
      <c r="ID124" s="21">
        <v>15</v>
      </c>
      <c r="IE124" s="22" t="s">
        <v>43</v>
      </c>
      <c r="IF124" s="22"/>
      <c r="IG124" s="22"/>
      <c r="IH124" s="22"/>
      <c r="II124" s="22"/>
    </row>
    <row r="125" spans="1:243" s="21" customFormat="1" ht="15.75">
      <c r="A125" s="60">
        <v>12</v>
      </c>
      <c r="B125" s="61" t="s">
        <v>169</v>
      </c>
      <c r="C125" s="34"/>
      <c r="D125" s="67"/>
      <c r="E125" s="67"/>
      <c r="F125" s="67"/>
      <c r="G125" s="67"/>
      <c r="H125" s="67"/>
      <c r="I125" s="67"/>
      <c r="J125" s="67"/>
      <c r="K125" s="67"/>
      <c r="L125" s="67"/>
      <c r="M125" s="67"/>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IA125" s="21">
        <v>12</v>
      </c>
      <c r="IB125" s="21" t="s">
        <v>169</v>
      </c>
      <c r="IE125" s="22"/>
      <c r="IF125" s="22"/>
      <c r="IG125" s="22"/>
      <c r="IH125" s="22"/>
      <c r="II125" s="22"/>
    </row>
    <row r="126" spans="1:243" s="21" customFormat="1" ht="63">
      <c r="A126" s="60">
        <v>12.01</v>
      </c>
      <c r="B126" s="61" t="s">
        <v>84</v>
      </c>
      <c r="C126" s="34"/>
      <c r="D126" s="34">
        <v>21</v>
      </c>
      <c r="E126" s="64" t="s">
        <v>46</v>
      </c>
      <c r="F126" s="34">
        <v>532.66</v>
      </c>
      <c r="G126" s="46"/>
      <c r="H126" s="40"/>
      <c r="I126" s="41" t="s">
        <v>33</v>
      </c>
      <c r="J126" s="42">
        <f t="shared" si="8"/>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t="shared" si="9"/>
        <v>11185.86</v>
      </c>
      <c r="BB126" s="54">
        <f t="shared" si="10"/>
        <v>11185.86</v>
      </c>
      <c r="BC126" s="59" t="str">
        <f t="shared" si="11"/>
        <v>INR  Eleven Thousand One Hundred &amp; Eighty Five  and Paise Eighty Six Only</v>
      </c>
      <c r="IA126" s="21">
        <v>12.01</v>
      </c>
      <c r="IB126" s="21" t="s">
        <v>84</v>
      </c>
      <c r="ID126" s="21">
        <v>21</v>
      </c>
      <c r="IE126" s="22" t="s">
        <v>46</v>
      </c>
      <c r="IF126" s="22"/>
      <c r="IG126" s="22"/>
      <c r="IH126" s="22"/>
      <c r="II126" s="22"/>
    </row>
    <row r="127" spans="1:243" s="21" customFormat="1" ht="78.75">
      <c r="A127" s="60">
        <v>12.02</v>
      </c>
      <c r="B127" s="61" t="s">
        <v>170</v>
      </c>
      <c r="C127" s="34"/>
      <c r="D127" s="67"/>
      <c r="E127" s="67"/>
      <c r="F127" s="67"/>
      <c r="G127" s="67"/>
      <c r="H127" s="67"/>
      <c r="I127" s="67"/>
      <c r="J127" s="67"/>
      <c r="K127" s="67"/>
      <c r="L127" s="67"/>
      <c r="M127" s="67"/>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IA127" s="21">
        <v>12.02</v>
      </c>
      <c r="IB127" s="21" t="s">
        <v>170</v>
      </c>
      <c r="IE127" s="22"/>
      <c r="IF127" s="22"/>
      <c r="IG127" s="22"/>
      <c r="IH127" s="22"/>
      <c r="II127" s="22"/>
    </row>
    <row r="128" spans="1:243" s="21" customFormat="1" ht="42.75">
      <c r="A128" s="60">
        <v>12.03</v>
      </c>
      <c r="B128" s="61" t="s">
        <v>58</v>
      </c>
      <c r="C128" s="34"/>
      <c r="D128" s="34">
        <v>8</v>
      </c>
      <c r="E128" s="64" t="s">
        <v>46</v>
      </c>
      <c r="F128" s="34">
        <v>1523.41</v>
      </c>
      <c r="G128" s="46"/>
      <c r="H128" s="40"/>
      <c r="I128" s="41" t="s">
        <v>33</v>
      </c>
      <c r="J128" s="42">
        <f t="shared" si="8"/>
        <v>1</v>
      </c>
      <c r="K128" s="40" t="s">
        <v>34</v>
      </c>
      <c r="L128" s="40" t="s">
        <v>4</v>
      </c>
      <c r="M128" s="43"/>
      <c r="N128" s="52"/>
      <c r="O128" s="52"/>
      <c r="P128" s="53"/>
      <c r="Q128" s="52"/>
      <c r="R128" s="52"/>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5">
        <f t="shared" si="9"/>
        <v>12187.28</v>
      </c>
      <c r="BB128" s="54">
        <f t="shared" si="10"/>
        <v>12187.28</v>
      </c>
      <c r="BC128" s="59" t="str">
        <f t="shared" si="11"/>
        <v>INR  Twelve Thousand One Hundred &amp; Eighty Seven  and Paise Twenty Eight Only</v>
      </c>
      <c r="IA128" s="21">
        <v>12.03</v>
      </c>
      <c r="IB128" s="21" t="s">
        <v>58</v>
      </c>
      <c r="ID128" s="21">
        <v>8</v>
      </c>
      <c r="IE128" s="22" t="s">
        <v>46</v>
      </c>
      <c r="IF128" s="22"/>
      <c r="IG128" s="22"/>
      <c r="IH128" s="22"/>
      <c r="II128" s="22"/>
    </row>
    <row r="129" spans="1:243" s="21" customFormat="1" ht="42.75">
      <c r="A129" s="60">
        <v>12.04</v>
      </c>
      <c r="B129" s="61" t="s">
        <v>171</v>
      </c>
      <c r="C129" s="34"/>
      <c r="D129" s="34">
        <v>2.5</v>
      </c>
      <c r="E129" s="64" t="s">
        <v>46</v>
      </c>
      <c r="F129" s="34">
        <v>940.64</v>
      </c>
      <c r="G129" s="46"/>
      <c r="H129" s="40"/>
      <c r="I129" s="41" t="s">
        <v>33</v>
      </c>
      <c r="J129" s="42">
        <f t="shared" si="8"/>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9"/>
        <v>2351.6</v>
      </c>
      <c r="BB129" s="54">
        <f t="shared" si="10"/>
        <v>2351.6</v>
      </c>
      <c r="BC129" s="59" t="str">
        <f t="shared" si="11"/>
        <v>INR  Two Thousand Three Hundred &amp; Fifty One  and Paise Sixty Only</v>
      </c>
      <c r="IA129" s="21">
        <v>12.04</v>
      </c>
      <c r="IB129" s="21" t="s">
        <v>171</v>
      </c>
      <c r="ID129" s="21">
        <v>2.5</v>
      </c>
      <c r="IE129" s="22" t="s">
        <v>46</v>
      </c>
      <c r="IF129" s="22"/>
      <c r="IG129" s="22"/>
      <c r="IH129" s="22"/>
      <c r="II129" s="22"/>
    </row>
    <row r="130" spans="1:243" s="21" customFormat="1" ht="94.5">
      <c r="A130" s="60">
        <v>12.05</v>
      </c>
      <c r="B130" s="61" t="s">
        <v>172</v>
      </c>
      <c r="C130" s="34"/>
      <c r="D130" s="34">
        <v>0.5</v>
      </c>
      <c r="E130" s="64" t="s">
        <v>46</v>
      </c>
      <c r="F130" s="34">
        <v>2222.45</v>
      </c>
      <c r="G130" s="46"/>
      <c r="H130" s="40"/>
      <c r="I130" s="41" t="s">
        <v>33</v>
      </c>
      <c r="J130" s="42">
        <f t="shared" si="8"/>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9"/>
        <v>1111.23</v>
      </c>
      <c r="BB130" s="54">
        <f t="shared" si="10"/>
        <v>1111.23</v>
      </c>
      <c r="BC130" s="59" t="str">
        <f t="shared" si="11"/>
        <v>INR  One Thousand One Hundred &amp; Eleven  and Paise Twenty Three Only</v>
      </c>
      <c r="IA130" s="21">
        <v>12.05</v>
      </c>
      <c r="IB130" s="21" t="s">
        <v>172</v>
      </c>
      <c r="ID130" s="21">
        <v>0.5</v>
      </c>
      <c r="IE130" s="22" t="s">
        <v>46</v>
      </c>
      <c r="IF130" s="22"/>
      <c r="IG130" s="22"/>
      <c r="IH130" s="22"/>
      <c r="II130" s="22"/>
    </row>
    <row r="131" spans="1:243" s="21" customFormat="1" ht="94.5">
      <c r="A131" s="60">
        <v>12.06</v>
      </c>
      <c r="B131" s="61" t="s">
        <v>173</v>
      </c>
      <c r="C131" s="34"/>
      <c r="D131" s="34">
        <v>0.5</v>
      </c>
      <c r="E131" s="64" t="s">
        <v>43</v>
      </c>
      <c r="F131" s="34">
        <v>756.99</v>
      </c>
      <c r="G131" s="46"/>
      <c r="H131" s="40"/>
      <c r="I131" s="41" t="s">
        <v>33</v>
      </c>
      <c r="J131" s="42">
        <f t="shared" si="8"/>
        <v>1</v>
      </c>
      <c r="K131" s="40" t="s">
        <v>34</v>
      </c>
      <c r="L131" s="40" t="s">
        <v>4</v>
      </c>
      <c r="M131" s="43"/>
      <c r="N131" s="52"/>
      <c r="O131" s="52"/>
      <c r="P131" s="53"/>
      <c r="Q131" s="52"/>
      <c r="R131" s="52"/>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5">
        <f t="shared" si="9"/>
        <v>378.5</v>
      </c>
      <c r="BB131" s="54">
        <f t="shared" si="10"/>
        <v>378.5</v>
      </c>
      <c r="BC131" s="59" t="str">
        <f t="shared" si="11"/>
        <v>INR  Three Hundred &amp; Seventy Eight  and Paise Fifty Only</v>
      </c>
      <c r="IA131" s="21">
        <v>12.06</v>
      </c>
      <c r="IB131" s="21" t="s">
        <v>173</v>
      </c>
      <c r="ID131" s="21">
        <v>0.5</v>
      </c>
      <c r="IE131" s="22" t="s">
        <v>43</v>
      </c>
      <c r="IF131" s="22"/>
      <c r="IG131" s="22"/>
      <c r="IH131" s="22"/>
      <c r="II131" s="22"/>
    </row>
    <row r="132" spans="1:243" s="21" customFormat="1" ht="94.5">
      <c r="A132" s="60">
        <v>12.07</v>
      </c>
      <c r="B132" s="61" t="s">
        <v>174</v>
      </c>
      <c r="C132" s="34"/>
      <c r="D132" s="67"/>
      <c r="E132" s="67"/>
      <c r="F132" s="67"/>
      <c r="G132" s="67"/>
      <c r="H132" s="67"/>
      <c r="I132" s="67"/>
      <c r="J132" s="67"/>
      <c r="K132" s="67"/>
      <c r="L132" s="67"/>
      <c r="M132" s="67"/>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IA132" s="21">
        <v>12.07</v>
      </c>
      <c r="IB132" s="21" t="s">
        <v>174</v>
      </c>
      <c r="IE132" s="22"/>
      <c r="IF132" s="22"/>
      <c r="IG132" s="22"/>
      <c r="IH132" s="22"/>
      <c r="II132" s="22"/>
    </row>
    <row r="133" spans="1:243" s="21" customFormat="1" ht="42.75">
      <c r="A133" s="60">
        <v>12.08</v>
      </c>
      <c r="B133" s="61" t="s">
        <v>49</v>
      </c>
      <c r="C133" s="34"/>
      <c r="D133" s="34">
        <v>9.5</v>
      </c>
      <c r="E133" s="64" t="s">
        <v>46</v>
      </c>
      <c r="F133" s="34">
        <v>1288.82</v>
      </c>
      <c r="G133" s="46"/>
      <c r="H133" s="40"/>
      <c r="I133" s="41" t="s">
        <v>33</v>
      </c>
      <c r="J133" s="42">
        <f t="shared" si="8"/>
        <v>1</v>
      </c>
      <c r="K133" s="40" t="s">
        <v>34</v>
      </c>
      <c r="L133" s="40" t="s">
        <v>4</v>
      </c>
      <c r="M133" s="43"/>
      <c r="N133" s="52"/>
      <c r="O133" s="52"/>
      <c r="P133" s="53"/>
      <c r="Q133" s="52"/>
      <c r="R133" s="52"/>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5">
        <f t="shared" si="9"/>
        <v>12243.79</v>
      </c>
      <c r="BB133" s="54">
        <f t="shared" si="10"/>
        <v>12243.79</v>
      </c>
      <c r="BC133" s="59" t="str">
        <f t="shared" si="11"/>
        <v>INR  Twelve Thousand Two Hundred &amp; Forty Three  and Paise Seventy Nine Only</v>
      </c>
      <c r="IA133" s="21">
        <v>12.08</v>
      </c>
      <c r="IB133" s="21" t="s">
        <v>49</v>
      </c>
      <c r="ID133" s="21">
        <v>9.5</v>
      </c>
      <c r="IE133" s="22" t="s">
        <v>46</v>
      </c>
      <c r="IF133" s="22"/>
      <c r="IG133" s="22"/>
      <c r="IH133" s="22"/>
      <c r="II133" s="22"/>
    </row>
    <row r="134" spans="1:243" s="21" customFormat="1" ht="63">
      <c r="A134" s="60">
        <v>12.09</v>
      </c>
      <c r="B134" s="61" t="s">
        <v>175</v>
      </c>
      <c r="C134" s="34"/>
      <c r="D134" s="67"/>
      <c r="E134" s="67"/>
      <c r="F134" s="67"/>
      <c r="G134" s="67"/>
      <c r="H134" s="67"/>
      <c r="I134" s="67"/>
      <c r="J134" s="67"/>
      <c r="K134" s="67"/>
      <c r="L134" s="67"/>
      <c r="M134" s="67"/>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IA134" s="21">
        <v>12.09</v>
      </c>
      <c r="IB134" s="21" t="s">
        <v>175</v>
      </c>
      <c r="IE134" s="22"/>
      <c r="IF134" s="22"/>
      <c r="IG134" s="22"/>
      <c r="IH134" s="22"/>
      <c r="II134" s="22"/>
    </row>
    <row r="135" spans="1:243" s="21" customFormat="1" ht="28.5">
      <c r="A135" s="62">
        <v>12.1</v>
      </c>
      <c r="B135" s="61" t="s">
        <v>85</v>
      </c>
      <c r="C135" s="34"/>
      <c r="D135" s="34">
        <v>2</v>
      </c>
      <c r="E135" s="64" t="s">
        <v>47</v>
      </c>
      <c r="F135" s="34">
        <v>93.42</v>
      </c>
      <c r="G135" s="46"/>
      <c r="H135" s="40"/>
      <c r="I135" s="41" t="s">
        <v>33</v>
      </c>
      <c r="J135" s="42">
        <f t="shared" si="8"/>
        <v>1</v>
      </c>
      <c r="K135" s="40" t="s">
        <v>34</v>
      </c>
      <c r="L135" s="40" t="s">
        <v>4</v>
      </c>
      <c r="M135" s="43"/>
      <c r="N135" s="52"/>
      <c r="O135" s="52"/>
      <c r="P135" s="53"/>
      <c r="Q135" s="52"/>
      <c r="R135" s="52"/>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5">
        <f t="shared" si="9"/>
        <v>186.84</v>
      </c>
      <c r="BB135" s="54">
        <f t="shared" si="10"/>
        <v>186.84</v>
      </c>
      <c r="BC135" s="59" t="str">
        <f t="shared" si="11"/>
        <v>INR  One Hundred &amp; Eighty Six  and Paise Eighty Four Only</v>
      </c>
      <c r="IA135" s="21">
        <v>12.1</v>
      </c>
      <c r="IB135" s="21" t="s">
        <v>85</v>
      </c>
      <c r="ID135" s="21">
        <v>2</v>
      </c>
      <c r="IE135" s="22" t="s">
        <v>47</v>
      </c>
      <c r="IF135" s="22"/>
      <c r="IG135" s="22"/>
      <c r="IH135" s="22"/>
      <c r="II135" s="22"/>
    </row>
    <row r="136" spans="1:243" s="21" customFormat="1" ht="63">
      <c r="A136" s="60">
        <v>12.11</v>
      </c>
      <c r="B136" s="61" t="s">
        <v>176</v>
      </c>
      <c r="C136" s="34"/>
      <c r="D136" s="67"/>
      <c r="E136" s="67"/>
      <c r="F136" s="67"/>
      <c r="G136" s="67"/>
      <c r="H136" s="67"/>
      <c r="I136" s="67"/>
      <c r="J136" s="67"/>
      <c r="K136" s="67"/>
      <c r="L136" s="67"/>
      <c r="M136" s="67"/>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IA136" s="21">
        <v>12.11</v>
      </c>
      <c r="IB136" s="21" t="s">
        <v>176</v>
      </c>
      <c r="IE136" s="22"/>
      <c r="IF136" s="22"/>
      <c r="IG136" s="22"/>
      <c r="IH136" s="22"/>
      <c r="II136" s="22"/>
    </row>
    <row r="137" spans="1:243" s="21" customFormat="1" ht="31.5">
      <c r="A137" s="60">
        <v>12.12</v>
      </c>
      <c r="B137" s="61" t="s">
        <v>86</v>
      </c>
      <c r="C137" s="34"/>
      <c r="D137" s="34">
        <v>20</v>
      </c>
      <c r="E137" s="64" t="s">
        <v>43</v>
      </c>
      <c r="F137" s="34">
        <v>48.09</v>
      </c>
      <c r="G137" s="46"/>
      <c r="H137" s="40"/>
      <c r="I137" s="41" t="s">
        <v>33</v>
      </c>
      <c r="J137" s="42">
        <f t="shared" si="8"/>
        <v>1</v>
      </c>
      <c r="K137" s="40" t="s">
        <v>34</v>
      </c>
      <c r="L137" s="40" t="s">
        <v>4</v>
      </c>
      <c r="M137" s="43"/>
      <c r="N137" s="52"/>
      <c r="O137" s="52"/>
      <c r="P137" s="53"/>
      <c r="Q137" s="52"/>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5">
        <f t="shared" si="9"/>
        <v>961.8</v>
      </c>
      <c r="BB137" s="54">
        <f t="shared" si="10"/>
        <v>961.8</v>
      </c>
      <c r="BC137" s="59" t="str">
        <f t="shared" si="11"/>
        <v>INR  Nine Hundred &amp; Sixty One  and Paise Eighty Only</v>
      </c>
      <c r="IA137" s="21">
        <v>12.12</v>
      </c>
      <c r="IB137" s="21" t="s">
        <v>86</v>
      </c>
      <c r="ID137" s="21">
        <v>20</v>
      </c>
      <c r="IE137" s="22" t="s">
        <v>43</v>
      </c>
      <c r="IF137" s="22"/>
      <c r="IG137" s="22"/>
      <c r="IH137" s="22"/>
      <c r="II137" s="22"/>
    </row>
    <row r="138" spans="1:243" s="21" customFormat="1" ht="78.75">
      <c r="A138" s="60">
        <v>12.13</v>
      </c>
      <c r="B138" s="61" t="s">
        <v>177</v>
      </c>
      <c r="C138" s="34"/>
      <c r="D138" s="34">
        <v>139</v>
      </c>
      <c r="E138" s="64" t="s">
        <v>43</v>
      </c>
      <c r="F138" s="34">
        <v>69.79</v>
      </c>
      <c r="G138" s="46"/>
      <c r="H138" s="40"/>
      <c r="I138" s="41" t="s">
        <v>33</v>
      </c>
      <c r="J138" s="42">
        <f t="shared" si="8"/>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 t="shared" si="9"/>
        <v>9700.81</v>
      </c>
      <c r="BB138" s="54">
        <f t="shared" si="10"/>
        <v>9700.81</v>
      </c>
      <c r="BC138" s="59" t="str">
        <f t="shared" si="11"/>
        <v>INR  Nine Thousand Seven Hundred    and Paise Eighty One Only</v>
      </c>
      <c r="IA138" s="21">
        <v>12.13</v>
      </c>
      <c r="IB138" s="21" t="s">
        <v>177</v>
      </c>
      <c r="ID138" s="21">
        <v>139</v>
      </c>
      <c r="IE138" s="22" t="s">
        <v>43</v>
      </c>
      <c r="IF138" s="22"/>
      <c r="IG138" s="22"/>
      <c r="IH138" s="22"/>
      <c r="II138" s="22"/>
    </row>
    <row r="139" spans="1:243" s="21" customFormat="1" ht="47.25">
      <c r="A139" s="62">
        <v>12.14</v>
      </c>
      <c r="B139" s="61" t="s">
        <v>178</v>
      </c>
      <c r="C139" s="34"/>
      <c r="D139" s="34">
        <v>4.2</v>
      </c>
      <c r="E139" s="64" t="s">
        <v>46</v>
      </c>
      <c r="F139" s="34">
        <v>571.94</v>
      </c>
      <c r="G139" s="46"/>
      <c r="H139" s="40"/>
      <c r="I139" s="41" t="s">
        <v>33</v>
      </c>
      <c r="J139" s="42">
        <f t="shared" si="8"/>
        <v>1</v>
      </c>
      <c r="K139" s="40" t="s">
        <v>34</v>
      </c>
      <c r="L139" s="40" t="s">
        <v>4</v>
      </c>
      <c r="M139" s="43"/>
      <c r="N139" s="52"/>
      <c r="O139" s="52"/>
      <c r="P139" s="53"/>
      <c r="Q139" s="52"/>
      <c r="R139" s="52"/>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5">
        <f t="shared" si="9"/>
        <v>2402.15</v>
      </c>
      <c r="BB139" s="54">
        <f t="shared" si="10"/>
        <v>2402.15</v>
      </c>
      <c r="BC139" s="59" t="str">
        <f t="shared" si="11"/>
        <v>INR  Two Thousand Four Hundred &amp; Two  and Paise Fifteen Only</v>
      </c>
      <c r="IA139" s="21">
        <v>12.14</v>
      </c>
      <c r="IB139" s="21" t="s">
        <v>178</v>
      </c>
      <c r="ID139" s="21">
        <v>4.2</v>
      </c>
      <c r="IE139" s="22" t="s">
        <v>46</v>
      </c>
      <c r="IF139" s="22"/>
      <c r="IG139" s="22"/>
      <c r="IH139" s="22"/>
      <c r="II139" s="22"/>
    </row>
    <row r="140" spans="1:243" s="21" customFormat="1" ht="78.75">
      <c r="A140" s="60">
        <v>12.15</v>
      </c>
      <c r="B140" s="61" t="s">
        <v>87</v>
      </c>
      <c r="C140" s="34"/>
      <c r="D140" s="34">
        <v>30</v>
      </c>
      <c r="E140" s="64" t="s">
        <v>43</v>
      </c>
      <c r="F140" s="34">
        <v>34.2</v>
      </c>
      <c r="G140" s="46"/>
      <c r="H140" s="40"/>
      <c r="I140" s="41" t="s">
        <v>33</v>
      </c>
      <c r="J140" s="42">
        <f t="shared" si="8"/>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9"/>
        <v>1026</v>
      </c>
      <c r="BB140" s="54">
        <f t="shared" si="10"/>
        <v>1026</v>
      </c>
      <c r="BC140" s="59" t="str">
        <f t="shared" si="11"/>
        <v>INR  One Thousand  &amp;Twenty Six  Only</v>
      </c>
      <c r="IA140" s="21">
        <v>12.15</v>
      </c>
      <c r="IB140" s="21" t="s">
        <v>87</v>
      </c>
      <c r="ID140" s="21">
        <v>30</v>
      </c>
      <c r="IE140" s="22" t="s">
        <v>43</v>
      </c>
      <c r="IF140" s="22"/>
      <c r="IG140" s="22"/>
      <c r="IH140" s="22"/>
      <c r="II140" s="22"/>
    </row>
    <row r="141" spans="1:243" s="21" customFormat="1" ht="141.75">
      <c r="A141" s="60">
        <v>12.16</v>
      </c>
      <c r="B141" s="61" t="s">
        <v>88</v>
      </c>
      <c r="C141" s="34"/>
      <c r="D141" s="34">
        <v>60</v>
      </c>
      <c r="E141" s="64" t="s">
        <v>46</v>
      </c>
      <c r="F141" s="34">
        <v>121.74</v>
      </c>
      <c r="G141" s="46"/>
      <c r="H141" s="40"/>
      <c r="I141" s="41" t="s">
        <v>33</v>
      </c>
      <c r="J141" s="42">
        <f t="shared" si="8"/>
        <v>1</v>
      </c>
      <c r="K141" s="40" t="s">
        <v>34</v>
      </c>
      <c r="L141" s="40" t="s">
        <v>4</v>
      </c>
      <c r="M141" s="43"/>
      <c r="N141" s="52"/>
      <c r="O141" s="52"/>
      <c r="P141" s="53"/>
      <c r="Q141" s="52"/>
      <c r="R141" s="52"/>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5">
        <f t="shared" si="9"/>
        <v>7304.4</v>
      </c>
      <c r="BB141" s="54">
        <f t="shared" si="10"/>
        <v>7304.4</v>
      </c>
      <c r="BC141" s="59" t="str">
        <f t="shared" si="11"/>
        <v>INR  Seven Thousand Three Hundred &amp; Four  and Paise Forty Only</v>
      </c>
      <c r="IA141" s="21">
        <v>12.16</v>
      </c>
      <c r="IB141" s="21" t="s">
        <v>88</v>
      </c>
      <c r="ID141" s="21">
        <v>60</v>
      </c>
      <c r="IE141" s="22" t="s">
        <v>46</v>
      </c>
      <c r="IF141" s="22"/>
      <c r="IG141" s="22"/>
      <c r="IH141" s="22"/>
      <c r="II141" s="22"/>
    </row>
    <row r="142" spans="1:243" s="21" customFormat="1" ht="15.75">
      <c r="A142" s="62">
        <v>13</v>
      </c>
      <c r="B142" s="61" t="s">
        <v>179</v>
      </c>
      <c r="C142" s="34"/>
      <c r="D142" s="67"/>
      <c r="E142" s="67"/>
      <c r="F142" s="67"/>
      <c r="G142" s="67"/>
      <c r="H142" s="67"/>
      <c r="I142" s="67"/>
      <c r="J142" s="67"/>
      <c r="K142" s="67"/>
      <c r="L142" s="67"/>
      <c r="M142" s="67"/>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IA142" s="21">
        <v>13</v>
      </c>
      <c r="IB142" s="21" t="s">
        <v>179</v>
      </c>
      <c r="IE142" s="22"/>
      <c r="IF142" s="22"/>
      <c r="IG142" s="22"/>
      <c r="IH142" s="22"/>
      <c r="II142" s="22"/>
    </row>
    <row r="143" spans="1:243" s="21" customFormat="1" ht="173.25">
      <c r="A143" s="60">
        <v>13.01</v>
      </c>
      <c r="B143" s="61" t="s">
        <v>180</v>
      </c>
      <c r="C143" s="34"/>
      <c r="D143" s="67"/>
      <c r="E143" s="67"/>
      <c r="F143" s="67"/>
      <c r="G143" s="67"/>
      <c r="H143" s="67"/>
      <c r="I143" s="67"/>
      <c r="J143" s="67"/>
      <c r="K143" s="67"/>
      <c r="L143" s="67"/>
      <c r="M143" s="67"/>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IA143" s="21">
        <v>13.01</v>
      </c>
      <c r="IB143" s="21" t="s">
        <v>180</v>
      </c>
      <c r="IE143" s="22"/>
      <c r="IF143" s="22"/>
      <c r="IG143" s="22"/>
      <c r="IH143" s="22"/>
      <c r="II143" s="22"/>
    </row>
    <row r="144" spans="1:243" s="21" customFormat="1" ht="47.25">
      <c r="A144" s="60">
        <v>13.02</v>
      </c>
      <c r="B144" s="61" t="s">
        <v>181</v>
      </c>
      <c r="C144" s="34"/>
      <c r="D144" s="34">
        <v>1</v>
      </c>
      <c r="E144" s="64" t="s">
        <v>47</v>
      </c>
      <c r="F144" s="34">
        <v>4753.62</v>
      </c>
      <c r="G144" s="46"/>
      <c r="H144" s="40"/>
      <c r="I144" s="41" t="s">
        <v>33</v>
      </c>
      <c r="J144" s="42">
        <f t="shared" si="8"/>
        <v>1</v>
      </c>
      <c r="K144" s="40" t="s">
        <v>34</v>
      </c>
      <c r="L144" s="40" t="s">
        <v>4</v>
      </c>
      <c r="M144" s="43"/>
      <c r="N144" s="52"/>
      <c r="O144" s="52"/>
      <c r="P144" s="53"/>
      <c r="Q144" s="52"/>
      <c r="R144" s="52"/>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5">
        <f t="shared" si="9"/>
        <v>4753.62</v>
      </c>
      <c r="BB144" s="54">
        <f t="shared" si="10"/>
        <v>4753.62</v>
      </c>
      <c r="BC144" s="59" t="str">
        <f t="shared" si="11"/>
        <v>INR  Four Thousand Seven Hundred &amp; Fifty Three  and Paise Sixty Two Only</v>
      </c>
      <c r="IA144" s="21">
        <v>13.02</v>
      </c>
      <c r="IB144" s="21" t="s">
        <v>181</v>
      </c>
      <c r="ID144" s="21">
        <v>1</v>
      </c>
      <c r="IE144" s="22" t="s">
        <v>47</v>
      </c>
      <c r="IF144" s="22"/>
      <c r="IG144" s="22"/>
      <c r="IH144" s="22"/>
      <c r="II144" s="22"/>
    </row>
    <row r="145" spans="1:243" s="21" customFormat="1" ht="173.25">
      <c r="A145" s="62">
        <v>13.03</v>
      </c>
      <c r="B145" s="61" t="s">
        <v>182</v>
      </c>
      <c r="C145" s="34"/>
      <c r="D145" s="67"/>
      <c r="E145" s="67"/>
      <c r="F145" s="67"/>
      <c r="G145" s="67"/>
      <c r="H145" s="67"/>
      <c r="I145" s="67"/>
      <c r="J145" s="67"/>
      <c r="K145" s="67"/>
      <c r="L145" s="67"/>
      <c r="M145" s="67"/>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IA145" s="21">
        <v>13.03</v>
      </c>
      <c r="IB145" s="21" t="s">
        <v>182</v>
      </c>
      <c r="IE145" s="22"/>
      <c r="IF145" s="22"/>
      <c r="IG145" s="22"/>
      <c r="IH145" s="22"/>
      <c r="II145" s="22"/>
    </row>
    <row r="146" spans="1:243" s="21" customFormat="1" ht="42.75">
      <c r="A146" s="60">
        <v>13.04</v>
      </c>
      <c r="B146" s="61" t="s">
        <v>183</v>
      </c>
      <c r="C146" s="34"/>
      <c r="D146" s="34">
        <v>1</v>
      </c>
      <c r="E146" s="64" t="s">
        <v>47</v>
      </c>
      <c r="F146" s="34">
        <v>4507.28</v>
      </c>
      <c r="G146" s="46"/>
      <c r="H146" s="40"/>
      <c r="I146" s="41" t="s">
        <v>33</v>
      </c>
      <c r="J146" s="42">
        <f t="shared" si="8"/>
        <v>1</v>
      </c>
      <c r="K146" s="40" t="s">
        <v>34</v>
      </c>
      <c r="L146" s="40" t="s">
        <v>4</v>
      </c>
      <c r="M146" s="43"/>
      <c r="N146" s="52"/>
      <c r="O146" s="52"/>
      <c r="P146" s="53"/>
      <c r="Q146" s="52"/>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5">
        <f t="shared" si="9"/>
        <v>4507.28</v>
      </c>
      <c r="BB146" s="54">
        <f t="shared" si="10"/>
        <v>4507.28</v>
      </c>
      <c r="BC146" s="59" t="str">
        <f t="shared" si="11"/>
        <v>INR  Four Thousand Five Hundred &amp; Seven  and Paise Twenty Eight Only</v>
      </c>
      <c r="IA146" s="21">
        <v>13.04</v>
      </c>
      <c r="IB146" s="21" t="s">
        <v>183</v>
      </c>
      <c r="ID146" s="21">
        <v>1</v>
      </c>
      <c r="IE146" s="22" t="s">
        <v>47</v>
      </c>
      <c r="IF146" s="22"/>
      <c r="IG146" s="22"/>
      <c r="IH146" s="22"/>
      <c r="II146" s="22"/>
    </row>
    <row r="147" spans="1:243" s="21" customFormat="1" ht="110.25">
      <c r="A147" s="60">
        <v>13.05</v>
      </c>
      <c r="B147" s="61" t="s">
        <v>184</v>
      </c>
      <c r="C147" s="34"/>
      <c r="D147" s="67"/>
      <c r="E147" s="67"/>
      <c r="F147" s="67"/>
      <c r="G147" s="67"/>
      <c r="H147" s="67"/>
      <c r="I147" s="67"/>
      <c r="J147" s="67"/>
      <c r="K147" s="67"/>
      <c r="L147" s="67"/>
      <c r="M147" s="67"/>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IA147" s="21">
        <v>13.05</v>
      </c>
      <c r="IB147" s="21" t="s">
        <v>184</v>
      </c>
      <c r="IE147" s="22"/>
      <c r="IF147" s="22"/>
      <c r="IG147" s="22"/>
      <c r="IH147" s="22"/>
      <c r="II147" s="22"/>
    </row>
    <row r="148" spans="1:243" s="21" customFormat="1" ht="47.25">
      <c r="A148" s="62">
        <v>13.06</v>
      </c>
      <c r="B148" s="61" t="s">
        <v>185</v>
      </c>
      <c r="C148" s="34"/>
      <c r="D148" s="34">
        <v>2</v>
      </c>
      <c r="E148" s="64" t="s">
        <v>47</v>
      </c>
      <c r="F148" s="34">
        <v>2201.18</v>
      </c>
      <c r="G148" s="46"/>
      <c r="H148" s="40"/>
      <c r="I148" s="41" t="s">
        <v>33</v>
      </c>
      <c r="J148" s="42">
        <f t="shared" si="8"/>
        <v>1</v>
      </c>
      <c r="K148" s="40" t="s">
        <v>34</v>
      </c>
      <c r="L148" s="40" t="s">
        <v>4</v>
      </c>
      <c r="M148" s="43"/>
      <c r="N148" s="52"/>
      <c r="O148" s="52"/>
      <c r="P148" s="53"/>
      <c r="Q148" s="52"/>
      <c r="R148" s="52"/>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5">
        <f t="shared" si="9"/>
        <v>4402.36</v>
      </c>
      <c r="BB148" s="54">
        <f t="shared" si="10"/>
        <v>4402.36</v>
      </c>
      <c r="BC148" s="59" t="str">
        <f t="shared" si="11"/>
        <v>INR  Four Thousand Four Hundred &amp; Two  and Paise Thirty Six Only</v>
      </c>
      <c r="IA148" s="21">
        <v>13.06</v>
      </c>
      <c r="IB148" s="21" t="s">
        <v>185</v>
      </c>
      <c r="ID148" s="21">
        <v>2</v>
      </c>
      <c r="IE148" s="22" t="s">
        <v>47</v>
      </c>
      <c r="IF148" s="22"/>
      <c r="IG148" s="22"/>
      <c r="IH148" s="22"/>
      <c r="II148" s="22"/>
    </row>
    <row r="149" spans="1:243" s="21" customFormat="1" ht="94.5">
      <c r="A149" s="60">
        <v>13.07</v>
      </c>
      <c r="B149" s="61" t="s">
        <v>186</v>
      </c>
      <c r="C149" s="34"/>
      <c r="D149" s="34">
        <v>2</v>
      </c>
      <c r="E149" s="64" t="s">
        <v>47</v>
      </c>
      <c r="F149" s="34">
        <v>260.89</v>
      </c>
      <c r="G149" s="46"/>
      <c r="H149" s="40"/>
      <c r="I149" s="41" t="s">
        <v>33</v>
      </c>
      <c r="J149" s="42">
        <f t="shared" si="8"/>
        <v>1</v>
      </c>
      <c r="K149" s="40" t="s">
        <v>34</v>
      </c>
      <c r="L149" s="40" t="s">
        <v>4</v>
      </c>
      <c r="M149" s="43"/>
      <c r="N149" s="52"/>
      <c r="O149" s="52"/>
      <c r="P149" s="53"/>
      <c r="Q149" s="52"/>
      <c r="R149" s="52"/>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5">
        <f t="shared" si="9"/>
        <v>521.78</v>
      </c>
      <c r="BB149" s="54">
        <f t="shared" si="10"/>
        <v>521.78</v>
      </c>
      <c r="BC149" s="59" t="str">
        <f t="shared" si="11"/>
        <v>INR  Five Hundred &amp; Twenty One  and Paise Seventy Eight Only</v>
      </c>
      <c r="IA149" s="21">
        <v>13.07</v>
      </c>
      <c r="IB149" s="21" t="s">
        <v>186</v>
      </c>
      <c r="ID149" s="21">
        <v>2</v>
      </c>
      <c r="IE149" s="22" t="s">
        <v>47</v>
      </c>
      <c r="IF149" s="22"/>
      <c r="IG149" s="22"/>
      <c r="IH149" s="22"/>
      <c r="II149" s="22"/>
    </row>
    <row r="150" spans="1:243" s="21" customFormat="1" ht="63">
      <c r="A150" s="60">
        <v>13.08</v>
      </c>
      <c r="B150" s="61" t="s">
        <v>187</v>
      </c>
      <c r="C150" s="34"/>
      <c r="D150" s="34">
        <v>2</v>
      </c>
      <c r="E150" s="64" t="s">
        <v>47</v>
      </c>
      <c r="F150" s="34">
        <v>774.27</v>
      </c>
      <c r="G150" s="46"/>
      <c r="H150" s="40"/>
      <c r="I150" s="41" t="s">
        <v>33</v>
      </c>
      <c r="J150" s="42">
        <f t="shared" si="8"/>
        <v>1</v>
      </c>
      <c r="K150" s="40" t="s">
        <v>34</v>
      </c>
      <c r="L150" s="40" t="s">
        <v>4</v>
      </c>
      <c r="M150" s="43"/>
      <c r="N150" s="52"/>
      <c r="O150" s="52"/>
      <c r="P150" s="53"/>
      <c r="Q150" s="52"/>
      <c r="R150" s="52"/>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5">
        <f t="shared" si="9"/>
        <v>1548.54</v>
      </c>
      <c r="BB150" s="54">
        <f t="shared" si="10"/>
        <v>1548.54</v>
      </c>
      <c r="BC150" s="59" t="str">
        <f t="shared" si="11"/>
        <v>INR  One Thousand Five Hundred &amp; Forty Eight  and Paise Fifty Four Only</v>
      </c>
      <c r="IA150" s="21">
        <v>13.08</v>
      </c>
      <c r="IB150" s="21" t="s">
        <v>187</v>
      </c>
      <c r="ID150" s="21">
        <v>2</v>
      </c>
      <c r="IE150" s="22" t="s">
        <v>47</v>
      </c>
      <c r="IF150" s="22"/>
      <c r="IG150" s="22"/>
      <c r="IH150" s="22"/>
      <c r="II150" s="22"/>
    </row>
    <row r="151" spans="1:243" s="21" customFormat="1" ht="63">
      <c r="A151" s="62">
        <v>13.09</v>
      </c>
      <c r="B151" s="61" t="s">
        <v>188</v>
      </c>
      <c r="C151" s="34"/>
      <c r="D151" s="34">
        <v>2</v>
      </c>
      <c r="E151" s="64" t="s">
        <v>47</v>
      </c>
      <c r="F151" s="34">
        <v>5360.46</v>
      </c>
      <c r="G151" s="46"/>
      <c r="H151" s="40"/>
      <c r="I151" s="41" t="s">
        <v>33</v>
      </c>
      <c r="J151" s="42">
        <f t="shared" si="8"/>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 t="shared" si="9"/>
        <v>10720.92</v>
      </c>
      <c r="BB151" s="54">
        <f t="shared" si="10"/>
        <v>10720.92</v>
      </c>
      <c r="BC151" s="59" t="str">
        <f t="shared" si="11"/>
        <v>INR  Ten Thousand Seven Hundred &amp; Twenty  and Paise Ninety Two Only</v>
      </c>
      <c r="IA151" s="21">
        <v>13.09</v>
      </c>
      <c r="IB151" s="21" t="s">
        <v>188</v>
      </c>
      <c r="ID151" s="21">
        <v>2</v>
      </c>
      <c r="IE151" s="22" t="s">
        <v>47</v>
      </c>
      <c r="IF151" s="22"/>
      <c r="IG151" s="22"/>
      <c r="IH151" s="22"/>
      <c r="II151" s="22"/>
    </row>
    <row r="152" spans="1:243" s="21" customFormat="1" ht="47.25">
      <c r="A152" s="62">
        <v>13.1</v>
      </c>
      <c r="B152" s="61" t="s">
        <v>189</v>
      </c>
      <c r="C152" s="34"/>
      <c r="D152" s="67"/>
      <c r="E152" s="67"/>
      <c r="F152" s="67"/>
      <c r="G152" s="67"/>
      <c r="H152" s="67"/>
      <c r="I152" s="67"/>
      <c r="J152" s="67"/>
      <c r="K152" s="67"/>
      <c r="L152" s="67"/>
      <c r="M152" s="67"/>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IA152" s="21">
        <v>13.1</v>
      </c>
      <c r="IB152" s="21" t="s">
        <v>189</v>
      </c>
      <c r="IE152" s="22"/>
      <c r="IF152" s="22"/>
      <c r="IG152" s="22"/>
      <c r="IH152" s="22"/>
      <c r="II152" s="22"/>
    </row>
    <row r="153" spans="1:243" s="21" customFormat="1" ht="15.75">
      <c r="A153" s="60">
        <v>13.11</v>
      </c>
      <c r="B153" s="61" t="s">
        <v>190</v>
      </c>
      <c r="C153" s="34"/>
      <c r="D153" s="67"/>
      <c r="E153" s="67"/>
      <c r="F153" s="67"/>
      <c r="G153" s="67"/>
      <c r="H153" s="67"/>
      <c r="I153" s="67"/>
      <c r="J153" s="67"/>
      <c r="K153" s="67"/>
      <c r="L153" s="67"/>
      <c r="M153" s="67"/>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IA153" s="21">
        <v>13.11</v>
      </c>
      <c r="IB153" s="21" t="s">
        <v>190</v>
      </c>
      <c r="IE153" s="22"/>
      <c r="IF153" s="22"/>
      <c r="IG153" s="22"/>
      <c r="IH153" s="22"/>
      <c r="II153" s="22"/>
    </row>
    <row r="154" spans="1:243" s="21" customFormat="1" ht="28.5">
      <c r="A154" s="62">
        <v>13.12</v>
      </c>
      <c r="B154" s="61" t="s">
        <v>191</v>
      </c>
      <c r="C154" s="34"/>
      <c r="D154" s="34">
        <v>1</v>
      </c>
      <c r="E154" s="64" t="s">
        <v>47</v>
      </c>
      <c r="F154" s="34">
        <v>88.65</v>
      </c>
      <c r="G154" s="46"/>
      <c r="H154" s="40"/>
      <c r="I154" s="41" t="s">
        <v>33</v>
      </c>
      <c r="J154" s="42">
        <f aca="true" t="shared" si="12" ref="J154:J214">IF(I154="Less(-)",-1,1)</f>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aca="true" t="shared" si="13" ref="BA154:BA214">total_amount_ba($B$2,$D$2,D154,F154,J154,K154,M154)</f>
        <v>88.65</v>
      </c>
      <c r="BB154" s="54">
        <f aca="true" t="shared" si="14" ref="BB154:BB214">BA154+SUM(N154:AZ154)</f>
        <v>88.65</v>
      </c>
      <c r="BC154" s="59" t="str">
        <f aca="true" t="shared" si="15" ref="BC154:BC214">SpellNumber(L154,BB154)</f>
        <v>INR  Eighty Eight and Paise Sixty Five Only</v>
      </c>
      <c r="IA154" s="21">
        <v>13.12</v>
      </c>
      <c r="IB154" s="21" t="s">
        <v>191</v>
      </c>
      <c r="ID154" s="21">
        <v>1</v>
      </c>
      <c r="IE154" s="22" t="s">
        <v>47</v>
      </c>
      <c r="IF154" s="22"/>
      <c r="IG154" s="22"/>
      <c r="IH154" s="22"/>
      <c r="II154" s="22"/>
    </row>
    <row r="155" spans="1:243" s="21" customFormat="1" ht="94.5">
      <c r="A155" s="60">
        <v>13.13</v>
      </c>
      <c r="B155" s="61" t="s">
        <v>192</v>
      </c>
      <c r="C155" s="34"/>
      <c r="D155" s="34">
        <v>2</v>
      </c>
      <c r="E155" s="64" t="s">
        <v>47</v>
      </c>
      <c r="F155" s="34">
        <v>1124.99</v>
      </c>
      <c r="G155" s="46"/>
      <c r="H155" s="40"/>
      <c r="I155" s="41" t="s">
        <v>33</v>
      </c>
      <c r="J155" s="42">
        <f t="shared" si="12"/>
        <v>1</v>
      </c>
      <c r="K155" s="40" t="s">
        <v>34</v>
      </c>
      <c r="L155" s="40" t="s">
        <v>4</v>
      </c>
      <c r="M155" s="43"/>
      <c r="N155" s="52"/>
      <c r="O155" s="52"/>
      <c r="P155" s="53"/>
      <c r="Q155" s="52"/>
      <c r="R155" s="52"/>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5">
        <f t="shared" si="13"/>
        <v>2249.98</v>
      </c>
      <c r="BB155" s="54">
        <f t="shared" si="14"/>
        <v>2249.98</v>
      </c>
      <c r="BC155" s="59" t="str">
        <f t="shared" si="15"/>
        <v>INR  Two Thousand Two Hundred &amp; Forty Nine  and Paise Ninety Eight Only</v>
      </c>
      <c r="IA155" s="21">
        <v>13.13</v>
      </c>
      <c r="IB155" s="21" t="s">
        <v>192</v>
      </c>
      <c r="ID155" s="21">
        <v>2</v>
      </c>
      <c r="IE155" s="22" t="s">
        <v>47</v>
      </c>
      <c r="IF155" s="22"/>
      <c r="IG155" s="22"/>
      <c r="IH155" s="22"/>
      <c r="II155" s="22"/>
    </row>
    <row r="156" spans="1:243" s="21" customFormat="1" ht="31.5">
      <c r="A156" s="60">
        <v>13.14</v>
      </c>
      <c r="B156" s="61" t="s">
        <v>193</v>
      </c>
      <c r="C156" s="34"/>
      <c r="D156" s="67"/>
      <c r="E156" s="67"/>
      <c r="F156" s="67"/>
      <c r="G156" s="67"/>
      <c r="H156" s="67"/>
      <c r="I156" s="67"/>
      <c r="J156" s="67"/>
      <c r="K156" s="67"/>
      <c r="L156" s="67"/>
      <c r="M156" s="67"/>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IA156" s="21">
        <v>13.14</v>
      </c>
      <c r="IB156" s="21" t="s">
        <v>193</v>
      </c>
      <c r="IE156" s="22"/>
      <c r="IF156" s="22"/>
      <c r="IG156" s="22"/>
      <c r="IH156" s="22"/>
      <c r="II156" s="22"/>
    </row>
    <row r="157" spans="1:243" s="21" customFormat="1" ht="15.75">
      <c r="A157" s="62">
        <v>13.15</v>
      </c>
      <c r="B157" s="61" t="s">
        <v>194</v>
      </c>
      <c r="C157" s="34"/>
      <c r="D157" s="67"/>
      <c r="E157" s="67"/>
      <c r="F157" s="67"/>
      <c r="G157" s="67"/>
      <c r="H157" s="67"/>
      <c r="I157" s="67"/>
      <c r="J157" s="67"/>
      <c r="K157" s="67"/>
      <c r="L157" s="67"/>
      <c r="M157" s="67"/>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IA157" s="21">
        <v>13.15</v>
      </c>
      <c r="IB157" s="21" t="s">
        <v>194</v>
      </c>
      <c r="IE157" s="22"/>
      <c r="IF157" s="22"/>
      <c r="IG157" s="22"/>
      <c r="IH157" s="22"/>
      <c r="II157" s="22"/>
    </row>
    <row r="158" spans="1:243" s="21" customFormat="1" ht="42.75">
      <c r="A158" s="60">
        <v>13.16</v>
      </c>
      <c r="B158" s="61" t="s">
        <v>195</v>
      </c>
      <c r="C158" s="34"/>
      <c r="D158" s="34">
        <v>15</v>
      </c>
      <c r="E158" s="64" t="s">
        <v>44</v>
      </c>
      <c r="F158" s="34">
        <v>957.65</v>
      </c>
      <c r="G158" s="46"/>
      <c r="H158" s="40"/>
      <c r="I158" s="41" t="s">
        <v>33</v>
      </c>
      <c r="J158" s="42">
        <f t="shared" si="12"/>
        <v>1</v>
      </c>
      <c r="K158" s="40" t="s">
        <v>34</v>
      </c>
      <c r="L158" s="40" t="s">
        <v>4</v>
      </c>
      <c r="M158" s="43"/>
      <c r="N158" s="52"/>
      <c r="O158" s="52"/>
      <c r="P158" s="53"/>
      <c r="Q158" s="52"/>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5">
        <f t="shared" si="13"/>
        <v>14364.75</v>
      </c>
      <c r="BB158" s="54">
        <f t="shared" si="14"/>
        <v>14364.75</v>
      </c>
      <c r="BC158" s="59" t="str">
        <f t="shared" si="15"/>
        <v>INR  Fourteen Thousand Three Hundred &amp; Sixty Four  and Paise Seventy Five Only</v>
      </c>
      <c r="IA158" s="21">
        <v>13.16</v>
      </c>
      <c r="IB158" s="21" t="s">
        <v>195</v>
      </c>
      <c r="ID158" s="21">
        <v>15</v>
      </c>
      <c r="IE158" s="22" t="s">
        <v>44</v>
      </c>
      <c r="IF158" s="22"/>
      <c r="IG158" s="22"/>
      <c r="IH158" s="22"/>
      <c r="II158" s="22"/>
    </row>
    <row r="159" spans="1:243" s="21" customFormat="1" ht="15.75">
      <c r="A159" s="60">
        <v>13.17</v>
      </c>
      <c r="B159" s="61" t="s">
        <v>196</v>
      </c>
      <c r="C159" s="34"/>
      <c r="D159" s="67"/>
      <c r="E159" s="67"/>
      <c r="F159" s="67"/>
      <c r="G159" s="67"/>
      <c r="H159" s="67"/>
      <c r="I159" s="67"/>
      <c r="J159" s="67"/>
      <c r="K159" s="67"/>
      <c r="L159" s="67"/>
      <c r="M159" s="67"/>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IA159" s="21">
        <v>13.17</v>
      </c>
      <c r="IB159" s="21" t="s">
        <v>196</v>
      </c>
      <c r="IE159" s="22"/>
      <c r="IF159" s="22"/>
      <c r="IG159" s="22"/>
      <c r="IH159" s="22"/>
      <c r="II159" s="22"/>
    </row>
    <row r="160" spans="1:243" s="21" customFormat="1" ht="42.75">
      <c r="A160" s="60">
        <v>13.18</v>
      </c>
      <c r="B160" s="61" t="s">
        <v>197</v>
      </c>
      <c r="C160" s="34"/>
      <c r="D160" s="34">
        <v>5</v>
      </c>
      <c r="E160" s="64" t="s">
        <v>44</v>
      </c>
      <c r="F160" s="34">
        <v>869.84</v>
      </c>
      <c r="G160" s="46"/>
      <c r="H160" s="40"/>
      <c r="I160" s="41" t="s">
        <v>33</v>
      </c>
      <c r="J160" s="42">
        <f t="shared" si="12"/>
        <v>1</v>
      </c>
      <c r="K160" s="40" t="s">
        <v>34</v>
      </c>
      <c r="L160" s="40" t="s">
        <v>4</v>
      </c>
      <c r="M160" s="43"/>
      <c r="N160" s="52"/>
      <c r="O160" s="52"/>
      <c r="P160" s="53"/>
      <c r="Q160" s="52"/>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5">
        <f t="shared" si="13"/>
        <v>4349.2</v>
      </c>
      <c r="BB160" s="54">
        <f t="shared" si="14"/>
        <v>4349.2</v>
      </c>
      <c r="BC160" s="59" t="str">
        <f t="shared" si="15"/>
        <v>INR  Four Thousand Three Hundred &amp; Forty Nine  and Paise Twenty Only</v>
      </c>
      <c r="IA160" s="21">
        <v>13.18</v>
      </c>
      <c r="IB160" s="21" t="s">
        <v>197</v>
      </c>
      <c r="ID160" s="21">
        <v>5</v>
      </c>
      <c r="IE160" s="22" t="s">
        <v>44</v>
      </c>
      <c r="IF160" s="22"/>
      <c r="IG160" s="22"/>
      <c r="IH160" s="22"/>
      <c r="II160" s="22"/>
    </row>
    <row r="161" spans="1:243" s="21" customFormat="1" ht="63">
      <c r="A161" s="60">
        <v>13.19</v>
      </c>
      <c r="B161" s="61" t="s">
        <v>198</v>
      </c>
      <c r="C161" s="34"/>
      <c r="D161" s="67"/>
      <c r="E161" s="67"/>
      <c r="F161" s="67"/>
      <c r="G161" s="67"/>
      <c r="H161" s="67"/>
      <c r="I161" s="67"/>
      <c r="J161" s="67"/>
      <c r="K161" s="67"/>
      <c r="L161" s="67"/>
      <c r="M161" s="67"/>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IA161" s="21">
        <v>13.19</v>
      </c>
      <c r="IB161" s="21" t="s">
        <v>198</v>
      </c>
      <c r="IE161" s="22"/>
      <c r="IF161" s="22"/>
      <c r="IG161" s="22"/>
      <c r="IH161" s="22"/>
      <c r="II161" s="22"/>
    </row>
    <row r="162" spans="1:243" s="21" customFormat="1" ht="15.75">
      <c r="A162" s="62">
        <v>13.2</v>
      </c>
      <c r="B162" s="61" t="s">
        <v>194</v>
      </c>
      <c r="C162" s="34"/>
      <c r="D162" s="67"/>
      <c r="E162" s="67"/>
      <c r="F162" s="67"/>
      <c r="G162" s="67"/>
      <c r="H162" s="67"/>
      <c r="I162" s="67"/>
      <c r="J162" s="67"/>
      <c r="K162" s="67"/>
      <c r="L162" s="67"/>
      <c r="M162" s="67"/>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IA162" s="21">
        <v>13.2</v>
      </c>
      <c r="IB162" s="21" t="s">
        <v>194</v>
      </c>
      <c r="IE162" s="22"/>
      <c r="IF162" s="22"/>
      <c r="IG162" s="22"/>
      <c r="IH162" s="22"/>
      <c r="II162" s="22"/>
    </row>
    <row r="163" spans="1:243" s="21" customFormat="1" ht="28.5">
      <c r="A163" s="60">
        <v>13.21</v>
      </c>
      <c r="B163" s="61" t="s">
        <v>199</v>
      </c>
      <c r="C163" s="34"/>
      <c r="D163" s="34">
        <v>1</v>
      </c>
      <c r="E163" s="64" t="s">
        <v>47</v>
      </c>
      <c r="F163" s="34">
        <v>404.78</v>
      </c>
      <c r="G163" s="46"/>
      <c r="H163" s="40"/>
      <c r="I163" s="41" t="s">
        <v>33</v>
      </c>
      <c r="J163" s="42">
        <f t="shared" si="12"/>
        <v>1</v>
      </c>
      <c r="K163" s="40" t="s">
        <v>34</v>
      </c>
      <c r="L163" s="40" t="s">
        <v>4</v>
      </c>
      <c r="M163" s="43"/>
      <c r="N163" s="52"/>
      <c r="O163" s="52"/>
      <c r="P163" s="53"/>
      <c r="Q163" s="52"/>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5">
        <f t="shared" si="13"/>
        <v>404.78</v>
      </c>
      <c r="BB163" s="54">
        <f t="shared" si="14"/>
        <v>404.78</v>
      </c>
      <c r="BC163" s="59" t="str">
        <f t="shared" si="15"/>
        <v>INR  Four Hundred &amp; Four  and Paise Seventy Eight Only</v>
      </c>
      <c r="IA163" s="21">
        <v>13.21</v>
      </c>
      <c r="IB163" s="21" t="s">
        <v>199</v>
      </c>
      <c r="ID163" s="21">
        <v>1</v>
      </c>
      <c r="IE163" s="22" t="s">
        <v>47</v>
      </c>
      <c r="IF163" s="22"/>
      <c r="IG163" s="22"/>
      <c r="IH163" s="22"/>
      <c r="II163" s="22"/>
    </row>
    <row r="164" spans="1:243" s="21" customFormat="1" ht="31.5">
      <c r="A164" s="60">
        <v>13.22</v>
      </c>
      <c r="B164" s="61" t="s">
        <v>200</v>
      </c>
      <c r="C164" s="34"/>
      <c r="D164" s="67"/>
      <c r="E164" s="67"/>
      <c r="F164" s="67"/>
      <c r="G164" s="67"/>
      <c r="H164" s="67"/>
      <c r="I164" s="67"/>
      <c r="J164" s="67"/>
      <c r="K164" s="67"/>
      <c r="L164" s="67"/>
      <c r="M164" s="67"/>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IA164" s="21">
        <v>13.22</v>
      </c>
      <c r="IB164" s="21" t="s">
        <v>200</v>
      </c>
      <c r="IE164" s="22"/>
      <c r="IF164" s="22"/>
      <c r="IG164" s="22"/>
      <c r="IH164" s="22"/>
      <c r="II164" s="22"/>
    </row>
    <row r="165" spans="1:243" s="21" customFormat="1" ht="15.75">
      <c r="A165" s="60">
        <v>13.23</v>
      </c>
      <c r="B165" s="61" t="s">
        <v>194</v>
      </c>
      <c r="C165" s="34"/>
      <c r="D165" s="67"/>
      <c r="E165" s="67"/>
      <c r="F165" s="67"/>
      <c r="G165" s="67"/>
      <c r="H165" s="67"/>
      <c r="I165" s="67"/>
      <c r="J165" s="67"/>
      <c r="K165" s="67"/>
      <c r="L165" s="67"/>
      <c r="M165" s="67"/>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IA165" s="21">
        <v>13.23</v>
      </c>
      <c r="IB165" s="21" t="s">
        <v>194</v>
      </c>
      <c r="IE165" s="22"/>
      <c r="IF165" s="22"/>
      <c r="IG165" s="22"/>
      <c r="IH165" s="22"/>
      <c r="II165" s="22"/>
    </row>
    <row r="166" spans="1:243" s="21" customFormat="1" ht="28.5">
      <c r="A166" s="60">
        <v>13.24</v>
      </c>
      <c r="B166" s="61" t="s">
        <v>201</v>
      </c>
      <c r="C166" s="34"/>
      <c r="D166" s="34">
        <v>2</v>
      </c>
      <c r="E166" s="64" t="s">
        <v>47</v>
      </c>
      <c r="F166" s="34">
        <v>342.61</v>
      </c>
      <c r="G166" s="46"/>
      <c r="H166" s="40"/>
      <c r="I166" s="41" t="s">
        <v>33</v>
      </c>
      <c r="J166" s="42">
        <f t="shared" si="12"/>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13"/>
        <v>685.22</v>
      </c>
      <c r="BB166" s="54">
        <f t="shared" si="14"/>
        <v>685.22</v>
      </c>
      <c r="BC166" s="59" t="str">
        <f t="shared" si="15"/>
        <v>INR  Six Hundred &amp; Eighty Five  and Paise Twenty Two Only</v>
      </c>
      <c r="IA166" s="21">
        <v>13.24</v>
      </c>
      <c r="IB166" s="21" t="s">
        <v>201</v>
      </c>
      <c r="ID166" s="21">
        <v>2</v>
      </c>
      <c r="IE166" s="22" t="s">
        <v>47</v>
      </c>
      <c r="IF166" s="22"/>
      <c r="IG166" s="22"/>
      <c r="IH166" s="22"/>
      <c r="II166" s="22"/>
    </row>
    <row r="167" spans="1:243" s="21" customFormat="1" ht="15.75">
      <c r="A167" s="60">
        <v>13.25</v>
      </c>
      <c r="B167" s="61" t="s">
        <v>202</v>
      </c>
      <c r="C167" s="34"/>
      <c r="D167" s="67"/>
      <c r="E167" s="67"/>
      <c r="F167" s="67"/>
      <c r="G167" s="67"/>
      <c r="H167" s="67"/>
      <c r="I167" s="67"/>
      <c r="J167" s="67"/>
      <c r="K167" s="67"/>
      <c r="L167" s="67"/>
      <c r="M167" s="67"/>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IA167" s="21">
        <v>13.25</v>
      </c>
      <c r="IB167" s="21" t="s">
        <v>202</v>
      </c>
      <c r="IE167" s="22"/>
      <c r="IF167" s="22"/>
      <c r="IG167" s="22"/>
      <c r="IH167" s="22"/>
      <c r="II167" s="22"/>
    </row>
    <row r="168" spans="1:243" s="21" customFormat="1" ht="15.75">
      <c r="A168" s="60">
        <v>13.26</v>
      </c>
      <c r="B168" s="61" t="s">
        <v>75</v>
      </c>
      <c r="C168" s="34"/>
      <c r="D168" s="67"/>
      <c r="E168" s="67"/>
      <c r="F168" s="67"/>
      <c r="G168" s="67"/>
      <c r="H168" s="67"/>
      <c r="I168" s="67"/>
      <c r="J168" s="67"/>
      <c r="K168" s="67"/>
      <c r="L168" s="67"/>
      <c r="M168" s="67"/>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IA168" s="21">
        <v>13.26</v>
      </c>
      <c r="IB168" s="21" t="s">
        <v>75</v>
      </c>
      <c r="IE168" s="22"/>
      <c r="IF168" s="22"/>
      <c r="IG168" s="22"/>
      <c r="IH168" s="22"/>
      <c r="II168" s="22"/>
    </row>
    <row r="169" spans="1:243" s="21" customFormat="1" ht="28.5">
      <c r="A169" s="60">
        <v>13.27</v>
      </c>
      <c r="B169" s="61" t="s">
        <v>199</v>
      </c>
      <c r="C169" s="34"/>
      <c r="D169" s="34">
        <v>2</v>
      </c>
      <c r="E169" s="64" t="s">
        <v>47</v>
      </c>
      <c r="F169" s="34">
        <v>359.01</v>
      </c>
      <c r="G169" s="46"/>
      <c r="H169" s="40"/>
      <c r="I169" s="41" t="s">
        <v>33</v>
      </c>
      <c r="J169" s="42">
        <f t="shared" si="12"/>
        <v>1</v>
      </c>
      <c r="K169" s="40" t="s">
        <v>34</v>
      </c>
      <c r="L169" s="40" t="s">
        <v>4</v>
      </c>
      <c r="M169" s="43"/>
      <c r="N169" s="52"/>
      <c r="O169" s="52"/>
      <c r="P169" s="53"/>
      <c r="Q169" s="52"/>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5">
        <f t="shared" si="13"/>
        <v>718.02</v>
      </c>
      <c r="BB169" s="54">
        <f t="shared" si="14"/>
        <v>718.02</v>
      </c>
      <c r="BC169" s="59" t="str">
        <f t="shared" si="15"/>
        <v>INR  Seven Hundred &amp; Eighteen  and Paise Two Only</v>
      </c>
      <c r="IA169" s="21">
        <v>13.27</v>
      </c>
      <c r="IB169" s="21" t="s">
        <v>199</v>
      </c>
      <c r="ID169" s="21">
        <v>2</v>
      </c>
      <c r="IE169" s="22" t="s">
        <v>47</v>
      </c>
      <c r="IF169" s="22"/>
      <c r="IG169" s="22"/>
      <c r="IH169" s="22"/>
      <c r="II169" s="22"/>
    </row>
    <row r="170" spans="1:243" s="21" customFormat="1" ht="15.75">
      <c r="A170" s="60">
        <v>13.28</v>
      </c>
      <c r="B170" s="61" t="s">
        <v>203</v>
      </c>
      <c r="C170" s="34"/>
      <c r="D170" s="67"/>
      <c r="E170" s="67"/>
      <c r="F170" s="67"/>
      <c r="G170" s="67"/>
      <c r="H170" s="67"/>
      <c r="I170" s="67"/>
      <c r="J170" s="67"/>
      <c r="K170" s="67"/>
      <c r="L170" s="67"/>
      <c r="M170" s="67"/>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IA170" s="21">
        <v>13.28</v>
      </c>
      <c r="IB170" s="21" t="s">
        <v>203</v>
      </c>
      <c r="IE170" s="22"/>
      <c r="IF170" s="22"/>
      <c r="IG170" s="22"/>
      <c r="IH170" s="22"/>
      <c r="II170" s="22"/>
    </row>
    <row r="171" spans="1:243" s="21" customFormat="1" ht="28.5">
      <c r="A171" s="60">
        <v>13.29</v>
      </c>
      <c r="B171" s="61" t="s">
        <v>199</v>
      </c>
      <c r="C171" s="34"/>
      <c r="D171" s="34">
        <v>2</v>
      </c>
      <c r="E171" s="64" t="s">
        <v>47</v>
      </c>
      <c r="F171" s="34">
        <v>224.73</v>
      </c>
      <c r="G171" s="46"/>
      <c r="H171" s="40"/>
      <c r="I171" s="41" t="s">
        <v>33</v>
      </c>
      <c r="J171" s="42">
        <f t="shared" si="12"/>
        <v>1</v>
      </c>
      <c r="K171" s="40" t="s">
        <v>34</v>
      </c>
      <c r="L171" s="40" t="s">
        <v>4</v>
      </c>
      <c r="M171" s="43"/>
      <c r="N171" s="52"/>
      <c r="O171" s="52"/>
      <c r="P171" s="53"/>
      <c r="Q171" s="52"/>
      <c r="R171" s="52"/>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5">
        <f t="shared" si="13"/>
        <v>449.46</v>
      </c>
      <c r="BB171" s="54">
        <f t="shared" si="14"/>
        <v>449.46</v>
      </c>
      <c r="BC171" s="59" t="str">
        <f t="shared" si="15"/>
        <v>INR  Four Hundred &amp; Forty Nine  and Paise Forty Six Only</v>
      </c>
      <c r="IA171" s="21">
        <v>13.29</v>
      </c>
      <c r="IB171" s="21" t="s">
        <v>199</v>
      </c>
      <c r="ID171" s="21">
        <v>2</v>
      </c>
      <c r="IE171" s="22" t="s">
        <v>47</v>
      </c>
      <c r="IF171" s="22"/>
      <c r="IG171" s="22"/>
      <c r="IH171" s="22"/>
      <c r="II171" s="22"/>
    </row>
    <row r="172" spans="1:243" s="21" customFormat="1" ht="47.25">
      <c r="A172" s="62">
        <v>13.3</v>
      </c>
      <c r="B172" s="61" t="s">
        <v>204</v>
      </c>
      <c r="C172" s="34"/>
      <c r="D172" s="67"/>
      <c r="E172" s="67"/>
      <c r="F172" s="67"/>
      <c r="G172" s="67"/>
      <c r="H172" s="67"/>
      <c r="I172" s="67"/>
      <c r="J172" s="67"/>
      <c r="K172" s="67"/>
      <c r="L172" s="67"/>
      <c r="M172" s="67"/>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IA172" s="21">
        <v>13.3</v>
      </c>
      <c r="IB172" s="21" t="s">
        <v>204</v>
      </c>
      <c r="IE172" s="22"/>
      <c r="IF172" s="22"/>
      <c r="IG172" s="22"/>
      <c r="IH172" s="22"/>
      <c r="II172" s="22"/>
    </row>
    <row r="173" spans="1:243" s="21" customFormat="1" ht="28.5">
      <c r="A173" s="60">
        <v>13.31</v>
      </c>
      <c r="B173" s="61" t="s">
        <v>75</v>
      </c>
      <c r="C173" s="34"/>
      <c r="D173" s="34">
        <v>12</v>
      </c>
      <c r="E173" s="64" t="s">
        <v>47</v>
      </c>
      <c r="F173" s="34">
        <v>422.14</v>
      </c>
      <c r="G173" s="46"/>
      <c r="H173" s="40"/>
      <c r="I173" s="41" t="s">
        <v>33</v>
      </c>
      <c r="J173" s="42">
        <f t="shared" si="12"/>
        <v>1</v>
      </c>
      <c r="K173" s="40" t="s">
        <v>34</v>
      </c>
      <c r="L173" s="40" t="s">
        <v>4</v>
      </c>
      <c r="M173" s="43"/>
      <c r="N173" s="52"/>
      <c r="O173" s="52"/>
      <c r="P173" s="53"/>
      <c r="Q173" s="52"/>
      <c r="R173" s="52"/>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5">
        <f t="shared" si="13"/>
        <v>5065.68</v>
      </c>
      <c r="BB173" s="54">
        <f t="shared" si="14"/>
        <v>5065.68</v>
      </c>
      <c r="BC173" s="59" t="str">
        <f t="shared" si="15"/>
        <v>INR  Five Thousand  &amp;Sixty Five  and Paise Sixty Eight Only</v>
      </c>
      <c r="IA173" s="21">
        <v>13.31</v>
      </c>
      <c r="IB173" s="21" t="s">
        <v>75</v>
      </c>
      <c r="ID173" s="21">
        <v>12</v>
      </c>
      <c r="IE173" s="22" t="s">
        <v>47</v>
      </c>
      <c r="IF173" s="22"/>
      <c r="IG173" s="22"/>
      <c r="IH173" s="22"/>
      <c r="II173" s="22"/>
    </row>
    <row r="174" spans="1:243" s="21" customFormat="1" ht="28.5">
      <c r="A174" s="60">
        <v>13.32</v>
      </c>
      <c r="B174" s="61" t="s">
        <v>203</v>
      </c>
      <c r="C174" s="34"/>
      <c r="D174" s="34">
        <v>4</v>
      </c>
      <c r="E174" s="64" t="s">
        <v>47</v>
      </c>
      <c r="F174" s="34">
        <v>357.65</v>
      </c>
      <c r="G174" s="46"/>
      <c r="H174" s="40"/>
      <c r="I174" s="41" t="s">
        <v>33</v>
      </c>
      <c r="J174" s="42">
        <f t="shared" si="12"/>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13"/>
        <v>1430.6</v>
      </c>
      <c r="BB174" s="54">
        <f t="shared" si="14"/>
        <v>1430.6</v>
      </c>
      <c r="BC174" s="59" t="str">
        <f t="shared" si="15"/>
        <v>INR  One Thousand Four Hundred &amp; Thirty  and Paise Sixty Only</v>
      </c>
      <c r="IA174" s="21">
        <v>13.32</v>
      </c>
      <c r="IB174" s="21" t="s">
        <v>203</v>
      </c>
      <c r="ID174" s="21">
        <v>4</v>
      </c>
      <c r="IE174" s="22" t="s">
        <v>47</v>
      </c>
      <c r="IF174" s="22"/>
      <c r="IG174" s="22"/>
      <c r="IH174" s="22"/>
      <c r="II174" s="22"/>
    </row>
    <row r="175" spans="1:243" s="21" customFormat="1" ht="94.5">
      <c r="A175" s="60">
        <v>13.33</v>
      </c>
      <c r="B175" s="61" t="s">
        <v>205</v>
      </c>
      <c r="C175" s="34"/>
      <c r="D175" s="67"/>
      <c r="E175" s="67"/>
      <c r="F175" s="67"/>
      <c r="G175" s="67"/>
      <c r="H175" s="67"/>
      <c r="I175" s="67"/>
      <c r="J175" s="67"/>
      <c r="K175" s="67"/>
      <c r="L175" s="67"/>
      <c r="M175" s="67"/>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IA175" s="21">
        <v>13.33</v>
      </c>
      <c r="IB175" s="21" t="s">
        <v>205</v>
      </c>
      <c r="IE175" s="22"/>
      <c r="IF175" s="22"/>
      <c r="IG175" s="22"/>
      <c r="IH175" s="22"/>
      <c r="II175" s="22"/>
    </row>
    <row r="176" spans="1:243" s="21" customFormat="1" ht="15.75">
      <c r="A176" s="60">
        <v>13.34</v>
      </c>
      <c r="B176" s="61" t="s">
        <v>206</v>
      </c>
      <c r="C176" s="34"/>
      <c r="D176" s="67"/>
      <c r="E176" s="67"/>
      <c r="F176" s="67"/>
      <c r="G176" s="67"/>
      <c r="H176" s="67"/>
      <c r="I176" s="67"/>
      <c r="J176" s="67"/>
      <c r="K176" s="67"/>
      <c r="L176" s="67"/>
      <c r="M176" s="67"/>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IA176" s="21">
        <v>13.34</v>
      </c>
      <c r="IB176" s="21" t="s">
        <v>206</v>
      </c>
      <c r="IE176" s="22"/>
      <c r="IF176" s="22"/>
      <c r="IG176" s="22"/>
      <c r="IH176" s="22"/>
      <c r="II176" s="22"/>
    </row>
    <row r="177" spans="1:243" s="21" customFormat="1" ht="42.75">
      <c r="A177" s="60">
        <v>13.35</v>
      </c>
      <c r="B177" s="61" t="s">
        <v>207</v>
      </c>
      <c r="C177" s="34"/>
      <c r="D177" s="34">
        <v>2</v>
      </c>
      <c r="E177" s="64" t="s">
        <v>47</v>
      </c>
      <c r="F177" s="34">
        <v>1326.22</v>
      </c>
      <c r="G177" s="46"/>
      <c r="H177" s="40"/>
      <c r="I177" s="41" t="s">
        <v>33</v>
      </c>
      <c r="J177" s="42">
        <f t="shared" si="12"/>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13"/>
        <v>2652.44</v>
      </c>
      <c r="BB177" s="54">
        <f t="shared" si="14"/>
        <v>2652.44</v>
      </c>
      <c r="BC177" s="59" t="str">
        <f t="shared" si="15"/>
        <v>INR  Two Thousand Six Hundred &amp; Fifty Two  and Paise Forty Four Only</v>
      </c>
      <c r="IA177" s="21">
        <v>13.35</v>
      </c>
      <c r="IB177" s="21" t="s">
        <v>207</v>
      </c>
      <c r="ID177" s="21">
        <v>2</v>
      </c>
      <c r="IE177" s="22" t="s">
        <v>47</v>
      </c>
      <c r="IF177" s="22"/>
      <c r="IG177" s="22"/>
      <c r="IH177" s="22"/>
      <c r="II177" s="22"/>
    </row>
    <row r="178" spans="1:243" s="21" customFormat="1" ht="15.75">
      <c r="A178" s="60">
        <v>13.36</v>
      </c>
      <c r="B178" s="61" t="s">
        <v>208</v>
      </c>
      <c r="C178" s="34"/>
      <c r="D178" s="67"/>
      <c r="E178" s="67"/>
      <c r="F178" s="67"/>
      <c r="G178" s="67"/>
      <c r="H178" s="67"/>
      <c r="I178" s="67"/>
      <c r="J178" s="67"/>
      <c r="K178" s="67"/>
      <c r="L178" s="67"/>
      <c r="M178" s="67"/>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IA178" s="21">
        <v>13.36</v>
      </c>
      <c r="IB178" s="21" t="s">
        <v>208</v>
      </c>
      <c r="IE178" s="22"/>
      <c r="IF178" s="22"/>
      <c r="IG178" s="22"/>
      <c r="IH178" s="22"/>
      <c r="II178" s="22"/>
    </row>
    <row r="179" spans="1:243" s="21" customFormat="1" ht="42.75">
      <c r="A179" s="60">
        <v>13.37</v>
      </c>
      <c r="B179" s="61" t="s">
        <v>199</v>
      </c>
      <c r="C179" s="34"/>
      <c r="D179" s="34">
        <v>3</v>
      </c>
      <c r="E179" s="64" t="s">
        <v>47</v>
      </c>
      <c r="F179" s="34">
        <v>1384.88</v>
      </c>
      <c r="G179" s="46"/>
      <c r="H179" s="40"/>
      <c r="I179" s="41" t="s">
        <v>33</v>
      </c>
      <c r="J179" s="42">
        <f t="shared" si="12"/>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13"/>
        <v>4154.64</v>
      </c>
      <c r="BB179" s="54">
        <f t="shared" si="14"/>
        <v>4154.64</v>
      </c>
      <c r="BC179" s="59" t="str">
        <f t="shared" si="15"/>
        <v>INR  Four Thousand One Hundred &amp; Fifty Four  and Paise Sixty Four Only</v>
      </c>
      <c r="IA179" s="21">
        <v>13.37</v>
      </c>
      <c r="IB179" s="21" t="s">
        <v>199</v>
      </c>
      <c r="ID179" s="21">
        <v>3</v>
      </c>
      <c r="IE179" s="22" t="s">
        <v>47</v>
      </c>
      <c r="IF179" s="22"/>
      <c r="IG179" s="22"/>
      <c r="IH179" s="22"/>
      <c r="II179" s="22"/>
    </row>
    <row r="180" spans="1:243" s="21" customFormat="1" ht="15.75">
      <c r="A180" s="60">
        <v>14</v>
      </c>
      <c r="B180" s="61" t="s">
        <v>209</v>
      </c>
      <c r="C180" s="34"/>
      <c r="D180" s="67"/>
      <c r="E180" s="67"/>
      <c r="F180" s="67"/>
      <c r="G180" s="67"/>
      <c r="H180" s="67"/>
      <c r="I180" s="67"/>
      <c r="J180" s="67"/>
      <c r="K180" s="67"/>
      <c r="L180" s="67"/>
      <c r="M180" s="67"/>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IA180" s="21">
        <v>14</v>
      </c>
      <c r="IB180" s="21" t="s">
        <v>209</v>
      </c>
      <c r="IE180" s="22"/>
      <c r="IF180" s="22"/>
      <c r="IG180" s="22"/>
      <c r="IH180" s="22"/>
      <c r="II180" s="22"/>
    </row>
    <row r="181" spans="1:243" s="21" customFormat="1" ht="48.75" customHeight="1">
      <c r="A181" s="60">
        <v>14.01</v>
      </c>
      <c r="B181" s="61" t="s">
        <v>210</v>
      </c>
      <c r="C181" s="34"/>
      <c r="D181" s="67"/>
      <c r="E181" s="67"/>
      <c r="F181" s="67"/>
      <c r="G181" s="67"/>
      <c r="H181" s="67"/>
      <c r="I181" s="67"/>
      <c r="J181" s="67"/>
      <c r="K181" s="67"/>
      <c r="L181" s="67"/>
      <c r="M181" s="67"/>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IA181" s="21">
        <v>14.01</v>
      </c>
      <c r="IB181" s="21" t="s">
        <v>210</v>
      </c>
      <c r="IE181" s="22"/>
      <c r="IF181" s="22"/>
      <c r="IG181" s="22"/>
      <c r="IH181" s="22"/>
      <c r="II181" s="22"/>
    </row>
    <row r="182" spans="1:243" s="21" customFormat="1" ht="28.5">
      <c r="A182" s="60">
        <v>14.02</v>
      </c>
      <c r="B182" s="61" t="s">
        <v>211</v>
      </c>
      <c r="C182" s="34"/>
      <c r="D182" s="34">
        <v>15</v>
      </c>
      <c r="E182" s="64" t="s">
        <v>44</v>
      </c>
      <c r="F182" s="34">
        <v>249.8</v>
      </c>
      <c r="G182" s="46"/>
      <c r="H182" s="40"/>
      <c r="I182" s="41" t="s">
        <v>33</v>
      </c>
      <c r="J182" s="42">
        <f t="shared" si="12"/>
        <v>1</v>
      </c>
      <c r="K182" s="40" t="s">
        <v>34</v>
      </c>
      <c r="L182" s="40" t="s">
        <v>4</v>
      </c>
      <c r="M182" s="43"/>
      <c r="N182" s="52"/>
      <c r="O182" s="52"/>
      <c r="P182" s="53"/>
      <c r="Q182" s="52"/>
      <c r="R182" s="52"/>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5">
        <f t="shared" si="13"/>
        <v>3747</v>
      </c>
      <c r="BB182" s="54">
        <f t="shared" si="14"/>
        <v>3747</v>
      </c>
      <c r="BC182" s="59" t="str">
        <f t="shared" si="15"/>
        <v>INR  Three Thousand Seven Hundred &amp; Forty Seven  Only</v>
      </c>
      <c r="IA182" s="21">
        <v>14.02</v>
      </c>
      <c r="IB182" s="21" t="s">
        <v>211</v>
      </c>
      <c r="ID182" s="21">
        <v>15</v>
      </c>
      <c r="IE182" s="22" t="s">
        <v>44</v>
      </c>
      <c r="IF182" s="22"/>
      <c r="IG182" s="22"/>
      <c r="IH182" s="22"/>
      <c r="II182" s="22"/>
    </row>
    <row r="183" spans="1:243" s="21" customFormat="1" ht="28.5">
      <c r="A183" s="60">
        <v>14.03</v>
      </c>
      <c r="B183" s="61" t="s">
        <v>212</v>
      </c>
      <c r="C183" s="34"/>
      <c r="D183" s="34">
        <v>30</v>
      </c>
      <c r="E183" s="64" t="s">
        <v>44</v>
      </c>
      <c r="F183" s="34">
        <v>301.71</v>
      </c>
      <c r="G183" s="46"/>
      <c r="H183" s="40"/>
      <c r="I183" s="41" t="s">
        <v>33</v>
      </c>
      <c r="J183" s="42">
        <f t="shared" si="12"/>
        <v>1</v>
      </c>
      <c r="K183" s="40" t="s">
        <v>34</v>
      </c>
      <c r="L183" s="40" t="s">
        <v>4</v>
      </c>
      <c r="M183" s="43"/>
      <c r="N183" s="52"/>
      <c r="O183" s="52"/>
      <c r="P183" s="53"/>
      <c r="Q183" s="52"/>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5">
        <f t="shared" si="13"/>
        <v>9051.3</v>
      </c>
      <c r="BB183" s="54">
        <f t="shared" si="14"/>
        <v>9051.3</v>
      </c>
      <c r="BC183" s="59" t="str">
        <f t="shared" si="15"/>
        <v>INR  Nine Thousand  &amp;Fifty One  and Paise Thirty Only</v>
      </c>
      <c r="IA183" s="21">
        <v>14.03</v>
      </c>
      <c r="IB183" s="21" t="s">
        <v>212</v>
      </c>
      <c r="ID183" s="21">
        <v>30</v>
      </c>
      <c r="IE183" s="22" t="s">
        <v>44</v>
      </c>
      <c r="IF183" s="22"/>
      <c r="IG183" s="22"/>
      <c r="IH183" s="22"/>
      <c r="II183" s="22"/>
    </row>
    <row r="184" spans="1:243" s="21" customFormat="1" ht="110.25">
      <c r="A184" s="60">
        <v>14.04</v>
      </c>
      <c r="B184" s="61" t="s">
        <v>213</v>
      </c>
      <c r="C184" s="34"/>
      <c r="D184" s="67"/>
      <c r="E184" s="67"/>
      <c r="F184" s="67"/>
      <c r="G184" s="67"/>
      <c r="H184" s="67"/>
      <c r="I184" s="67"/>
      <c r="J184" s="67"/>
      <c r="K184" s="67"/>
      <c r="L184" s="67"/>
      <c r="M184" s="67"/>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IA184" s="21">
        <v>14.04</v>
      </c>
      <c r="IB184" s="21" t="s">
        <v>213</v>
      </c>
      <c r="IE184" s="22"/>
      <c r="IF184" s="22"/>
      <c r="IG184" s="22"/>
      <c r="IH184" s="22"/>
      <c r="II184" s="22"/>
    </row>
    <row r="185" spans="1:243" s="21" customFormat="1" ht="42.75">
      <c r="A185" s="60">
        <v>14.05</v>
      </c>
      <c r="B185" s="61" t="s">
        <v>211</v>
      </c>
      <c r="C185" s="34"/>
      <c r="D185" s="34">
        <v>20</v>
      </c>
      <c r="E185" s="64" t="s">
        <v>44</v>
      </c>
      <c r="F185" s="34">
        <v>392.46</v>
      </c>
      <c r="G185" s="46"/>
      <c r="H185" s="40"/>
      <c r="I185" s="41" t="s">
        <v>33</v>
      </c>
      <c r="J185" s="42">
        <f t="shared" si="12"/>
        <v>1</v>
      </c>
      <c r="K185" s="40" t="s">
        <v>34</v>
      </c>
      <c r="L185" s="40" t="s">
        <v>4</v>
      </c>
      <c r="M185" s="43"/>
      <c r="N185" s="52"/>
      <c r="O185" s="52"/>
      <c r="P185" s="53"/>
      <c r="Q185" s="52"/>
      <c r="R185" s="52"/>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5">
        <f t="shared" si="13"/>
        <v>7849.2</v>
      </c>
      <c r="BB185" s="54">
        <f t="shared" si="14"/>
        <v>7849.2</v>
      </c>
      <c r="BC185" s="59" t="str">
        <f t="shared" si="15"/>
        <v>INR  Seven Thousand Eight Hundred &amp; Forty Nine  and Paise Twenty Only</v>
      </c>
      <c r="IA185" s="21">
        <v>14.05</v>
      </c>
      <c r="IB185" s="21" t="s">
        <v>211</v>
      </c>
      <c r="ID185" s="21">
        <v>20</v>
      </c>
      <c r="IE185" s="22" t="s">
        <v>44</v>
      </c>
      <c r="IF185" s="22"/>
      <c r="IG185" s="22"/>
      <c r="IH185" s="22"/>
      <c r="II185" s="22"/>
    </row>
    <row r="186" spans="1:243" s="21" customFormat="1" ht="63">
      <c r="A186" s="60">
        <v>14.06</v>
      </c>
      <c r="B186" s="61" t="s">
        <v>214</v>
      </c>
      <c r="C186" s="34"/>
      <c r="D186" s="67"/>
      <c r="E186" s="67"/>
      <c r="F186" s="67"/>
      <c r="G186" s="67"/>
      <c r="H186" s="67"/>
      <c r="I186" s="67"/>
      <c r="J186" s="67"/>
      <c r="K186" s="67"/>
      <c r="L186" s="67"/>
      <c r="M186" s="67"/>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IA186" s="21">
        <v>14.06</v>
      </c>
      <c r="IB186" s="21" t="s">
        <v>214</v>
      </c>
      <c r="IE186" s="22"/>
      <c r="IF186" s="22"/>
      <c r="IG186" s="22"/>
      <c r="IH186" s="22"/>
      <c r="II186" s="22"/>
    </row>
    <row r="187" spans="1:243" s="21" customFormat="1" ht="42.75">
      <c r="A187" s="60">
        <v>14.07</v>
      </c>
      <c r="B187" s="61" t="s">
        <v>212</v>
      </c>
      <c r="C187" s="34"/>
      <c r="D187" s="34">
        <v>40</v>
      </c>
      <c r="E187" s="64" t="s">
        <v>44</v>
      </c>
      <c r="F187" s="34">
        <v>248.84</v>
      </c>
      <c r="G187" s="46"/>
      <c r="H187" s="40"/>
      <c r="I187" s="41" t="s">
        <v>33</v>
      </c>
      <c r="J187" s="42">
        <f t="shared" si="12"/>
        <v>1</v>
      </c>
      <c r="K187" s="40" t="s">
        <v>34</v>
      </c>
      <c r="L187" s="40" t="s">
        <v>4</v>
      </c>
      <c r="M187" s="43"/>
      <c r="N187" s="52"/>
      <c r="O187" s="52"/>
      <c r="P187" s="53"/>
      <c r="Q187" s="52"/>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5">
        <f t="shared" si="13"/>
        <v>9953.6</v>
      </c>
      <c r="BB187" s="54">
        <f t="shared" si="14"/>
        <v>9953.6</v>
      </c>
      <c r="BC187" s="59" t="str">
        <f t="shared" si="15"/>
        <v>INR  Nine Thousand Nine Hundred &amp; Fifty Three  and Paise Sixty Only</v>
      </c>
      <c r="IA187" s="21">
        <v>14.07</v>
      </c>
      <c r="IB187" s="21" t="s">
        <v>212</v>
      </c>
      <c r="ID187" s="21">
        <v>40</v>
      </c>
      <c r="IE187" s="22" t="s">
        <v>44</v>
      </c>
      <c r="IF187" s="22"/>
      <c r="IG187" s="22"/>
      <c r="IH187" s="22"/>
      <c r="II187" s="22"/>
    </row>
    <row r="188" spans="1:243" s="21" customFormat="1" ht="42.75">
      <c r="A188" s="60">
        <v>14.08</v>
      </c>
      <c r="B188" s="61" t="s">
        <v>215</v>
      </c>
      <c r="C188" s="34"/>
      <c r="D188" s="34">
        <v>10</v>
      </c>
      <c r="E188" s="64" t="s">
        <v>44</v>
      </c>
      <c r="F188" s="34">
        <v>319.64</v>
      </c>
      <c r="G188" s="46"/>
      <c r="H188" s="40"/>
      <c r="I188" s="41" t="s">
        <v>33</v>
      </c>
      <c r="J188" s="42">
        <f t="shared" si="12"/>
        <v>1</v>
      </c>
      <c r="K188" s="40" t="s">
        <v>34</v>
      </c>
      <c r="L188" s="40" t="s">
        <v>4</v>
      </c>
      <c r="M188" s="43"/>
      <c r="N188" s="52"/>
      <c r="O188" s="52"/>
      <c r="P188" s="53"/>
      <c r="Q188" s="52"/>
      <c r="R188" s="52"/>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5">
        <f t="shared" si="13"/>
        <v>3196.4</v>
      </c>
      <c r="BB188" s="54">
        <f t="shared" si="14"/>
        <v>3196.4</v>
      </c>
      <c r="BC188" s="59" t="str">
        <f t="shared" si="15"/>
        <v>INR  Three Thousand One Hundred &amp; Ninety Six  and Paise Forty Only</v>
      </c>
      <c r="IA188" s="21">
        <v>14.08</v>
      </c>
      <c r="IB188" s="21" t="s">
        <v>215</v>
      </c>
      <c r="ID188" s="21">
        <v>10</v>
      </c>
      <c r="IE188" s="22" t="s">
        <v>44</v>
      </c>
      <c r="IF188" s="22"/>
      <c r="IG188" s="22"/>
      <c r="IH188" s="22"/>
      <c r="II188" s="22"/>
    </row>
    <row r="189" spans="1:243" s="21" customFormat="1" ht="28.5">
      <c r="A189" s="60">
        <v>14.09</v>
      </c>
      <c r="B189" s="61" t="s">
        <v>216</v>
      </c>
      <c r="C189" s="34"/>
      <c r="D189" s="34">
        <v>1</v>
      </c>
      <c r="E189" s="64" t="s">
        <v>44</v>
      </c>
      <c r="F189" s="34">
        <v>372.38</v>
      </c>
      <c r="G189" s="46"/>
      <c r="H189" s="40"/>
      <c r="I189" s="41" t="s">
        <v>33</v>
      </c>
      <c r="J189" s="42">
        <f t="shared" si="12"/>
        <v>1</v>
      </c>
      <c r="K189" s="40" t="s">
        <v>34</v>
      </c>
      <c r="L189" s="40" t="s">
        <v>4</v>
      </c>
      <c r="M189" s="43"/>
      <c r="N189" s="52"/>
      <c r="O189" s="52"/>
      <c r="P189" s="53"/>
      <c r="Q189" s="52"/>
      <c r="R189" s="52"/>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5">
        <f t="shared" si="13"/>
        <v>372.38</v>
      </c>
      <c r="BB189" s="54">
        <f t="shared" si="14"/>
        <v>372.38</v>
      </c>
      <c r="BC189" s="59" t="str">
        <f t="shared" si="15"/>
        <v>INR  Three Hundred &amp; Seventy Two  and Paise Thirty Eight Only</v>
      </c>
      <c r="IA189" s="21">
        <v>14.09</v>
      </c>
      <c r="IB189" s="21" t="s">
        <v>216</v>
      </c>
      <c r="ID189" s="21">
        <v>1</v>
      </c>
      <c r="IE189" s="22" t="s">
        <v>44</v>
      </c>
      <c r="IF189" s="22"/>
      <c r="IG189" s="22"/>
      <c r="IH189" s="22"/>
      <c r="II189" s="22"/>
    </row>
    <row r="190" spans="1:243" s="21" customFormat="1" ht="78.75">
      <c r="A190" s="62">
        <v>14.1</v>
      </c>
      <c r="B190" s="61" t="s">
        <v>217</v>
      </c>
      <c r="C190" s="34"/>
      <c r="D190" s="67"/>
      <c r="E190" s="67"/>
      <c r="F190" s="67"/>
      <c r="G190" s="67"/>
      <c r="H190" s="67"/>
      <c r="I190" s="67"/>
      <c r="J190" s="67"/>
      <c r="K190" s="67"/>
      <c r="L190" s="67"/>
      <c r="M190" s="67"/>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IA190" s="21">
        <v>14.1</v>
      </c>
      <c r="IB190" s="21" t="s">
        <v>217</v>
      </c>
      <c r="IE190" s="22"/>
      <c r="IF190" s="22"/>
      <c r="IG190" s="22"/>
      <c r="IH190" s="22"/>
      <c r="II190" s="22"/>
    </row>
    <row r="191" spans="1:243" s="21" customFormat="1" ht="42.75">
      <c r="A191" s="60">
        <v>14.11</v>
      </c>
      <c r="B191" s="61" t="s">
        <v>218</v>
      </c>
      <c r="C191" s="34"/>
      <c r="D191" s="34">
        <v>2</v>
      </c>
      <c r="E191" s="64" t="s">
        <v>47</v>
      </c>
      <c r="F191" s="34">
        <v>590.49</v>
      </c>
      <c r="G191" s="46"/>
      <c r="H191" s="40"/>
      <c r="I191" s="41" t="s">
        <v>33</v>
      </c>
      <c r="J191" s="42">
        <f t="shared" si="12"/>
        <v>1</v>
      </c>
      <c r="K191" s="40" t="s">
        <v>34</v>
      </c>
      <c r="L191" s="40" t="s">
        <v>4</v>
      </c>
      <c r="M191" s="43"/>
      <c r="N191" s="52"/>
      <c r="O191" s="52"/>
      <c r="P191" s="53"/>
      <c r="Q191" s="52"/>
      <c r="R191" s="52"/>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5">
        <f t="shared" si="13"/>
        <v>1180.98</v>
      </c>
      <c r="BB191" s="54">
        <f t="shared" si="14"/>
        <v>1180.98</v>
      </c>
      <c r="BC191" s="59" t="str">
        <f t="shared" si="15"/>
        <v>INR  One Thousand One Hundred &amp; Eighty  and Paise Ninety Eight Only</v>
      </c>
      <c r="IA191" s="21">
        <v>14.11</v>
      </c>
      <c r="IB191" s="21" t="s">
        <v>218</v>
      </c>
      <c r="ID191" s="21">
        <v>2</v>
      </c>
      <c r="IE191" s="22" t="s">
        <v>47</v>
      </c>
      <c r="IF191" s="22"/>
      <c r="IG191" s="22"/>
      <c r="IH191" s="22"/>
      <c r="II191" s="22"/>
    </row>
    <row r="192" spans="1:243" s="21" customFormat="1" ht="47.25">
      <c r="A192" s="60">
        <v>14.12</v>
      </c>
      <c r="B192" s="61" t="s">
        <v>219</v>
      </c>
      <c r="C192" s="34"/>
      <c r="D192" s="67"/>
      <c r="E192" s="67"/>
      <c r="F192" s="67"/>
      <c r="G192" s="67"/>
      <c r="H192" s="67"/>
      <c r="I192" s="67"/>
      <c r="J192" s="67"/>
      <c r="K192" s="67"/>
      <c r="L192" s="67"/>
      <c r="M192" s="67"/>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IA192" s="21">
        <v>14.12</v>
      </c>
      <c r="IB192" s="21" t="s">
        <v>219</v>
      </c>
      <c r="IE192" s="22"/>
      <c r="IF192" s="22"/>
      <c r="IG192" s="22"/>
      <c r="IH192" s="22"/>
      <c r="II192" s="22"/>
    </row>
    <row r="193" spans="1:243" s="21" customFormat="1" ht="28.5">
      <c r="A193" s="60">
        <v>14.13</v>
      </c>
      <c r="B193" s="61" t="s">
        <v>220</v>
      </c>
      <c r="C193" s="34"/>
      <c r="D193" s="34">
        <v>5</v>
      </c>
      <c r="E193" s="64" t="s">
        <v>47</v>
      </c>
      <c r="F193" s="34">
        <v>403.51</v>
      </c>
      <c r="G193" s="46"/>
      <c r="H193" s="40"/>
      <c r="I193" s="41" t="s">
        <v>33</v>
      </c>
      <c r="J193" s="42">
        <f t="shared" si="12"/>
        <v>1</v>
      </c>
      <c r="K193" s="40" t="s">
        <v>34</v>
      </c>
      <c r="L193" s="40" t="s">
        <v>4</v>
      </c>
      <c r="M193" s="43"/>
      <c r="N193" s="52"/>
      <c r="O193" s="52"/>
      <c r="P193" s="53"/>
      <c r="Q193" s="52"/>
      <c r="R193" s="52"/>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5">
        <f t="shared" si="13"/>
        <v>2017.55</v>
      </c>
      <c r="BB193" s="54">
        <f t="shared" si="14"/>
        <v>2017.55</v>
      </c>
      <c r="BC193" s="59" t="str">
        <f t="shared" si="15"/>
        <v>INR  Two Thousand  &amp;Seventeen  and Paise Fifty Five Only</v>
      </c>
      <c r="IA193" s="21">
        <v>14.13</v>
      </c>
      <c r="IB193" s="21" t="s">
        <v>220</v>
      </c>
      <c r="ID193" s="21">
        <v>5</v>
      </c>
      <c r="IE193" s="22" t="s">
        <v>47</v>
      </c>
      <c r="IF193" s="22"/>
      <c r="IG193" s="22"/>
      <c r="IH193" s="22"/>
      <c r="II193" s="22"/>
    </row>
    <row r="194" spans="1:243" s="21" customFormat="1" ht="63">
      <c r="A194" s="60">
        <v>14.14</v>
      </c>
      <c r="B194" s="61" t="s">
        <v>221</v>
      </c>
      <c r="C194" s="34"/>
      <c r="D194" s="67"/>
      <c r="E194" s="67"/>
      <c r="F194" s="67"/>
      <c r="G194" s="67"/>
      <c r="H194" s="67"/>
      <c r="I194" s="67"/>
      <c r="J194" s="67"/>
      <c r="K194" s="67"/>
      <c r="L194" s="67"/>
      <c r="M194" s="67"/>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IA194" s="21">
        <v>14.14</v>
      </c>
      <c r="IB194" s="21" t="s">
        <v>221</v>
      </c>
      <c r="IE194" s="22"/>
      <c r="IF194" s="22"/>
      <c r="IG194" s="22"/>
      <c r="IH194" s="22"/>
      <c r="II194" s="22"/>
    </row>
    <row r="195" spans="1:243" s="21" customFormat="1" ht="28.5">
      <c r="A195" s="60">
        <v>14.15</v>
      </c>
      <c r="B195" s="61" t="s">
        <v>220</v>
      </c>
      <c r="C195" s="34"/>
      <c r="D195" s="34">
        <v>1</v>
      </c>
      <c r="E195" s="64" t="s">
        <v>47</v>
      </c>
      <c r="F195" s="34">
        <v>338.8</v>
      </c>
      <c r="G195" s="46"/>
      <c r="H195" s="40"/>
      <c r="I195" s="41" t="s">
        <v>33</v>
      </c>
      <c r="J195" s="42">
        <f t="shared" si="12"/>
        <v>1</v>
      </c>
      <c r="K195" s="40" t="s">
        <v>34</v>
      </c>
      <c r="L195" s="40" t="s">
        <v>4</v>
      </c>
      <c r="M195" s="43"/>
      <c r="N195" s="52"/>
      <c r="O195" s="52"/>
      <c r="P195" s="53"/>
      <c r="Q195" s="52"/>
      <c r="R195" s="52"/>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5">
        <f t="shared" si="13"/>
        <v>338.8</v>
      </c>
      <c r="BB195" s="54">
        <f t="shared" si="14"/>
        <v>338.8</v>
      </c>
      <c r="BC195" s="59" t="str">
        <f t="shared" si="15"/>
        <v>INR  Three Hundred &amp; Thirty Eight  and Paise Eighty Only</v>
      </c>
      <c r="IA195" s="21">
        <v>14.15</v>
      </c>
      <c r="IB195" s="21" t="s">
        <v>220</v>
      </c>
      <c r="ID195" s="21">
        <v>1</v>
      </c>
      <c r="IE195" s="22" t="s">
        <v>47</v>
      </c>
      <c r="IF195" s="22"/>
      <c r="IG195" s="22"/>
      <c r="IH195" s="22"/>
      <c r="II195" s="22"/>
    </row>
    <row r="196" spans="1:243" s="21" customFormat="1" ht="34.5" customHeight="1">
      <c r="A196" s="60">
        <v>14.16</v>
      </c>
      <c r="B196" s="61" t="s">
        <v>222</v>
      </c>
      <c r="C196" s="34"/>
      <c r="D196" s="67"/>
      <c r="E196" s="67"/>
      <c r="F196" s="67"/>
      <c r="G196" s="67"/>
      <c r="H196" s="67"/>
      <c r="I196" s="67"/>
      <c r="J196" s="67"/>
      <c r="K196" s="67"/>
      <c r="L196" s="67"/>
      <c r="M196" s="67"/>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IA196" s="21">
        <v>14.16</v>
      </c>
      <c r="IB196" s="21" t="s">
        <v>222</v>
      </c>
      <c r="IE196" s="22"/>
      <c r="IF196" s="22"/>
      <c r="IG196" s="22"/>
      <c r="IH196" s="22"/>
      <c r="II196" s="22"/>
    </row>
    <row r="197" spans="1:243" s="21" customFormat="1" ht="28.5">
      <c r="A197" s="60">
        <v>14.17</v>
      </c>
      <c r="B197" s="61" t="s">
        <v>220</v>
      </c>
      <c r="C197" s="34"/>
      <c r="D197" s="34">
        <v>1</v>
      </c>
      <c r="E197" s="64" t="s">
        <v>47</v>
      </c>
      <c r="F197" s="34">
        <v>298.42</v>
      </c>
      <c r="G197" s="46"/>
      <c r="H197" s="40"/>
      <c r="I197" s="41" t="s">
        <v>33</v>
      </c>
      <c r="J197" s="42">
        <f t="shared" si="12"/>
        <v>1</v>
      </c>
      <c r="K197" s="40" t="s">
        <v>34</v>
      </c>
      <c r="L197" s="40" t="s">
        <v>4</v>
      </c>
      <c r="M197" s="43"/>
      <c r="N197" s="52"/>
      <c r="O197" s="52"/>
      <c r="P197" s="53"/>
      <c r="Q197" s="52"/>
      <c r="R197" s="52"/>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5">
        <f t="shared" si="13"/>
        <v>298.42</v>
      </c>
      <c r="BB197" s="54">
        <f t="shared" si="14"/>
        <v>298.42</v>
      </c>
      <c r="BC197" s="59" t="str">
        <f t="shared" si="15"/>
        <v>INR  Two Hundred &amp; Ninety Eight  and Paise Forty Two Only</v>
      </c>
      <c r="IA197" s="21">
        <v>14.17</v>
      </c>
      <c r="IB197" s="21" t="s">
        <v>220</v>
      </c>
      <c r="ID197" s="21">
        <v>1</v>
      </c>
      <c r="IE197" s="22" t="s">
        <v>47</v>
      </c>
      <c r="IF197" s="22"/>
      <c r="IG197" s="22"/>
      <c r="IH197" s="22"/>
      <c r="II197" s="22"/>
    </row>
    <row r="198" spans="1:243" s="21" customFormat="1" ht="31.5">
      <c r="A198" s="60">
        <v>14.18</v>
      </c>
      <c r="B198" s="61" t="s">
        <v>223</v>
      </c>
      <c r="C198" s="34"/>
      <c r="D198" s="67"/>
      <c r="E198" s="67"/>
      <c r="F198" s="67"/>
      <c r="G198" s="67"/>
      <c r="H198" s="67"/>
      <c r="I198" s="67"/>
      <c r="J198" s="67"/>
      <c r="K198" s="67"/>
      <c r="L198" s="67"/>
      <c r="M198" s="67"/>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IA198" s="21">
        <v>14.18</v>
      </c>
      <c r="IB198" s="21" t="s">
        <v>223</v>
      </c>
      <c r="IE198" s="22"/>
      <c r="IF198" s="22"/>
      <c r="IG198" s="22"/>
      <c r="IH198" s="22"/>
      <c r="II198" s="22"/>
    </row>
    <row r="199" spans="1:243" s="21" customFormat="1" ht="15.75">
      <c r="A199" s="60">
        <v>14.19</v>
      </c>
      <c r="B199" s="61" t="s">
        <v>224</v>
      </c>
      <c r="C199" s="34"/>
      <c r="D199" s="67"/>
      <c r="E199" s="67"/>
      <c r="F199" s="67"/>
      <c r="G199" s="67"/>
      <c r="H199" s="67"/>
      <c r="I199" s="67"/>
      <c r="J199" s="67"/>
      <c r="K199" s="67"/>
      <c r="L199" s="67"/>
      <c r="M199" s="67"/>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IA199" s="21">
        <v>14.19</v>
      </c>
      <c r="IB199" s="21" t="s">
        <v>224</v>
      </c>
      <c r="IE199" s="22"/>
      <c r="IF199" s="22"/>
      <c r="IG199" s="22"/>
      <c r="IH199" s="22"/>
      <c r="II199" s="22"/>
    </row>
    <row r="200" spans="1:243" s="21" customFormat="1" ht="28.5">
      <c r="A200" s="62">
        <v>14.2</v>
      </c>
      <c r="B200" s="61" t="s">
        <v>225</v>
      </c>
      <c r="C200" s="34"/>
      <c r="D200" s="34">
        <v>8</v>
      </c>
      <c r="E200" s="64" t="s">
        <v>47</v>
      </c>
      <c r="F200" s="34">
        <v>72.78</v>
      </c>
      <c r="G200" s="46"/>
      <c r="H200" s="40"/>
      <c r="I200" s="41" t="s">
        <v>33</v>
      </c>
      <c r="J200" s="42">
        <f t="shared" si="12"/>
        <v>1</v>
      </c>
      <c r="K200" s="40" t="s">
        <v>34</v>
      </c>
      <c r="L200" s="40" t="s">
        <v>4</v>
      </c>
      <c r="M200" s="43"/>
      <c r="N200" s="52"/>
      <c r="O200" s="52"/>
      <c r="P200" s="53"/>
      <c r="Q200" s="52"/>
      <c r="R200" s="52"/>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5">
        <f t="shared" si="13"/>
        <v>582.24</v>
      </c>
      <c r="BB200" s="54">
        <f t="shared" si="14"/>
        <v>582.24</v>
      </c>
      <c r="BC200" s="59" t="str">
        <f t="shared" si="15"/>
        <v>INR  Five Hundred &amp; Eighty Two  and Paise Twenty Four Only</v>
      </c>
      <c r="IA200" s="21">
        <v>14.2</v>
      </c>
      <c r="IB200" s="21" t="s">
        <v>225</v>
      </c>
      <c r="ID200" s="21">
        <v>8</v>
      </c>
      <c r="IE200" s="22" t="s">
        <v>47</v>
      </c>
      <c r="IF200" s="22"/>
      <c r="IG200" s="22"/>
      <c r="IH200" s="22"/>
      <c r="II200" s="22"/>
    </row>
    <row r="201" spans="1:243" s="21" customFormat="1" ht="283.5">
      <c r="A201" s="60">
        <v>14.21</v>
      </c>
      <c r="B201" s="61" t="s">
        <v>226</v>
      </c>
      <c r="C201" s="34"/>
      <c r="D201" s="67"/>
      <c r="E201" s="67"/>
      <c r="F201" s="67"/>
      <c r="G201" s="67"/>
      <c r="H201" s="67"/>
      <c r="I201" s="67"/>
      <c r="J201" s="67"/>
      <c r="K201" s="67"/>
      <c r="L201" s="67"/>
      <c r="M201" s="67"/>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IA201" s="21">
        <v>14.21</v>
      </c>
      <c r="IB201" s="21" t="s">
        <v>226</v>
      </c>
      <c r="IE201" s="22"/>
      <c r="IF201" s="22"/>
      <c r="IG201" s="22"/>
      <c r="IH201" s="22"/>
      <c r="II201" s="22"/>
    </row>
    <row r="202" spans="1:243" s="21" customFormat="1" ht="47.25">
      <c r="A202" s="60">
        <v>14.22</v>
      </c>
      <c r="B202" s="61" t="s">
        <v>227</v>
      </c>
      <c r="C202" s="34"/>
      <c r="D202" s="34">
        <v>4</v>
      </c>
      <c r="E202" s="64" t="s">
        <v>47</v>
      </c>
      <c r="F202" s="34">
        <v>1387.51</v>
      </c>
      <c r="G202" s="46"/>
      <c r="H202" s="40"/>
      <c r="I202" s="41" t="s">
        <v>33</v>
      </c>
      <c r="J202" s="42">
        <f t="shared" si="12"/>
        <v>1</v>
      </c>
      <c r="K202" s="40" t="s">
        <v>34</v>
      </c>
      <c r="L202" s="40" t="s">
        <v>4</v>
      </c>
      <c r="M202" s="43"/>
      <c r="N202" s="52"/>
      <c r="O202" s="52"/>
      <c r="P202" s="53"/>
      <c r="Q202" s="52"/>
      <c r="R202" s="52"/>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5">
        <f t="shared" si="13"/>
        <v>5550.04</v>
      </c>
      <c r="BB202" s="54">
        <f t="shared" si="14"/>
        <v>5550.04</v>
      </c>
      <c r="BC202" s="59" t="str">
        <f t="shared" si="15"/>
        <v>INR  Five Thousand Five Hundred &amp; Fifty  and Paise Four Only</v>
      </c>
      <c r="IA202" s="21">
        <v>14.22</v>
      </c>
      <c r="IB202" s="21" t="s">
        <v>227</v>
      </c>
      <c r="ID202" s="21">
        <v>4</v>
      </c>
      <c r="IE202" s="22" t="s">
        <v>47</v>
      </c>
      <c r="IF202" s="22"/>
      <c r="IG202" s="22"/>
      <c r="IH202" s="22"/>
      <c r="II202" s="22"/>
    </row>
    <row r="203" spans="1:243" s="21" customFormat="1" ht="47.25">
      <c r="A203" s="60">
        <v>14.23</v>
      </c>
      <c r="B203" s="61" t="s">
        <v>228</v>
      </c>
      <c r="C203" s="34"/>
      <c r="D203" s="67"/>
      <c r="E203" s="67"/>
      <c r="F203" s="67"/>
      <c r="G203" s="67"/>
      <c r="H203" s="67"/>
      <c r="I203" s="67"/>
      <c r="J203" s="67"/>
      <c r="K203" s="67"/>
      <c r="L203" s="67"/>
      <c r="M203" s="67"/>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IA203" s="21">
        <v>14.23</v>
      </c>
      <c r="IB203" s="21" t="s">
        <v>228</v>
      </c>
      <c r="IE203" s="22"/>
      <c r="IF203" s="22"/>
      <c r="IG203" s="22"/>
      <c r="IH203" s="22"/>
      <c r="II203" s="22"/>
    </row>
    <row r="204" spans="1:243" s="21" customFormat="1" ht="28.5">
      <c r="A204" s="60">
        <v>14.24</v>
      </c>
      <c r="B204" s="61" t="s">
        <v>229</v>
      </c>
      <c r="C204" s="34"/>
      <c r="D204" s="34">
        <v>40</v>
      </c>
      <c r="E204" s="64" t="s">
        <v>44</v>
      </c>
      <c r="F204" s="65">
        <v>9.73</v>
      </c>
      <c r="G204" s="46"/>
      <c r="H204" s="40"/>
      <c r="I204" s="41" t="s">
        <v>33</v>
      </c>
      <c r="J204" s="42">
        <f t="shared" si="12"/>
        <v>1</v>
      </c>
      <c r="K204" s="40" t="s">
        <v>34</v>
      </c>
      <c r="L204" s="40" t="s">
        <v>4</v>
      </c>
      <c r="M204" s="43"/>
      <c r="N204" s="52"/>
      <c r="O204" s="52"/>
      <c r="P204" s="53"/>
      <c r="Q204" s="52"/>
      <c r="R204" s="52"/>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5">
        <f t="shared" si="13"/>
        <v>389.2</v>
      </c>
      <c r="BB204" s="54">
        <f t="shared" si="14"/>
        <v>389.2</v>
      </c>
      <c r="BC204" s="59" t="str">
        <f t="shared" si="15"/>
        <v>INR  Three Hundred &amp; Eighty Nine  and Paise Twenty Only</v>
      </c>
      <c r="IA204" s="21">
        <v>14.24</v>
      </c>
      <c r="IB204" s="21" t="s">
        <v>229</v>
      </c>
      <c r="ID204" s="21">
        <v>40</v>
      </c>
      <c r="IE204" s="22" t="s">
        <v>44</v>
      </c>
      <c r="IF204" s="22"/>
      <c r="IG204" s="22"/>
      <c r="IH204" s="22"/>
      <c r="II204" s="22"/>
    </row>
    <row r="205" spans="1:243" s="21" customFormat="1" ht="28.5">
      <c r="A205" s="60">
        <v>14.25</v>
      </c>
      <c r="B205" s="61" t="s">
        <v>230</v>
      </c>
      <c r="C205" s="34"/>
      <c r="D205" s="34">
        <v>10</v>
      </c>
      <c r="E205" s="64" t="s">
        <v>44</v>
      </c>
      <c r="F205" s="34">
        <v>12.41</v>
      </c>
      <c r="G205" s="46"/>
      <c r="H205" s="40"/>
      <c r="I205" s="41" t="s">
        <v>33</v>
      </c>
      <c r="J205" s="42">
        <f t="shared" si="12"/>
        <v>1</v>
      </c>
      <c r="K205" s="40" t="s">
        <v>34</v>
      </c>
      <c r="L205" s="40" t="s">
        <v>4</v>
      </c>
      <c r="M205" s="43"/>
      <c r="N205" s="52"/>
      <c r="O205" s="52"/>
      <c r="P205" s="53"/>
      <c r="Q205" s="52"/>
      <c r="R205" s="52"/>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5">
        <f t="shared" si="13"/>
        <v>124.1</v>
      </c>
      <c r="BB205" s="54">
        <f t="shared" si="14"/>
        <v>124.1</v>
      </c>
      <c r="BC205" s="59" t="str">
        <f t="shared" si="15"/>
        <v>INR  One Hundred &amp; Twenty Four  and Paise Ten Only</v>
      </c>
      <c r="IA205" s="21">
        <v>14.25</v>
      </c>
      <c r="IB205" s="21" t="s">
        <v>230</v>
      </c>
      <c r="ID205" s="21">
        <v>10</v>
      </c>
      <c r="IE205" s="22" t="s">
        <v>44</v>
      </c>
      <c r="IF205" s="22"/>
      <c r="IG205" s="22"/>
      <c r="IH205" s="22"/>
      <c r="II205" s="22"/>
    </row>
    <row r="206" spans="1:243" s="21" customFormat="1" ht="28.5">
      <c r="A206" s="60">
        <v>14.26</v>
      </c>
      <c r="B206" s="61" t="s">
        <v>231</v>
      </c>
      <c r="C206" s="34"/>
      <c r="D206" s="34">
        <v>1</v>
      </c>
      <c r="E206" s="64" t="s">
        <v>44</v>
      </c>
      <c r="F206" s="34">
        <v>14.95</v>
      </c>
      <c r="G206" s="46"/>
      <c r="H206" s="40"/>
      <c r="I206" s="41" t="s">
        <v>33</v>
      </c>
      <c r="J206" s="42">
        <f t="shared" si="12"/>
        <v>1</v>
      </c>
      <c r="K206" s="40" t="s">
        <v>34</v>
      </c>
      <c r="L206" s="40" t="s">
        <v>4</v>
      </c>
      <c r="M206" s="43"/>
      <c r="N206" s="52"/>
      <c r="O206" s="52"/>
      <c r="P206" s="53"/>
      <c r="Q206" s="52"/>
      <c r="R206" s="52"/>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5">
        <f t="shared" si="13"/>
        <v>14.95</v>
      </c>
      <c r="BB206" s="54">
        <f t="shared" si="14"/>
        <v>14.95</v>
      </c>
      <c r="BC206" s="59" t="str">
        <f t="shared" si="15"/>
        <v>INR  Fourteen and Paise Ninety Five Only</v>
      </c>
      <c r="IA206" s="21">
        <v>14.26</v>
      </c>
      <c r="IB206" s="21" t="s">
        <v>231</v>
      </c>
      <c r="ID206" s="21">
        <v>1</v>
      </c>
      <c r="IE206" s="22" t="s">
        <v>44</v>
      </c>
      <c r="IF206" s="22"/>
      <c r="IG206" s="22"/>
      <c r="IH206" s="22"/>
      <c r="II206" s="22"/>
    </row>
    <row r="207" spans="1:243" s="21" customFormat="1" ht="47.25">
      <c r="A207" s="60">
        <v>14.27</v>
      </c>
      <c r="B207" s="61" t="s">
        <v>232</v>
      </c>
      <c r="C207" s="34"/>
      <c r="D207" s="67"/>
      <c r="E207" s="67"/>
      <c r="F207" s="67"/>
      <c r="G207" s="67"/>
      <c r="H207" s="67"/>
      <c r="I207" s="67"/>
      <c r="J207" s="67"/>
      <c r="K207" s="67"/>
      <c r="L207" s="67"/>
      <c r="M207" s="67"/>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IA207" s="21">
        <v>14.27</v>
      </c>
      <c r="IB207" s="21" t="s">
        <v>232</v>
      </c>
      <c r="IE207" s="22"/>
      <c r="IF207" s="22"/>
      <c r="IG207" s="22"/>
      <c r="IH207" s="22"/>
      <c r="II207" s="22"/>
    </row>
    <row r="208" spans="1:243" s="21" customFormat="1" ht="28.5">
      <c r="A208" s="60">
        <v>14.28</v>
      </c>
      <c r="B208" s="61" t="s">
        <v>229</v>
      </c>
      <c r="C208" s="34"/>
      <c r="D208" s="34">
        <v>40</v>
      </c>
      <c r="E208" s="64" t="s">
        <v>44</v>
      </c>
      <c r="F208" s="34">
        <v>126.74</v>
      </c>
      <c r="G208" s="46"/>
      <c r="H208" s="40"/>
      <c r="I208" s="41" t="s">
        <v>33</v>
      </c>
      <c r="J208" s="42">
        <f t="shared" si="12"/>
        <v>1</v>
      </c>
      <c r="K208" s="40" t="s">
        <v>34</v>
      </c>
      <c r="L208" s="40" t="s">
        <v>4</v>
      </c>
      <c r="M208" s="43"/>
      <c r="N208" s="52"/>
      <c r="O208" s="52"/>
      <c r="P208" s="53"/>
      <c r="Q208" s="52"/>
      <c r="R208" s="52"/>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5">
        <f t="shared" si="13"/>
        <v>5069.6</v>
      </c>
      <c r="BB208" s="54">
        <f t="shared" si="14"/>
        <v>5069.6</v>
      </c>
      <c r="BC208" s="59" t="str">
        <f t="shared" si="15"/>
        <v>INR  Five Thousand  &amp;Sixty Nine  and Paise Sixty Only</v>
      </c>
      <c r="IA208" s="21">
        <v>14.28</v>
      </c>
      <c r="IB208" s="21" t="s">
        <v>229</v>
      </c>
      <c r="ID208" s="21">
        <v>40</v>
      </c>
      <c r="IE208" s="22" t="s">
        <v>44</v>
      </c>
      <c r="IF208" s="22"/>
      <c r="IG208" s="22"/>
      <c r="IH208" s="22"/>
      <c r="II208" s="22"/>
    </row>
    <row r="209" spans="1:243" s="21" customFormat="1" ht="42.75">
      <c r="A209" s="60">
        <v>14.29</v>
      </c>
      <c r="B209" s="61" t="s">
        <v>230</v>
      </c>
      <c r="C209" s="34"/>
      <c r="D209" s="34">
        <v>10</v>
      </c>
      <c r="E209" s="64" t="s">
        <v>44</v>
      </c>
      <c r="F209" s="34">
        <v>130.12</v>
      </c>
      <c r="G209" s="46"/>
      <c r="H209" s="40"/>
      <c r="I209" s="41" t="s">
        <v>33</v>
      </c>
      <c r="J209" s="42">
        <f t="shared" si="12"/>
        <v>1</v>
      </c>
      <c r="K209" s="40" t="s">
        <v>34</v>
      </c>
      <c r="L209" s="40" t="s">
        <v>4</v>
      </c>
      <c r="M209" s="43"/>
      <c r="N209" s="52"/>
      <c r="O209" s="52"/>
      <c r="P209" s="53"/>
      <c r="Q209" s="52"/>
      <c r="R209" s="52"/>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5">
        <f t="shared" si="13"/>
        <v>1301.2</v>
      </c>
      <c r="BB209" s="54">
        <f t="shared" si="14"/>
        <v>1301.2</v>
      </c>
      <c r="BC209" s="59" t="str">
        <f t="shared" si="15"/>
        <v>INR  One Thousand Three Hundred &amp; One  and Paise Twenty Only</v>
      </c>
      <c r="IA209" s="21">
        <v>14.29</v>
      </c>
      <c r="IB209" s="21" t="s">
        <v>230</v>
      </c>
      <c r="ID209" s="21">
        <v>10</v>
      </c>
      <c r="IE209" s="22" t="s">
        <v>44</v>
      </c>
      <c r="IF209" s="22"/>
      <c r="IG209" s="22"/>
      <c r="IH209" s="22"/>
      <c r="II209" s="22"/>
    </row>
    <row r="210" spans="1:243" s="21" customFormat="1" ht="63">
      <c r="A210" s="62">
        <v>14.3</v>
      </c>
      <c r="B210" s="61" t="s">
        <v>233</v>
      </c>
      <c r="C210" s="34"/>
      <c r="D210" s="67"/>
      <c r="E210" s="67"/>
      <c r="F210" s="67"/>
      <c r="G210" s="67"/>
      <c r="H210" s="67"/>
      <c r="I210" s="67"/>
      <c r="J210" s="67"/>
      <c r="K210" s="67"/>
      <c r="L210" s="67"/>
      <c r="M210" s="67"/>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IA210" s="21">
        <v>14.3</v>
      </c>
      <c r="IB210" s="21" t="s">
        <v>233</v>
      </c>
      <c r="IE210" s="22"/>
      <c r="IF210" s="22"/>
      <c r="IG210" s="22"/>
      <c r="IH210" s="22"/>
      <c r="II210" s="22"/>
    </row>
    <row r="211" spans="1:243" s="21" customFormat="1" ht="28.5">
      <c r="A211" s="60">
        <v>14.31</v>
      </c>
      <c r="B211" s="61" t="s">
        <v>225</v>
      </c>
      <c r="C211" s="34"/>
      <c r="D211" s="34">
        <v>1</v>
      </c>
      <c r="E211" s="64" t="s">
        <v>47</v>
      </c>
      <c r="F211" s="34">
        <v>206.71</v>
      </c>
      <c r="G211" s="46"/>
      <c r="H211" s="40"/>
      <c r="I211" s="41" t="s">
        <v>33</v>
      </c>
      <c r="J211" s="42">
        <f t="shared" si="12"/>
        <v>1</v>
      </c>
      <c r="K211" s="40" t="s">
        <v>34</v>
      </c>
      <c r="L211" s="40" t="s">
        <v>4</v>
      </c>
      <c r="M211" s="43"/>
      <c r="N211" s="52"/>
      <c r="O211" s="52"/>
      <c r="P211" s="53"/>
      <c r="Q211" s="52"/>
      <c r="R211" s="52"/>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5">
        <f t="shared" si="13"/>
        <v>206.71</v>
      </c>
      <c r="BB211" s="54">
        <f t="shared" si="14"/>
        <v>206.71</v>
      </c>
      <c r="BC211" s="59" t="str">
        <f t="shared" si="15"/>
        <v>INR  Two Hundred &amp; Six  and Paise Seventy One Only</v>
      </c>
      <c r="IA211" s="21">
        <v>14.31</v>
      </c>
      <c r="IB211" s="21" t="s">
        <v>225</v>
      </c>
      <c r="ID211" s="21">
        <v>1</v>
      </c>
      <c r="IE211" s="22" t="s">
        <v>47</v>
      </c>
      <c r="IF211" s="22"/>
      <c r="IG211" s="22"/>
      <c r="IH211" s="22"/>
      <c r="II211" s="22"/>
    </row>
    <row r="212" spans="1:243" s="21" customFormat="1" ht="28.5">
      <c r="A212" s="60">
        <v>14.32</v>
      </c>
      <c r="B212" s="61" t="s">
        <v>220</v>
      </c>
      <c r="C212" s="34"/>
      <c r="D212" s="34">
        <v>2</v>
      </c>
      <c r="E212" s="64" t="s">
        <v>47</v>
      </c>
      <c r="F212" s="34">
        <v>228.98</v>
      </c>
      <c r="G212" s="46"/>
      <c r="H212" s="40"/>
      <c r="I212" s="41" t="s">
        <v>33</v>
      </c>
      <c r="J212" s="42">
        <f t="shared" si="12"/>
        <v>1</v>
      </c>
      <c r="K212" s="40" t="s">
        <v>34</v>
      </c>
      <c r="L212" s="40" t="s">
        <v>4</v>
      </c>
      <c r="M212" s="43"/>
      <c r="N212" s="52"/>
      <c r="O212" s="52"/>
      <c r="P212" s="53"/>
      <c r="Q212" s="52"/>
      <c r="R212" s="52"/>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5">
        <f t="shared" si="13"/>
        <v>457.96</v>
      </c>
      <c r="BB212" s="54">
        <f t="shared" si="14"/>
        <v>457.96</v>
      </c>
      <c r="BC212" s="59" t="str">
        <f t="shared" si="15"/>
        <v>INR  Four Hundred &amp; Fifty Seven  and Paise Ninety Six Only</v>
      </c>
      <c r="IA212" s="21">
        <v>14.32</v>
      </c>
      <c r="IB212" s="21" t="s">
        <v>220</v>
      </c>
      <c r="ID212" s="21">
        <v>2</v>
      </c>
      <c r="IE212" s="22" t="s">
        <v>47</v>
      </c>
      <c r="IF212" s="22"/>
      <c r="IG212" s="22"/>
      <c r="IH212" s="22"/>
      <c r="II212" s="22"/>
    </row>
    <row r="213" spans="1:243" s="21" customFormat="1" ht="28.5">
      <c r="A213" s="60">
        <v>14.33</v>
      </c>
      <c r="B213" s="61" t="s">
        <v>234</v>
      </c>
      <c r="C213" s="34"/>
      <c r="D213" s="34">
        <v>1</v>
      </c>
      <c r="E213" s="64" t="s">
        <v>47</v>
      </c>
      <c r="F213" s="65">
        <v>298.2</v>
      </c>
      <c r="G213" s="46"/>
      <c r="H213" s="40"/>
      <c r="I213" s="41" t="s">
        <v>33</v>
      </c>
      <c r="J213" s="42">
        <f t="shared" si="12"/>
        <v>1</v>
      </c>
      <c r="K213" s="40" t="s">
        <v>34</v>
      </c>
      <c r="L213" s="40" t="s">
        <v>4</v>
      </c>
      <c r="M213" s="43"/>
      <c r="N213" s="52"/>
      <c r="O213" s="52"/>
      <c r="P213" s="53"/>
      <c r="Q213" s="52"/>
      <c r="R213" s="52"/>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5">
        <f t="shared" si="13"/>
        <v>298.2</v>
      </c>
      <c r="BB213" s="54">
        <f t="shared" si="14"/>
        <v>298.2</v>
      </c>
      <c r="BC213" s="59" t="str">
        <f t="shared" si="15"/>
        <v>INR  Two Hundred &amp; Ninety Eight  and Paise Twenty Only</v>
      </c>
      <c r="IA213" s="21">
        <v>14.33</v>
      </c>
      <c r="IB213" s="21" t="s">
        <v>234</v>
      </c>
      <c r="ID213" s="21">
        <v>1</v>
      </c>
      <c r="IE213" s="22" t="s">
        <v>47</v>
      </c>
      <c r="IF213" s="22"/>
      <c r="IG213" s="22"/>
      <c r="IH213" s="22"/>
      <c r="II213" s="22"/>
    </row>
    <row r="214" spans="1:243" s="21" customFormat="1" ht="126">
      <c r="A214" s="60">
        <v>14.34</v>
      </c>
      <c r="B214" s="61" t="s">
        <v>235</v>
      </c>
      <c r="C214" s="34"/>
      <c r="D214" s="34">
        <v>750</v>
      </c>
      <c r="E214" s="64" t="s">
        <v>272</v>
      </c>
      <c r="F214" s="34">
        <v>7.72</v>
      </c>
      <c r="G214" s="46"/>
      <c r="H214" s="40"/>
      <c r="I214" s="41" t="s">
        <v>33</v>
      </c>
      <c r="J214" s="42">
        <f t="shared" si="12"/>
        <v>1</v>
      </c>
      <c r="K214" s="40" t="s">
        <v>34</v>
      </c>
      <c r="L214" s="40" t="s">
        <v>4</v>
      </c>
      <c r="M214" s="43"/>
      <c r="N214" s="52"/>
      <c r="O214" s="52"/>
      <c r="P214" s="53"/>
      <c r="Q214" s="52"/>
      <c r="R214" s="52"/>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5">
        <f t="shared" si="13"/>
        <v>5790</v>
      </c>
      <c r="BB214" s="54">
        <f t="shared" si="14"/>
        <v>5790</v>
      </c>
      <c r="BC214" s="59" t="str">
        <f t="shared" si="15"/>
        <v>INR  Five Thousand Seven Hundred &amp; Ninety  Only</v>
      </c>
      <c r="IA214" s="21">
        <v>14.34</v>
      </c>
      <c r="IB214" s="21" t="s">
        <v>235</v>
      </c>
      <c r="ID214" s="21">
        <v>750</v>
      </c>
      <c r="IE214" s="22" t="s">
        <v>272</v>
      </c>
      <c r="IF214" s="22"/>
      <c r="IG214" s="22"/>
      <c r="IH214" s="22"/>
      <c r="II214" s="22"/>
    </row>
    <row r="215" spans="1:243" s="21" customFormat="1" ht="47.25">
      <c r="A215" s="60">
        <v>14.35</v>
      </c>
      <c r="B215" s="61" t="s">
        <v>236</v>
      </c>
      <c r="C215" s="34"/>
      <c r="D215" s="67"/>
      <c r="E215" s="67"/>
      <c r="F215" s="67"/>
      <c r="G215" s="67"/>
      <c r="H215" s="67"/>
      <c r="I215" s="67"/>
      <c r="J215" s="67"/>
      <c r="K215" s="67"/>
      <c r="L215" s="67"/>
      <c r="M215" s="67"/>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IA215" s="21">
        <v>14.35</v>
      </c>
      <c r="IB215" s="21" t="s">
        <v>236</v>
      </c>
      <c r="IE215" s="22"/>
      <c r="IF215" s="22"/>
      <c r="IG215" s="22"/>
      <c r="IH215" s="22"/>
      <c r="II215" s="22"/>
    </row>
    <row r="216" spans="1:243" s="21" customFormat="1" ht="28.5">
      <c r="A216" s="60">
        <v>14.36</v>
      </c>
      <c r="B216" s="61" t="s">
        <v>225</v>
      </c>
      <c r="C216" s="34"/>
      <c r="D216" s="34">
        <v>2</v>
      </c>
      <c r="E216" s="64" t="s">
        <v>47</v>
      </c>
      <c r="F216" s="34">
        <v>367.34</v>
      </c>
      <c r="G216" s="46"/>
      <c r="H216" s="40"/>
      <c r="I216" s="41" t="s">
        <v>33</v>
      </c>
      <c r="J216" s="42">
        <f aca="true" t="shared" si="16" ref="J216:J222">IF(I216="Less(-)",-1,1)</f>
        <v>1</v>
      </c>
      <c r="K216" s="40" t="s">
        <v>34</v>
      </c>
      <c r="L216" s="40" t="s">
        <v>4</v>
      </c>
      <c r="M216" s="43"/>
      <c r="N216" s="52"/>
      <c r="O216" s="52"/>
      <c r="P216" s="53"/>
      <c r="Q216" s="52"/>
      <c r="R216" s="52"/>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5">
        <f aca="true" t="shared" si="17" ref="BA216:BA222">total_amount_ba($B$2,$D$2,D216,F216,J216,K216,M216)</f>
        <v>734.68</v>
      </c>
      <c r="BB216" s="54">
        <f aca="true" t="shared" si="18" ref="BB216:BB222">BA216+SUM(N216:AZ216)</f>
        <v>734.68</v>
      </c>
      <c r="BC216" s="59" t="str">
        <f aca="true" t="shared" si="19" ref="BC216:BC222">SpellNumber(L216,BB216)</f>
        <v>INR  Seven Hundred &amp; Thirty Four  and Paise Sixty Eight Only</v>
      </c>
      <c r="IA216" s="21">
        <v>14.36</v>
      </c>
      <c r="IB216" s="21" t="s">
        <v>225</v>
      </c>
      <c r="ID216" s="21">
        <v>2</v>
      </c>
      <c r="IE216" s="22" t="s">
        <v>47</v>
      </c>
      <c r="IF216" s="22"/>
      <c r="IG216" s="22"/>
      <c r="IH216" s="22"/>
      <c r="II216" s="22"/>
    </row>
    <row r="217" spans="1:243" s="21" customFormat="1" ht="63">
      <c r="A217" s="60">
        <v>14.37</v>
      </c>
      <c r="B217" s="61" t="s">
        <v>237</v>
      </c>
      <c r="C217" s="34"/>
      <c r="D217" s="67"/>
      <c r="E217" s="67"/>
      <c r="F217" s="67"/>
      <c r="G217" s="67"/>
      <c r="H217" s="67"/>
      <c r="I217" s="67"/>
      <c r="J217" s="67"/>
      <c r="K217" s="67"/>
      <c r="L217" s="67"/>
      <c r="M217" s="67"/>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IA217" s="21">
        <v>14.37</v>
      </c>
      <c r="IB217" s="21" t="s">
        <v>237</v>
      </c>
      <c r="IE217" s="22"/>
      <c r="IF217" s="22"/>
      <c r="IG217" s="22"/>
      <c r="IH217" s="22"/>
      <c r="II217" s="22"/>
    </row>
    <row r="218" spans="1:243" s="21" customFormat="1" ht="28.5">
      <c r="A218" s="60">
        <v>14.38</v>
      </c>
      <c r="B218" s="61" t="s">
        <v>225</v>
      </c>
      <c r="C218" s="34"/>
      <c r="D218" s="34">
        <v>2</v>
      </c>
      <c r="E218" s="64" t="s">
        <v>47</v>
      </c>
      <c r="F218" s="34">
        <v>484.31</v>
      </c>
      <c r="G218" s="46"/>
      <c r="H218" s="40"/>
      <c r="I218" s="41" t="s">
        <v>33</v>
      </c>
      <c r="J218" s="42">
        <f t="shared" si="16"/>
        <v>1</v>
      </c>
      <c r="K218" s="40" t="s">
        <v>34</v>
      </c>
      <c r="L218" s="40" t="s">
        <v>4</v>
      </c>
      <c r="M218" s="43"/>
      <c r="N218" s="52"/>
      <c r="O218" s="52"/>
      <c r="P218" s="53"/>
      <c r="Q218" s="52"/>
      <c r="R218" s="52"/>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5">
        <f t="shared" si="17"/>
        <v>968.62</v>
      </c>
      <c r="BB218" s="54">
        <f t="shared" si="18"/>
        <v>968.62</v>
      </c>
      <c r="BC218" s="59" t="str">
        <f t="shared" si="19"/>
        <v>INR  Nine Hundred &amp; Sixty Eight  and Paise Sixty Two Only</v>
      </c>
      <c r="IA218" s="21">
        <v>14.38</v>
      </c>
      <c r="IB218" s="21" t="s">
        <v>225</v>
      </c>
      <c r="ID218" s="21">
        <v>2</v>
      </c>
      <c r="IE218" s="22" t="s">
        <v>47</v>
      </c>
      <c r="IF218" s="22"/>
      <c r="IG218" s="22"/>
      <c r="IH218" s="22"/>
      <c r="II218" s="22"/>
    </row>
    <row r="219" spans="1:243" s="21" customFormat="1" ht="63">
      <c r="A219" s="60">
        <v>14.39</v>
      </c>
      <c r="B219" s="61" t="s">
        <v>238</v>
      </c>
      <c r="C219" s="34"/>
      <c r="D219" s="67"/>
      <c r="E219" s="67"/>
      <c r="F219" s="67"/>
      <c r="G219" s="67"/>
      <c r="H219" s="67"/>
      <c r="I219" s="67"/>
      <c r="J219" s="67"/>
      <c r="K219" s="67"/>
      <c r="L219" s="67"/>
      <c r="M219" s="67"/>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IA219" s="21">
        <v>14.39</v>
      </c>
      <c r="IB219" s="21" t="s">
        <v>238</v>
      </c>
      <c r="IE219" s="22"/>
      <c r="IF219" s="22"/>
      <c r="IG219" s="22"/>
      <c r="IH219" s="22"/>
      <c r="II219" s="22"/>
    </row>
    <row r="220" spans="1:243" s="21" customFormat="1" ht="42.75">
      <c r="A220" s="62">
        <v>14.4</v>
      </c>
      <c r="B220" s="61" t="s">
        <v>225</v>
      </c>
      <c r="C220" s="34"/>
      <c r="D220" s="34">
        <v>3</v>
      </c>
      <c r="E220" s="64" t="s">
        <v>47</v>
      </c>
      <c r="F220" s="34">
        <v>531.57</v>
      </c>
      <c r="G220" s="46"/>
      <c r="H220" s="40"/>
      <c r="I220" s="41" t="s">
        <v>33</v>
      </c>
      <c r="J220" s="42">
        <f t="shared" si="16"/>
        <v>1</v>
      </c>
      <c r="K220" s="40" t="s">
        <v>34</v>
      </c>
      <c r="L220" s="40" t="s">
        <v>4</v>
      </c>
      <c r="M220" s="43"/>
      <c r="N220" s="52"/>
      <c r="O220" s="52"/>
      <c r="P220" s="53"/>
      <c r="Q220" s="52"/>
      <c r="R220" s="52"/>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5">
        <f t="shared" si="17"/>
        <v>1594.71</v>
      </c>
      <c r="BB220" s="54">
        <f t="shared" si="18"/>
        <v>1594.71</v>
      </c>
      <c r="BC220" s="59" t="str">
        <f t="shared" si="19"/>
        <v>INR  One Thousand Five Hundred &amp; Ninety Four  and Paise Seventy One Only</v>
      </c>
      <c r="IA220" s="21">
        <v>14.4</v>
      </c>
      <c r="IB220" s="21" t="s">
        <v>225</v>
      </c>
      <c r="ID220" s="21">
        <v>3</v>
      </c>
      <c r="IE220" s="22" t="s">
        <v>47</v>
      </c>
      <c r="IF220" s="22"/>
      <c r="IG220" s="22"/>
      <c r="IH220" s="22"/>
      <c r="II220" s="22"/>
    </row>
    <row r="221" spans="1:243" s="21" customFormat="1" ht="63">
      <c r="A221" s="60">
        <v>14.41</v>
      </c>
      <c r="B221" s="61" t="s">
        <v>239</v>
      </c>
      <c r="C221" s="34"/>
      <c r="D221" s="67"/>
      <c r="E221" s="67"/>
      <c r="F221" s="67"/>
      <c r="G221" s="67"/>
      <c r="H221" s="67"/>
      <c r="I221" s="67"/>
      <c r="J221" s="67"/>
      <c r="K221" s="67"/>
      <c r="L221" s="67"/>
      <c r="M221" s="67"/>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IA221" s="21">
        <v>14.41</v>
      </c>
      <c r="IB221" s="21" t="s">
        <v>239</v>
      </c>
      <c r="IE221" s="22"/>
      <c r="IF221" s="22"/>
      <c r="IG221" s="22"/>
      <c r="IH221" s="22"/>
      <c r="II221" s="22"/>
    </row>
    <row r="222" spans="1:243" s="21" customFormat="1" ht="42.75">
      <c r="A222" s="60">
        <v>14.42</v>
      </c>
      <c r="B222" s="61" t="s">
        <v>240</v>
      </c>
      <c r="C222" s="34"/>
      <c r="D222" s="34">
        <v>5</v>
      </c>
      <c r="E222" s="64" t="s">
        <v>47</v>
      </c>
      <c r="F222" s="34">
        <v>466.46</v>
      </c>
      <c r="G222" s="46"/>
      <c r="H222" s="40"/>
      <c r="I222" s="41" t="s">
        <v>33</v>
      </c>
      <c r="J222" s="42">
        <f t="shared" si="16"/>
        <v>1</v>
      </c>
      <c r="K222" s="40" t="s">
        <v>34</v>
      </c>
      <c r="L222" s="40" t="s">
        <v>4</v>
      </c>
      <c r="M222" s="43"/>
      <c r="N222" s="52"/>
      <c r="O222" s="52"/>
      <c r="P222" s="53"/>
      <c r="Q222" s="52"/>
      <c r="R222" s="52"/>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5">
        <f t="shared" si="17"/>
        <v>2332.3</v>
      </c>
      <c r="BB222" s="54">
        <f t="shared" si="18"/>
        <v>2332.3</v>
      </c>
      <c r="BC222" s="59" t="str">
        <f t="shared" si="19"/>
        <v>INR  Two Thousand Three Hundred &amp; Thirty Two  and Paise Thirty Only</v>
      </c>
      <c r="IA222" s="21">
        <v>14.42</v>
      </c>
      <c r="IB222" s="21" t="s">
        <v>240</v>
      </c>
      <c r="ID222" s="21">
        <v>5</v>
      </c>
      <c r="IE222" s="22" t="s">
        <v>47</v>
      </c>
      <c r="IF222" s="22"/>
      <c r="IG222" s="22"/>
      <c r="IH222" s="22"/>
      <c r="II222" s="22"/>
    </row>
    <row r="223" spans="1:243" s="21" customFormat="1" ht="63">
      <c r="A223" s="60">
        <v>14.43</v>
      </c>
      <c r="B223" s="61" t="s">
        <v>241</v>
      </c>
      <c r="C223" s="34"/>
      <c r="D223" s="34">
        <v>10</v>
      </c>
      <c r="E223" s="64" t="s">
        <v>47</v>
      </c>
      <c r="F223" s="34">
        <v>53.7</v>
      </c>
      <c r="G223" s="46"/>
      <c r="H223" s="40"/>
      <c r="I223" s="41" t="s">
        <v>33</v>
      </c>
      <c r="J223" s="42">
        <f>IF(I223="Less(-)",-1,1)</f>
        <v>1</v>
      </c>
      <c r="K223" s="40" t="s">
        <v>34</v>
      </c>
      <c r="L223" s="40" t="s">
        <v>4</v>
      </c>
      <c r="M223" s="43"/>
      <c r="N223" s="52"/>
      <c r="O223" s="52"/>
      <c r="P223" s="53"/>
      <c r="Q223" s="52"/>
      <c r="R223" s="52"/>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5">
        <f>total_amount_ba($B$2,$D$2,D223,F223,J223,K223,M223)</f>
        <v>537</v>
      </c>
      <c r="BB223" s="54">
        <f>BA223+SUM(N223:AZ223)</f>
        <v>537</v>
      </c>
      <c r="BC223" s="59" t="str">
        <f>SpellNumber(L223,BB223)</f>
        <v>INR  Five Hundred &amp; Thirty Seven  Only</v>
      </c>
      <c r="IA223" s="21">
        <v>14.43</v>
      </c>
      <c r="IB223" s="21" t="s">
        <v>241</v>
      </c>
      <c r="ID223" s="21">
        <v>10</v>
      </c>
      <c r="IE223" s="22" t="s">
        <v>47</v>
      </c>
      <c r="IF223" s="22"/>
      <c r="IG223" s="22"/>
      <c r="IH223" s="22"/>
      <c r="II223" s="22"/>
    </row>
    <row r="224" spans="1:243" s="21" customFormat="1" ht="94.5">
      <c r="A224" s="60">
        <v>14.44</v>
      </c>
      <c r="B224" s="61" t="s">
        <v>242</v>
      </c>
      <c r="C224" s="34"/>
      <c r="D224" s="67"/>
      <c r="E224" s="67"/>
      <c r="F224" s="67"/>
      <c r="G224" s="67"/>
      <c r="H224" s="67"/>
      <c r="I224" s="67"/>
      <c r="J224" s="67"/>
      <c r="K224" s="67"/>
      <c r="L224" s="67"/>
      <c r="M224" s="67"/>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IA224" s="21">
        <v>14.44</v>
      </c>
      <c r="IB224" s="21" t="s">
        <v>242</v>
      </c>
      <c r="IE224" s="22"/>
      <c r="IF224" s="22"/>
      <c r="IG224" s="22"/>
      <c r="IH224" s="22"/>
      <c r="II224" s="22"/>
    </row>
    <row r="225" spans="1:243" s="21" customFormat="1" ht="42.75">
      <c r="A225" s="60">
        <v>14.45</v>
      </c>
      <c r="B225" s="61" t="s">
        <v>243</v>
      </c>
      <c r="C225" s="34"/>
      <c r="D225" s="34">
        <v>1</v>
      </c>
      <c r="E225" s="64" t="s">
        <v>47</v>
      </c>
      <c r="F225" s="34">
        <v>3135.55</v>
      </c>
      <c r="G225" s="46"/>
      <c r="H225" s="40"/>
      <c r="I225" s="41" t="s">
        <v>33</v>
      </c>
      <c r="J225" s="42">
        <f aca="true" t="shared" si="20" ref="J225:J255">IF(I225="Less(-)",-1,1)</f>
        <v>1</v>
      </c>
      <c r="K225" s="40" t="s">
        <v>34</v>
      </c>
      <c r="L225" s="40" t="s">
        <v>4</v>
      </c>
      <c r="M225" s="43"/>
      <c r="N225" s="52"/>
      <c r="O225" s="52"/>
      <c r="P225" s="53"/>
      <c r="Q225" s="52"/>
      <c r="R225" s="52"/>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55">
        <f aca="true" t="shared" si="21" ref="BA225:BA255">total_amount_ba($B$2,$D$2,D225,F225,J225,K225,M225)</f>
        <v>3135.55</v>
      </c>
      <c r="BB225" s="54">
        <f aca="true" t="shared" si="22" ref="BB225:BB255">BA225+SUM(N225:AZ225)</f>
        <v>3135.55</v>
      </c>
      <c r="BC225" s="59" t="str">
        <f aca="true" t="shared" si="23" ref="BC225:BC255">SpellNumber(L225,BB225)</f>
        <v>INR  Three Thousand One Hundred &amp; Thirty Five  and Paise Fifty Five Only</v>
      </c>
      <c r="IA225" s="21">
        <v>14.45</v>
      </c>
      <c r="IB225" s="21" t="s">
        <v>243</v>
      </c>
      <c r="ID225" s="21">
        <v>1</v>
      </c>
      <c r="IE225" s="22" t="s">
        <v>47</v>
      </c>
      <c r="IF225" s="22"/>
      <c r="IG225" s="22"/>
      <c r="IH225" s="22"/>
      <c r="II225" s="22"/>
    </row>
    <row r="226" spans="1:243" s="21" customFormat="1" ht="31.5">
      <c r="A226" s="60">
        <v>14.46</v>
      </c>
      <c r="B226" s="61" t="s">
        <v>244</v>
      </c>
      <c r="C226" s="34"/>
      <c r="D226" s="67"/>
      <c r="E226" s="67"/>
      <c r="F226" s="67"/>
      <c r="G226" s="67"/>
      <c r="H226" s="67"/>
      <c r="I226" s="67"/>
      <c r="J226" s="67"/>
      <c r="K226" s="67"/>
      <c r="L226" s="67"/>
      <c r="M226" s="67"/>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IA226" s="21">
        <v>14.46</v>
      </c>
      <c r="IB226" s="21" t="s">
        <v>244</v>
      </c>
      <c r="IE226" s="22"/>
      <c r="IF226" s="22"/>
      <c r="IG226" s="22"/>
      <c r="IH226" s="22"/>
      <c r="II226" s="22"/>
    </row>
    <row r="227" spans="1:243" s="21" customFormat="1" ht="42.75">
      <c r="A227" s="60">
        <v>14.47</v>
      </c>
      <c r="B227" s="61" t="s">
        <v>245</v>
      </c>
      <c r="C227" s="34"/>
      <c r="D227" s="34">
        <v>2</v>
      </c>
      <c r="E227" s="64" t="s">
        <v>47</v>
      </c>
      <c r="F227" s="34">
        <v>286.94</v>
      </c>
      <c r="G227" s="46"/>
      <c r="H227" s="40"/>
      <c r="I227" s="41" t="s">
        <v>33</v>
      </c>
      <c r="J227" s="42">
        <f t="shared" si="20"/>
        <v>1</v>
      </c>
      <c r="K227" s="40" t="s">
        <v>34</v>
      </c>
      <c r="L227" s="40" t="s">
        <v>4</v>
      </c>
      <c r="M227" s="43"/>
      <c r="N227" s="52"/>
      <c r="O227" s="52"/>
      <c r="P227" s="53"/>
      <c r="Q227" s="52"/>
      <c r="R227" s="52"/>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55">
        <f t="shared" si="21"/>
        <v>573.88</v>
      </c>
      <c r="BB227" s="54">
        <f t="shared" si="22"/>
        <v>573.88</v>
      </c>
      <c r="BC227" s="59" t="str">
        <f t="shared" si="23"/>
        <v>INR  Five Hundred &amp; Seventy Three  and Paise Eighty Eight Only</v>
      </c>
      <c r="IA227" s="21">
        <v>14.47</v>
      </c>
      <c r="IB227" s="21" t="s">
        <v>245</v>
      </c>
      <c r="ID227" s="21">
        <v>2</v>
      </c>
      <c r="IE227" s="22" t="s">
        <v>47</v>
      </c>
      <c r="IF227" s="22"/>
      <c r="IG227" s="22"/>
      <c r="IH227" s="22"/>
      <c r="II227" s="22"/>
    </row>
    <row r="228" spans="1:243" s="21" customFormat="1" ht="63">
      <c r="A228" s="60">
        <v>14.48</v>
      </c>
      <c r="B228" s="61" t="s">
        <v>246</v>
      </c>
      <c r="C228" s="34"/>
      <c r="D228" s="34">
        <v>10</v>
      </c>
      <c r="E228" s="64" t="s">
        <v>44</v>
      </c>
      <c r="F228" s="34">
        <v>135.16</v>
      </c>
      <c r="G228" s="46"/>
      <c r="H228" s="40"/>
      <c r="I228" s="41" t="s">
        <v>33</v>
      </c>
      <c r="J228" s="42">
        <f t="shared" si="20"/>
        <v>1</v>
      </c>
      <c r="K228" s="40" t="s">
        <v>34</v>
      </c>
      <c r="L228" s="40" t="s">
        <v>4</v>
      </c>
      <c r="M228" s="43"/>
      <c r="N228" s="52"/>
      <c r="O228" s="52"/>
      <c r="P228" s="53"/>
      <c r="Q228" s="52"/>
      <c r="R228" s="52"/>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55">
        <f t="shared" si="21"/>
        <v>1351.6</v>
      </c>
      <c r="BB228" s="54">
        <f t="shared" si="22"/>
        <v>1351.6</v>
      </c>
      <c r="BC228" s="59" t="str">
        <f t="shared" si="23"/>
        <v>INR  One Thousand Three Hundred &amp; Fifty One  and Paise Sixty Only</v>
      </c>
      <c r="IA228" s="21">
        <v>14.48</v>
      </c>
      <c r="IB228" s="21" t="s">
        <v>246</v>
      </c>
      <c r="ID228" s="21">
        <v>10</v>
      </c>
      <c r="IE228" s="22" t="s">
        <v>44</v>
      </c>
      <c r="IF228" s="22"/>
      <c r="IG228" s="22"/>
      <c r="IH228" s="22"/>
      <c r="II228" s="22"/>
    </row>
    <row r="229" spans="1:243" s="21" customFormat="1" ht="15.75">
      <c r="A229" s="60">
        <v>15</v>
      </c>
      <c r="B229" s="61" t="s">
        <v>247</v>
      </c>
      <c r="C229" s="34"/>
      <c r="D229" s="67"/>
      <c r="E229" s="67"/>
      <c r="F229" s="67"/>
      <c r="G229" s="67"/>
      <c r="H229" s="67"/>
      <c r="I229" s="67"/>
      <c r="J229" s="67"/>
      <c r="K229" s="67"/>
      <c r="L229" s="67"/>
      <c r="M229" s="67"/>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IA229" s="21">
        <v>15</v>
      </c>
      <c r="IB229" s="21" t="s">
        <v>247</v>
      </c>
      <c r="IE229" s="22"/>
      <c r="IF229" s="22"/>
      <c r="IG229" s="22"/>
      <c r="IH229" s="22"/>
      <c r="II229" s="22"/>
    </row>
    <row r="230" spans="1:243" s="21" customFormat="1" ht="64.5" customHeight="1">
      <c r="A230" s="60">
        <v>15.01</v>
      </c>
      <c r="B230" s="61" t="s">
        <v>248</v>
      </c>
      <c r="C230" s="34"/>
      <c r="D230" s="67"/>
      <c r="E230" s="67"/>
      <c r="F230" s="67"/>
      <c r="G230" s="67"/>
      <c r="H230" s="67"/>
      <c r="I230" s="67"/>
      <c r="J230" s="67"/>
      <c r="K230" s="67"/>
      <c r="L230" s="67"/>
      <c r="M230" s="67"/>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IA230" s="21">
        <v>15.01</v>
      </c>
      <c r="IB230" s="21" t="s">
        <v>248</v>
      </c>
      <c r="IE230" s="22"/>
      <c r="IF230" s="22"/>
      <c r="IG230" s="22"/>
      <c r="IH230" s="22"/>
      <c r="II230" s="22"/>
    </row>
    <row r="231" spans="1:243" s="21" customFormat="1" ht="28.5">
      <c r="A231" s="60">
        <v>15.02</v>
      </c>
      <c r="B231" s="61" t="s">
        <v>249</v>
      </c>
      <c r="C231" s="34"/>
      <c r="D231" s="34">
        <v>3</v>
      </c>
      <c r="E231" s="64" t="s">
        <v>44</v>
      </c>
      <c r="F231" s="34">
        <v>277.99</v>
      </c>
      <c r="G231" s="46"/>
      <c r="H231" s="40"/>
      <c r="I231" s="41" t="s">
        <v>33</v>
      </c>
      <c r="J231" s="42">
        <f t="shared" si="20"/>
        <v>1</v>
      </c>
      <c r="K231" s="40" t="s">
        <v>34</v>
      </c>
      <c r="L231" s="40" t="s">
        <v>4</v>
      </c>
      <c r="M231" s="43"/>
      <c r="N231" s="52"/>
      <c r="O231" s="52"/>
      <c r="P231" s="53"/>
      <c r="Q231" s="52"/>
      <c r="R231" s="52"/>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5">
        <f t="shared" si="21"/>
        <v>833.97</v>
      </c>
      <c r="BB231" s="54">
        <f t="shared" si="22"/>
        <v>833.97</v>
      </c>
      <c r="BC231" s="59" t="str">
        <f t="shared" si="23"/>
        <v>INR  Eight Hundred &amp; Thirty Three  and Paise Ninety Seven Only</v>
      </c>
      <c r="IA231" s="21">
        <v>15.02</v>
      </c>
      <c r="IB231" s="21" t="s">
        <v>249</v>
      </c>
      <c r="ID231" s="21">
        <v>3</v>
      </c>
      <c r="IE231" s="22" t="s">
        <v>44</v>
      </c>
      <c r="IF231" s="22"/>
      <c r="IG231" s="22"/>
      <c r="IH231" s="22"/>
      <c r="II231" s="22"/>
    </row>
    <row r="232" spans="1:243" s="21" customFormat="1" ht="94.5">
      <c r="A232" s="60">
        <v>15.03</v>
      </c>
      <c r="B232" s="61" t="s">
        <v>250</v>
      </c>
      <c r="C232" s="34"/>
      <c r="D232" s="67"/>
      <c r="E232" s="67"/>
      <c r="F232" s="67"/>
      <c r="G232" s="67"/>
      <c r="H232" s="67"/>
      <c r="I232" s="67"/>
      <c r="J232" s="67"/>
      <c r="K232" s="67"/>
      <c r="L232" s="67"/>
      <c r="M232" s="67"/>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IA232" s="21">
        <v>15.03</v>
      </c>
      <c r="IB232" s="21" t="s">
        <v>250</v>
      </c>
      <c r="IE232" s="22"/>
      <c r="IF232" s="22"/>
      <c r="IG232" s="22"/>
      <c r="IH232" s="22"/>
      <c r="II232" s="22"/>
    </row>
    <row r="233" spans="1:243" s="21" customFormat="1" ht="42.75">
      <c r="A233" s="60">
        <v>15.04</v>
      </c>
      <c r="B233" s="61" t="s">
        <v>251</v>
      </c>
      <c r="C233" s="34"/>
      <c r="D233" s="34">
        <v>3</v>
      </c>
      <c r="E233" s="64" t="s">
        <v>44</v>
      </c>
      <c r="F233" s="34">
        <v>716.35</v>
      </c>
      <c r="G233" s="46"/>
      <c r="H233" s="40"/>
      <c r="I233" s="41" t="s">
        <v>33</v>
      </c>
      <c r="J233" s="42">
        <f t="shared" si="20"/>
        <v>1</v>
      </c>
      <c r="K233" s="40" t="s">
        <v>34</v>
      </c>
      <c r="L233" s="40" t="s">
        <v>4</v>
      </c>
      <c r="M233" s="43"/>
      <c r="N233" s="52"/>
      <c r="O233" s="52"/>
      <c r="P233" s="53"/>
      <c r="Q233" s="52"/>
      <c r="R233" s="52"/>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55">
        <f t="shared" si="21"/>
        <v>2149.05</v>
      </c>
      <c r="BB233" s="54">
        <f t="shared" si="22"/>
        <v>2149.05</v>
      </c>
      <c r="BC233" s="59" t="str">
        <f t="shared" si="23"/>
        <v>INR  Two Thousand One Hundred &amp; Forty Nine  and Paise Five Only</v>
      </c>
      <c r="IA233" s="21">
        <v>15.04</v>
      </c>
      <c r="IB233" s="21" t="s">
        <v>251</v>
      </c>
      <c r="ID233" s="21">
        <v>3</v>
      </c>
      <c r="IE233" s="22" t="s">
        <v>44</v>
      </c>
      <c r="IF233" s="22"/>
      <c r="IG233" s="22"/>
      <c r="IH233" s="22"/>
      <c r="II233" s="22"/>
    </row>
    <row r="234" spans="1:243" s="21" customFormat="1" ht="95.25" customHeight="1">
      <c r="A234" s="60">
        <v>15.05</v>
      </c>
      <c r="B234" s="61" t="s">
        <v>252</v>
      </c>
      <c r="C234" s="34"/>
      <c r="D234" s="67"/>
      <c r="E234" s="67"/>
      <c r="F234" s="67"/>
      <c r="G234" s="67"/>
      <c r="H234" s="67"/>
      <c r="I234" s="67"/>
      <c r="J234" s="67"/>
      <c r="K234" s="67"/>
      <c r="L234" s="67"/>
      <c r="M234" s="67"/>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IA234" s="21">
        <v>15.05</v>
      </c>
      <c r="IB234" s="21" t="s">
        <v>252</v>
      </c>
      <c r="IE234" s="22"/>
      <c r="IF234" s="22"/>
      <c r="IG234" s="22"/>
      <c r="IH234" s="22"/>
      <c r="II234" s="22"/>
    </row>
    <row r="235" spans="1:243" s="21" customFormat="1" ht="15.75">
      <c r="A235" s="60">
        <v>15.06</v>
      </c>
      <c r="B235" s="61" t="s">
        <v>253</v>
      </c>
      <c r="C235" s="34"/>
      <c r="D235" s="67"/>
      <c r="E235" s="67"/>
      <c r="F235" s="67"/>
      <c r="G235" s="67"/>
      <c r="H235" s="67"/>
      <c r="I235" s="67"/>
      <c r="J235" s="67"/>
      <c r="K235" s="67"/>
      <c r="L235" s="67"/>
      <c r="M235" s="67"/>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IA235" s="21">
        <v>15.06</v>
      </c>
      <c r="IB235" s="21" t="s">
        <v>253</v>
      </c>
      <c r="IE235" s="22"/>
      <c r="IF235" s="22"/>
      <c r="IG235" s="22"/>
      <c r="IH235" s="22"/>
      <c r="II235" s="22"/>
    </row>
    <row r="236" spans="1:243" s="21" customFormat="1" ht="47.25">
      <c r="A236" s="60">
        <v>15.07</v>
      </c>
      <c r="B236" s="61" t="s">
        <v>254</v>
      </c>
      <c r="C236" s="34"/>
      <c r="D236" s="34">
        <v>2</v>
      </c>
      <c r="E236" s="64" t="s">
        <v>47</v>
      </c>
      <c r="F236" s="34">
        <v>2022.8</v>
      </c>
      <c r="G236" s="46"/>
      <c r="H236" s="40"/>
      <c r="I236" s="41" t="s">
        <v>33</v>
      </c>
      <c r="J236" s="42">
        <f t="shared" si="20"/>
        <v>1</v>
      </c>
      <c r="K236" s="40" t="s">
        <v>34</v>
      </c>
      <c r="L236" s="40" t="s">
        <v>4</v>
      </c>
      <c r="M236" s="43"/>
      <c r="N236" s="52"/>
      <c r="O236" s="52"/>
      <c r="P236" s="53"/>
      <c r="Q236" s="52"/>
      <c r="R236" s="52"/>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5">
        <f t="shared" si="21"/>
        <v>4045.6</v>
      </c>
      <c r="BB236" s="54">
        <f t="shared" si="22"/>
        <v>4045.6</v>
      </c>
      <c r="BC236" s="59" t="str">
        <f t="shared" si="23"/>
        <v>INR  Four Thousand  &amp;Forty Five  and Paise Sixty Only</v>
      </c>
      <c r="IA236" s="21">
        <v>15.07</v>
      </c>
      <c r="IB236" s="21" t="s">
        <v>254</v>
      </c>
      <c r="ID236" s="21">
        <v>2</v>
      </c>
      <c r="IE236" s="22" t="s">
        <v>47</v>
      </c>
      <c r="IF236" s="22"/>
      <c r="IG236" s="22"/>
      <c r="IH236" s="22"/>
      <c r="II236" s="22"/>
    </row>
    <row r="237" spans="1:243" s="21" customFormat="1" ht="189">
      <c r="A237" s="60">
        <v>15.08</v>
      </c>
      <c r="B237" s="61" t="s">
        <v>255</v>
      </c>
      <c r="C237" s="34"/>
      <c r="D237" s="67"/>
      <c r="E237" s="67"/>
      <c r="F237" s="67"/>
      <c r="G237" s="67"/>
      <c r="H237" s="67"/>
      <c r="I237" s="67"/>
      <c r="J237" s="67"/>
      <c r="K237" s="67"/>
      <c r="L237" s="67"/>
      <c r="M237" s="67"/>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IA237" s="21">
        <v>15.08</v>
      </c>
      <c r="IB237" s="21" t="s">
        <v>255</v>
      </c>
      <c r="IE237" s="22"/>
      <c r="IF237" s="22"/>
      <c r="IG237" s="22"/>
      <c r="IH237" s="22"/>
      <c r="II237" s="22"/>
    </row>
    <row r="238" spans="1:243" s="21" customFormat="1" ht="28.5">
      <c r="A238" s="60">
        <v>15.09</v>
      </c>
      <c r="B238" s="61" t="s">
        <v>256</v>
      </c>
      <c r="C238" s="34"/>
      <c r="D238" s="34">
        <v>2</v>
      </c>
      <c r="E238" s="64" t="s">
        <v>47</v>
      </c>
      <c r="F238" s="34">
        <v>546.69</v>
      </c>
      <c r="G238" s="46"/>
      <c r="H238" s="40"/>
      <c r="I238" s="41" t="s">
        <v>33</v>
      </c>
      <c r="J238" s="42">
        <f t="shared" si="20"/>
        <v>1</v>
      </c>
      <c r="K238" s="40" t="s">
        <v>34</v>
      </c>
      <c r="L238" s="40" t="s">
        <v>4</v>
      </c>
      <c r="M238" s="43"/>
      <c r="N238" s="52"/>
      <c r="O238" s="52"/>
      <c r="P238" s="53"/>
      <c r="Q238" s="52"/>
      <c r="R238" s="52"/>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5">
        <f t="shared" si="21"/>
        <v>1093.38</v>
      </c>
      <c r="BB238" s="54">
        <f t="shared" si="22"/>
        <v>1093.38</v>
      </c>
      <c r="BC238" s="59" t="str">
        <f t="shared" si="23"/>
        <v>INR  One Thousand  &amp;Ninety Three  and Paise Thirty Eight Only</v>
      </c>
      <c r="IA238" s="21">
        <v>15.09</v>
      </c>
      <c r="IB238" s="21" t="s">
        <v>256</v>
      </c>
      <c r="ID238" s="21">
        <v>2</v>
      </c>
      <c r="IE238" s="22" t="s">
        <v>47</v>
      </c>
      <c r="IF238" s="22"/>
      <c r="IG238" s="22"/>
      <c r="IH238" s="22"/>
      <c r="II238" s="22"/>
    </row>
    <row r="239" spans="1:243" s="21" customFormat="1" ht="15.75">
      <c r="A239" s="60">
        <v>16</v>
      </c>
      <c r="B239" s="61" t="s">
        <v>257</v>
      </c>
      <c r="C239" s="34"/>
      <c r="D239" s="67"/>
      <c r="E239" s="67"/>
      <c r="F239" s="67"/>
      <c r="G239" s="67"/>
      <c r="H239" s="67"/>
      <c r="I239" s="67"/>
      <c r="J239" s="67"/>
      <c r="K239" s="67"/>
      <c r="L239" s="67"/>
      <c r="M239" s="67"/>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IA239" s="21">
        <v>16</v>
      </c>
      <c r="IB239" s="21" t="s">
        <v>257</v>
      </c>
      <c r="IE239" s="22"/>
      <c r="IF239" s="22"/>
      <c r="IG239" s="22"/>
      <c r="IH239" s="22"/>
      <c r="II239" s="22"/>
    </row>
    <row r="240" spans="1:243" s="21" customFormat="1" ht="409.5">
      <c r="A240" s="60">
        <v>16.01</v>
      </c>
      <c r="B240" s="61" t="s">
        <v>258</v>
      </c>
      <c r="C240" s="34"/>
      <c r="D240" s="67"/>
      <c r="E240" s="67"/>
      <c r="F240" s="67"/>
      <c r="G240" s="67"/>
      <c r="H240" s="67"/>
      <c r="I240" s="67"/>
      <c r="J240" s="67"/>
      <c r="K240" s="67"/>
      <c r="L240" s="67"/>
      <c r="M240" s="67"/>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IA240" s="21">
        <v>16.01</v>
      </c>
      <c r="IB240" s="21" t="s">
        <v>258</v>
      </c>
      <c r="IE240" s="22"/>
      <c r="IF240" s="22"/>
      <c r="IG240" s="22"/>
      <c r="IH240" s="22"/>
      <c r="II240" s="22"/>
    </row>
    <row r="241" spans="1:243" s="21" customFormat="1" ht="47.25">
      <c r="A241" s="60">
        <v>16.02</v>
      </c>
      <c r="B241" s="61" t="s">
        <v>89</v>
      </c>
      <c r="C241" s="34"/>
      <c r="D241" s="34">
        <v>155</v>
      </c>
      <c r="E241" s="64" t="s">
        <v>43</v>
      </c>
      <c r="F241" s="34">
        <v>1226.22</v>
      </c>
      <c r="G241" s="46"/>
      <c r="H241" s="40"/>
      <c r="I241" s="41" t="s">
        <v>33</v>
      </c>
      <c r="J241" s="42">
        <f t="shared" si="20"/>
        <v>1</v>
      </c>
      <c r="K241" s="40" t="s">
        <v>34</v>
      </c>
      <c r="L241" s="40" t="s">
        <v>4</v>
      </c>
      <c r="M241" s="43"/>
      <c r="N241" s="52"/>
      <c r="O241" s="52"/>
      <c r="P241" s="53"/>
      <c r="Q241" s="52"/>
      <c r="R241" s="52"/>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5">
        <f t="shared" si="21"/>
        <v>190064.1</v>
      </c>
      <c r="BB241" s="54">
        <f t="shared" si="22"/>
        <v>190064.1</v>
      </c>
      <c r="BC241" s="59" t="str">
        <f t="shared" si="23"/>
        <v>INR  One Lakh Ninety Thousand  &amp;Sixty Four  and Paise Ten Only</v>
      </c>
      <c r="IA241" s="21">
        <v>16.02</v>
      </c>
      <c r="IB241" s="21" t="s">
        <v>89</v>
      </c>
      <c r="ID241" s="21">
        <v>155</v>
      </c>
      <c r="IE241" s="22" t="s">
        <v>43</v>
      </c>
      <c r="IF241" s="22"/>
      <c r="IG241" s="22"/>
      <c r="IH241" s="22"/>
      <c r="II241" s="22"/>
    </row>
    <row r="242" spans="1:243" s="21" customFormat="1" ht="31.5">
      <c r="A242" s="60">
        <v>17</v>
      </c>
      <c r="B242" s="61" t="s">
        <v>259</v>
      </c>
      <c r="C242" s="34"/>
      <c r="D242" s="67"/>
      <c r="E242" s="67"/>
      <c r="F242" s="67"/>
      <c r="G242" s="67"/>
      <c r="H242" s="67"/>
      <c r="I242" s="67"/>
      <c r="J242" s="67"/>
      <c r="K242" s="67"/>
      <c r="L242" s="67"/>
      <c r="M242" s="67"/>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IA242" s="21">
        <v>17</v>
      </c>
      <c r="IB242" s="21" t="s">
        <v>259</v>
      </c>
      <c r="IE242" s="22"/>
      <c r="IF242" s="22"/>
      <c r="IG242" s="22"/>
      <c r="IH242" s="22"/>
      <c r="II242" s="22"/>
    </row>
    <row r="243" spans="1:243" s="21" customFormat="1" ht="94.5">
      <c r="A243" s="60">
        <v>17.01</v>
      </c>
      <c r="B243" s="61" t="s">
        <v>260</v>
      </c>
      <c r="C243" s="34"/>
      <c r="D243" s="67"/>
      <c r="E243" s="67"/>
      <c r="F243" s="67"/>
      <c r="G243" s="67"/>
      <c r="H243" s="67"/>
      <c r="I243" s="67"/>
      <c r="J243" s="67"/>
      <c r="K243" s="67"/>
      <c r="L243" s="67"/>
      <c r="M243" s="67"/>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IA243" s="21">
        <v>17.01</v>
      </c>
      <c r="IB243" s="21" t="s">
        <v>260</v>
      </c>
      <c r="IE243" s="22"/>
      <c r="IF243" s="22"/>
      <c r="IG243" s="22"/>
      <c r="IH243" s="22"/>
      <c r="II243" s="22"/>
    </row>
    <row r="244" spans="1:243" s="21" customFormat="1" ht="47.25">
      <c r="A244" s="60">
        <v>17.02</v>
      </c>
      <c r="B244" s="61" t="s">
        <v>90</v>
      </c>
      <c r="C244" s="34"/>
      <c r="D244" s="34">
        <v>2</v>
      </c>
      <c r="E244" s="64" t="s">
        <v>43</v>
      </c>
      <c r="F244" s="34">
        <v>340.64</v>
      </c>
      <c r="G244" s="46"/>
      <c r="H244" s="40"/>
      <c r="I244" s="41" t="s">
        <v>33</v>
      </c>
      <c r="J244" s="42">
        <f t="shared" si="20"/>
        <v>1</v>
      </c>
      <c r="K244" s="40" t="s">
        <v>34</v>
      </c>
      <c r="L244" s="40" t="s">
        <v>4</v>
      </c>
      <c r="M244" s="43"/>
      <c r="N244" s="52"/>
      <c r="O244" s="52"/>
      <c r="P244" s="53"/>
      <c r="Q244" s="52"/>
      <c r="R244" s="52"/>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5">
        <f t="shared" si="21"/>
        <v>681.28</v>
      </c>
      <c r="BB244" s="54">
        <f t="shared" si="22"/>
        <v>681.28</v>
      </c>
      <c r="BC244" s="59" t="str">
        <f t="shared" si="23"/>
        <v>INR  Six Hundred &amp; Eighty One  and Paise Twenty Eight Only</v>
      </c>
      <c r="IA244" s="21">
        <v>17.02</v>
      </c>
      <c r="IB244" s="21" t="s">
        <v>90</v>
      </c>
      <c r="ID244" s="21">
        <v>2</v>
      </c>
      <c r="IE244" s="22" t="s">
        <v>43</v>
      </c>
      <c r="IF244" s="22"/>
      <c r="IG244" s="22"/>
      <c r="IH244" s="22"/>
      <c r="II244" s="22"/>
    </row>
    <row r="245" spans="1:243" s="21" customFormat="1" ht="15.75">
      <c r="A245" s="60">
        <v>18</v>
      </c>
      <c r="B245" s="61" t="s">
        <v>261</v>
      </c>
      <c r="C245" s="34"/>
      <c r="D245" s="67"/>
      <c r="E245" s="67"/>
      <c r="F245" s="67"/>
      <c r="G245" s="67"/>
      <c r="H245" s="67"/>
      <c r="I245" s="67"/>
      <c r="J245" s="67"/>
      <c r="K245" s="67"/>
      <c r="L245" s="67"/>
      <c r="M245" s="67"/>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IA245" s="21">
        <v>18</v>
      </c>
      <c r="IB245" s="21" t="s">
        <v>261</v>
      </c>
      <c r="IE245" s="22"/>
      <c r="IF245" s="22"/>
      <c r="IG245" s="22"/>
      <c r="IH245" s="22"/>
      <c r="II245" s="22"/>
    </row>
    <row r="246" spans="1:243" s="21" customFormat="1" ht="112.5" customHeight="1">
      <c r="A246" s="60">
        <v>18.01</v>
      </c>
      <c r="B246" s="61" t="s">
        <v>275</v>
      </c>
      <c r="C246" s="34"/>
      <c r="D246" s="34">
        <v>3</v>
      </c>
      <c r="E246" s="64" t="s">
        <v>273</v>
      </c>
      <c r="F246" s="34">
        <v>4942.04</v>
      </c>
      <c r="G246" s="46"/>
      <c r="H246" s="40"/>
      <c r="I246" s="41" t="s">
        <v>33</v>
      </c>
      <c r="J246" s="42">
        <f t="shared" si="20"/>
        <v>1</v>
      </c>
      <c r="K246" s="40" t="s">
        <v>34</v>
      </c>
      <c r="L246" s="40" t="s">
        <v>4</v>
      </c>
      <c r="M246" s="43"/>
      <c r="N246" s="52"/>
      <c r="O246" s="52"/>
      <c r="P246" s="53"/>
      <c r="Q246" s="52"/>
      <c r="R246" s="52"/>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5">
        <f t="shared" si="21"/>
        <v>14826.12</v>
      </c>
      <c r="BB246" s="54">
        <f t="shared" si="22"/>
        <v>14826.12</v>
      </c>
      <c r="BC246" s="59" t="str">
        <f t="shared" si="23"/>
        <v>INR  Fourteen Thousand Eight Hundred &amp; Twenty Six  and Paise Twelve Only</v>
      </c>
      <c r="IA246" s="21">
        <v>18.01</v>
      </c>
      <c r="IB246" s="66" t="s">
        <v>275</v>
      </c>
      <c r="ID246" s="21">
        <v>3</v>
      </c>
      <c r="IE246" s="22" t="s">
        <v>273</v>
      </c>
      <c r="IF246" s="22"/>
      <c r="IG246" s="22"/>
      <c r="IH246" s="22"/>
      <c r="II246" s="22"/>
    </row>
    <row r="247" spans="1:243" s="21" customFormat="1" ht="78.75">
      <c r="A247" s="60">
        <v>18.02</v>
      </c>
      <c r="B247" s="61" t="s">
        <v>262</v>
      </c>
      <c r="C247" s="34"/>
      <c r="D247" s="34">
        <v>2</v>
      </c>
      <c r="E247" s="64" t="s">
        <v>274</v>
      </c>
      <c r="F247" s="34">
        <v>422.32</v>
      </c>
      <c r="G247" s="46"/>
      <c r="H247" s="40"/>
      <c r="I247" s="41" t="s">
        <v>33</v>
      </c>
      <c r="J247" s="42">
        <f t="shared" si="20"/>
        <v>1</v>
      </c>
      <c r="K247" s="40" t="s">
        <v>34</v>
      </c>
      <c r="L247" s="40" t="s">
        <v>4</v>
      </c>
      <c r="M247" s="43"/>
      <c r="N247" s="52"/>
      <c r="O247" s="52"/>
      <c r="P247" s="53"/>
      <c r="Q247" s="52"/>
      <c r="R247" s="52"/>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5">
        <f t="shared" si="21"/>
        <v>844.64</v>
      </c>
      <c r="BB247" s="54">
        <f t="shared" si="22"/>
        <v>844.64</v>
      </c>
      <c r="BC247" s="59" t="str">
        <f t="shared" si="23"/>
        <v>INR  Eight Hundred &amp; Forty Four  and Paise Sixty Four Only</v>
      </c>
      <c r="IA247" s="21">
        <v>18.02</v>
      </c>
      <c r="IB247" s="21" t="s">
        <v>262</v>
      </c>
      <c r="ID247" s="21">
        <v>2</v>
      </c>
      <c r="IE247" s="22" t="s">
        <v>274</v>
      </c>
      <c r="IF247" s="22"/>
      <c r="IG247" s="22"/>
      <c r="IH247" s="22"/>
      <c r="II247" s="22"/>
    </row>
    <row r="248" spans="1:243" s="21" customFormat="1" ht="48" customHeight="1">
      <c r="A248" s="60">
        <v>18.03</v>
      </c>
      <c r="B248" s="61" t="s">
        <v>263</v>
      </c>
      <c r="C248" s="34"/>
      <c r="D248" s="34">
        <v>4</v>
      </c>
      <c r="E248" s="64" t="s">
        <v>274</v>
      </c>
      <c r="F248" s="34">
        <v>58.66</v>
      </c>
      <c r="G248" s="46"/>
      <c r="H248" s="40"/>
      <c r="I248" s="41" t="s">
        <v>33</v>
      </c>
      <c r="J248" s="42">
        <f t="shared" si="20"/>
        <v>1</v>
      </c>
      <c r="K248" s="40" t="s">
        <v>34</v>
      </c>
      <c r="L248" s="40" t="s">
        <v>4</v>
      </c>
      <c r="M248" s="43"/>
      <c r="N248" s="52"/>
      <c r="O248" s="52"/>
      <c r="P248" s="53"/>
      <c r="Q248" s="52"/>
      <c r="R248" s="52"/>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c r="AR248" s="53"/>
      <c r="AS248" s="53"/>
      <c r="AT248" s="53"/>
      <c r="AU248" s="53"/>
      <c r="AV248" s="53"/>
      <c r="AW248" s="53"/>
      <c r="AX248" s="53"/>
      <c r="AY248" s="53"/>
      <c r="AZ248" s="53"/>
      <c r="BA248" s="55">
        <f t="shared" si="21"/>
        <v>234.64</v>
      </c>
      <c r="BB248" s="54">
        <f t="shared" si="22"/>
        <v>234.64</v>
      </c>
      <c r="BC248" s="59" t="str">
        <f t="shared" si="23"/>
        <v>INR  Two Hundred &amp; Thirty Four  and Paise Sixty Four Only</v>
      </c>
      <c r="IA248" s="21">
        <v>18.03</v>
      </c>
      <c r="IB248" s="21" t="s">
        <v>263</v>
      </c>
      <c r="ID248" s="21">
        <v>4</v>
      </c>
      <c r="IE248" s="22" t="s">
        <v>274</v>
      </c>
      <c r="IF248" s="22"/>
      <c r="IG248" s="22"/>
      <c r="IH248" s="22"/>
      <c r="II248" s="22"/>
    </row>
    <row r="249" spans="1:243" s="21" customFormat="1" ht="31.5">
      <c r="A249" s="60">
        <v>18.04</v>
      </c>
      <c r="B249" s="61" t="s">
        <v>264</v>
      </c>
      <c r="C249" s="34"/>
      <c r="D249" s="34">
        <v>17</v>
      </c>
      <c r="E249" s="64" t="s">
        <v>274</v>
      </c>
      <c r="F249" s="34">
        <v>29.33</v>
      </c>
      <c r="G249" s="46"/>
      <c r="H249" s="40"/>
      <c r="I249" s="41" t="s">
        <v>33</v>
      </c>
      <c r="J249" s="42">
        <f t="shared" si="20"/>
        <v>1</v>
      </c>
      <c r="K249" s="40" t="s">
        <v>34</v>
      </c>
      <c r="L249" s="40" t="s">
        <v>4</v>
      </c>
      <c r="M249" s="43"/>
      <c r="N249" s="52"/>
      <c r="O249" s="52"/>
      <c r="P249" s="53"/>
      <c r="Q249" s="52"/>
      <c r="R249" s="52"/>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5">
        <f t="shared" si="21"/>
        <v>498.61</v>
      </c>
      <c r="BB249" s="54">
        <f t="shared" si="22"/>
        <v>498.61</v>
      </c>
      <c r="BC249" s="59" t="str">
        <f t="shared" si="23"/>
        <v>INR  Four Hundred &amp; Ninety Eight  and Paise Sixty One Only</v>
      </c>
      <c r="IA249" s="21">
        <v>18.04</v>
      </c>
      <c r="IB249" s="21" t="s">
        <v>264</v>
      </c>
      <c r="ID249" s="21">
        <v>17</v>
      </c>
      <c r="IE249" s="22" t="s">
        <v>274</v>
      </c>
      <c r="IF249" s="22"/>
      <c r="IG249" s="22"/>
      <c r="IH249" s="22"/>
      <c r="II249" s="22"/>
    </row>
    <row r="250" spans="1:243" s="21" customFormat="1" ht="63">
      <c r="A250" s="60">
        <v>18.05</v>
      </c>
      <c r="B250" s="61" t="s">
        <v>265</v>
      </c>
      <c r="C250" s="34"/>
      <c r="D250" s="34">
        <v>2</v>
      </c>
      <c r="E250" s="64" t="s">
        <v>274</v>
      </c>
      <c r="F250" s="34">
        <v>504.44</v>
      </c>
      <c r="G250" s="46"/>
      <c r="H250" s="40"/>
      <c r="I250" s="41" t="s">
        <v>33</v>
      </c>
      <c r="J250" s="42">
        <f t="shared" si="20"/>
        <v>1</v>
      </c>
      <c r="K250" s="40" t="s">
        <v>34</v>
      </c>
      <c r="L250" s="40" t="s">
        <v>4</v>
      </c>
      <c r="M250" s="43"/>
      <c r="N250" s="52"/>
      <c r="O250" s="52"/>
      <c r="P250" s="53"/>
      <c r="Q250" s="52"/>
      <c r="R250" s="52"/>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c r="AR250" s="53"/>
      <c r="AS250" s="53"/>
      <c r="AT250" s="53"/>
      <c r="AU250" s="53"/>
      <c r="AV250" s="53"/>
      <c r="AW250" s="53"/>
      <c r="AX250" s="53"/>
      <c r="AY250" s="53"/>
      <c r="AZ250" s="53"/>
      <c r="BA250" s="55">
        <f t="shared" si="21"/>
        <v>1008.88</v>
      </c>
      <c r="BB250" s="54">
        <f t="shared" si="22"/>
        <v>1008.88</v>
      </c>
      <c r="BC250" s="59" t="str">
        <f t="shared" si="23"/>
        <v>INR  One Thousand  &amp;Eight  and Paise Eighty Eight Only</v>
      </c>
      <c r="IA250" s="21">
        <v>18.05</v>
      </c>
      <c r="IB250" s="21" t="s">
        <v>265</v>
      </c>
      <c r="ID250" s="21">
        <v>2</v>
      </c>
      <c r="IE250" s="22" t="s">
        <v>274</v>
      </c>
      <c r="IF250" s="22"/>
      <c r="IG250" s="22"/>
      <c r="IH250" s="22"/>
      <c r="II250" s="22"/>
    </row>
    <row r="251" spans="1:243" s="21" customFormat="1" ht="124.5" customHeight="1">
      <c r="A251" s="60">
        <v>18.06</v>
      </c>
      <c r="B251" s="61" t="s">
        <v>266</v>
      </c>
      <c r="C251" s="34"/>
      <c r="D251" s="34">
        <v>1.6</v>
      </c>
      <c r="E251" s="64" t="s">
        <v>271</v>
      </c>
      <c r="F251" s="34">
        <v>1945.33</v>
      </c>
      <c r="G251" s="46"/>
      <c r="H251" s="40"/>
      <c r="I251" s="41" t="s">
        <v>33</v>
      </c>
      <c r="J251" s="42">
        <f t="shared" si="20"/>
        <v>1</v>
      </c>
      <c r="K251" s="40" t="s">
        <v>34</v>
      </c>
      <c r="L251" s="40" t="s">
        <v>4</v>
      </c>
      <c r="M251" s="43"/>
      <c r="N251" s="52"/>
      <c r="O251" s="52"/>
      <c r="P251" s="53"/>
      <c r="Q251" s="52"/>
      <c r="R251" s="52"/>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5">
        <f t="shared" si="21"/>
        <v>3112.53</v>
      </c>
      <c r="BB251" s="54">
        <f t="shared" si="22"/>
        <v>3112.53</v>
      </c>
      <c r="BC251" s="59" t="str">
        <f t="shared" si="23"/>
        <v>INR  Three Thousand One Hundred &amp; Twelve  and Paise Fifty Three Only</v>
      </c>
      <c r="IA251" s="21">
        <v>18.06</v>
      </c>
      <c r="IB251" s="66" t="s">
        <v>266</v>
      </c>
      <c r="ID251" s="21">
        <v>1.6</v>
      </c>
      <c r="IE251" s="22" t="s">
        <v>271</v>
      </c>
      <c r="IF251" s="22"/>
      <c r="IG251" s="22"/>
      <c r="IH251" s="22"/>
      <c r="II251" s="22"/>
    </row>
    <row r="252" spans="1:243" s="21" customFormat="1" ht="31.5" customHeight="1">
      <c r="A252" s="60">
        <v>18.07</v>
      </c>
      <c r="B252" s="61" t="s">
        <v>267</v>
      </c>
      <c r="C252" s="34"/>
      <c r="D252" s="34">
        <v>2</v>
      </c>
      <c r="E252" s="64" t="s">
        <v>274</v>
      </c>
      <c r="F252" s="34">
        <v>2053.05</v>
      </c>
      <c r="G252" s="46"/>
      <c r="H252" s="40"/>
      <c r="I252" s="41" t="s">
        <v>33</v>
      </c>
      <c r="J252" s="42">
        <f t="shared" si="20"/>
        <v>1</v>
      </c>
      <c r="K252" s="40" t="s">
        <v>34</v>
      </c>
      <c r="L252" s="40" t="s">
        <v>4</v>
      </c>
      <c r="M252" s="43"/>
      <c r="N252" s="52"/>
      <c r="O252" s="52"/>
      <c r="P252" s="53"/>
      <c r="Q252" s="52"/>
      <c r="R252" s="52"/>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c r="AR252" s="53"/>
      <c r="AS252" s="53"/>
      <c r="AT252" s="53"/>
      <c r="AU252" s="53"/>
      <c r="AV252" s="53"/>
      <c r="AW252" s="53"/>
      <c r="AX252" s="53"/>
      <c r="AY252" s="53"/>
      <c r="AZ252" s="53"/>
      <c r="BA252" s="55">
        <f t="shared" si="21"/>
        <v>4106.1</v>
      </c>
      <c r="BB252" s="54">
        <f t="shared" si="22"/>
        <v>4106.1</v>
      </c>
      <c r="BC252" s="59" t="str">
        <f t="shared" si="23"/>
        <v>INR  Four Thousand One Hundred &amp; Six  and Paise Ten Only</v>
      </c>
      <c r="IA252" s="21">
        <v>18.07</v>
      </c>
      <c r="IB252" s="66" t="s">
        <v>267</v>
      </c>
      <c r="ID252" s="21">
        <v>2</v>
      </c>
      <c r="IE252" s="22" t="s">
        <v>274</v>
      </c>
      <c r="IF252" s="22"/>
      <c r="IG252" s="22"/>
      <c r="IH252" s="22"/>
      <c r="II252" s="22"/>
    </row>
    <row r="253" spans="1:243" s="21" customFormat="1" ht="66" customHeight="1">
      <c r="A253" s="60">
        <v>18.08</v>
      </c>
      <c r="B253" s="61" t="s">
        <v>268</v>
      </c>
      <c r="C253" s="34"/>
      <c r="D253" s="34">
        <v>2</v>
      </c>
      <c r="E253" s="64" t="s">
        <v>274</v>
      </c>
      <c r="F253" s="34">
        <v>1484</v>
      </c>
      <c r="G253" s="46"/>
      <c r="H253" s="40"/>
      <c r="I253" s="41" t="s">
        <v>33</v>
      </c>
      <c r="J253" s="42">
        <f t="shared" si="20"/>
        <v>1</v>
      </c>
      <c r="K253" s="40" t="s">
        <v>34</v>
      </c>
      <c r="L253" s="40" t="s">
        <v>4</v>
      </c>
      <c r="M253" s="43"/>
      <c r="N253" s="52"/>
      <c r="O253" s="52"/>
      <c r="P253" s="53"/>
      <c r="Q253" s="52"/>
      <c r="R253" s="52"/>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5">
        <f t="shared" si="21"/>
        <v>2968</v>
      </c>
      <c r="BB253" s="54">
        <f t="shared" si="22"/>
        <v>2968</v>
      </c>
      <c r="BC253" s="59" t="str">
        <f t="shared" si="23"/>
        <v>INR  Two Thousand Nine Hundred &amp; Sixty Eight  Only</v>
      </c>
      <c r="IA253" s="21">
        <v>18.08</v>
      </c>
      <c r="IB253" s="66" t="s">
        <v>268</v>
      </c>
      <c r="ID253" s="21">
        <v>2</v>
      </c>
      <c r="IE253" s="22" t="s">
        <v>274</v>
      </c>
      <c r="IF253" s="22"/>
      <c r="IG253" s="22"/>
      <c r="IH253" s="22"/>
      <c r="II253" s="22"/>
    </row>
    <row r="254" spans="1:243" s="21" customFormat="1" ht="47.25">
      <c r="A254" s="60">
        <v>18.09</v>
      </c>
      <c r="B254" s="61" t="s">
        <v>269</v>
      </c>
      <c r="C254" s="34"/>
      <c r="D254" s="34">
        <v>2</v>
      </c>
      <c r="E254" s="64" t="s">
        <v>274</v>
      </c>
      <c r="F254" s="34">
        <v>1014.91</v>
      </c>
      <c r="G254" s="46"/>
      <c r="H254" s="40"/>
      <c r="I254" s="41" t="s">
        <v>33</v>
      </c>
      <c r="J254" s="42">
        <f t="shared" si="20"/>
        <v>1</v>
      </c>
      <c r="K254" s="40" t="s">
        <v>34</v>
      </c>
      <c r="L254" s="40" t="s">
        <v>4</v>
      </c>
      <c r="M254" s="43"/>
      <c r="N254" s="52"/>
      <c r="O254" s="52"/>
      <c r="P254" s="53"/>
      <c r="Q254" s="52"/>
      <c r="R254" s="52"/>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5">
        <f t="shared" si="21"/>
        <v>2029.82</v>
      </c>
      <c r="BB254" s="54">
        <f t="shared" si="22"/>
        <v>2029.82</v>
      </c>
      <c r="BC254" s="59" t="str">
        <f t="shared" si="23"/>
        <v>INR  Two Thousand  &amp;Twenty Nine  and Paise Eighty Two Only</v>
      </c>
      <c r="IA254" s="21">
        <v>18.09</v>
      </c>
      <c r="IB254" s="21" t="s">
        <v>269</v>
      </c>
      <c r="ID254" s="21">
        <v>2</v>
      </c>
      <c r="IE254" s="22" t="s">
        <v>274</v>
      </c>
      <c r="IF254" s="22"/>
      <c r="IG254" s="22"/>
      <c r="IH254" s="22"/>
      <c r="II254" s="22"/>
    </row>
    <row r="255" spans="1:243" s="21" customFormat="1" ht="48.75" customHeight="1">
      <c r="A255" s="62">
        <v>18.1</v>
      </c>
      <c r="B255" s="61" t="s">
        <v>270</v>
      </c>
      <c r="C255" s="34"/>
      <c r="D255" s="34">
        <v>2</v>
      </c>
      <c r="E255" s="64" t="s">
        <v>274</v>
      </c>
      <c r="F255" s="34">
        <v>1014.91</v>
      </c>
      <c r="G255" s="46"/>
      <c r="H255" s="40"/>
      <c r="I255" s="41" t="s">
        <v>33</v>
      </c>
      <c r="J255" s="42">
        <f t="shared" si="20"/>
        <v>1</v>
      </c>
      <c r="K255" s="40" t="s">
        <v>34</v>
      </c>
      <c r="L255" s="40" t="s">
        <v>4</v>
      </c>
      <c r="M255" s="43"/>
      <c r="N255" s="52"/>
      <c r="O255" s="52"/>
      <c r="P255" s="53"/>
      <c r="Q255" s="52"/>
      <c r="R255" s="52"/>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5">
        <f t="shared" si="21"/>
        <v>2029.82</v>
      </c>
      <c r="BB255" s="54">
        <f t="shared" si="22"/>
        <v>2029.82</v>
      </c>
      <c r="BC255" s="59" t="str">
        <f t="shared" si="23"/>
        <v>INR  Two Thousand  &amp;Twenty Nine  and Paise Eighty Two Only</v>
      </c>
      <c r="IA255" s="21">
        <v>18.1</v>
      </c>
      <c r="IB255" s="66" t="s">
        <v>270</v>
      </c>
      <c r="ID255" s="21">
        <v>2</v>
      </c>
      <c r="IE255" s="22" t="s">
        <v>274</v>
      </c>
      <c r="IF255" s="22"/>
      <c r="IG255" s="22"/>
      <c r="IH255" s="22"/>
      <c r="II255" s="22"/>
    </row>
    <row r="256" spans="1:55" ht="42.75">
      <c r="A256" s="47" t="s">
        <v>35</v>
      </c>
      <c r="B256" s="48"/>
      <c r="C256" s="49"/>
      <c r="D256" s="35"/>
      <c r="E256" s="35"/>
      <c r="F256" s="35"/>
      <c r="G256" s="35"/>
      <c r="H256" s="50"/>
      <c r="I256" s="50"/>
      <c r="J256" s="50"/>
      <c r="K256" s="50"/>
      <c r="L256" s="5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58">
        <f>SUM(BA13:BA255)</f>
        <v>903992.65</v>
      </c>
      <c r="BB256" s="58">
        <f>SUM(BB13:BB255)</f>
        <v>903992.65</v>
      </c>
      <c r="BC256" s="63" t="str">
        <f>SpellNumber($E$2,BB256)</f>
        <v>INR  Nine Lakh Three Thousand Nine Hundred &amp; Ninety Two  and Paise Sixty Five Only</v>
      </c>
    </row>
    <row r="257" spans="1:55" ht="46.5" customHeight="1">
      <c r="A257" s="24" t="s">
        <v>36</v>
      </c>
      <c r="B257" s="25"/>
      <c r="C257" s="26"/>
      <c r="D257" s="27"/>
      <c r="E257" s="36" t="s">
        <v>45</v>
      </c>
      <c r="F257" s="37"/>
      <c r="G257" s="28"/>
      <c r="H257" s="29"/>
      <c r="I257" s="29"/>
      <c r="J257" s="29"/>
      <c r="K257" s="30"/>
      <c r="L257" s="31"/>
      <c r="M257" s="32"/>
      <c r="N257" s="33"/>
      <c r="O257" s="21"/>
      <c r="P257" s="21"/>
      <c r="Q257" s="21"/>
      <c r="R257" s="21"/>
      <c r="S257" s="21"/>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56">
        <f>IF(ISBLANK(F257),0,IF(E257="Excess (+)",ROUND(BA256+(BA256*F257),2),IF(E257="Less (-)",ROUND(BA256+(BA256*F257*(-1)),2),IF(E257="At Par",BA256,0))))</f>
        <v>0</v>
      </c>
      <c r="BB257" s="57">
        <f>ROUND(BA257,0)</f>
        <v>0</v>
      </c>
      <c r="BC257" s="39" t="str">
        <f>SpellNumber($E$2,BB257)</f>
        <v>INR Zero Only</v>
      </c>
    </row>
    <row r="258" spans="1:55" ht="45.75" customHeight="1">
      <c r="A258" s="23" t="s">
        <v>37</v>
      </c>
      <c r="B258" s="23"/>
      <c r="C258" s="69" t="str">
        <f>SpellNumber($E$2,BB257)</f>
        <v>INR Zero Only</v>
      </c>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c r="AY258" s="69"/>
      <c r="AZ258" s="69"/>
      <c r="BA258" s="69"/>
      <c r="BB258" s="69"/>
      <c r="BC258" s="69"/>
    </row>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8" ht="15"/>
    <row r="1669" ht="15"/>
    <row r="1670" ht="15"/>
    <row r="1671" ht="15"/>
    <row r="1672" ht="15"/>
    <row r="1673" ht="15"/>
    <row r="1674" ht="15"/>
    <row r="1675" ht="15"/>
    <row r="1676" ht="15"/>
    <row r="1677"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sheetData>
  <sheetProtection password="8F23" sheet="1"/>
  <mergeCells count="118">
    <mergeCell ref="D245:BC245"/>
    <mergeCell ref="D243:BC243"/>
    <mergeCell ref="D232:BC232"/>
    <mergeCell ref="D230:BC230"/>
    <mergeCell ref="D229:BC229"/>
    <mergeCell ref="D234:BC234"/>
    <mergeCell ref="D240:BC240"/>
    <mergeCell ref="D235:BC235"/>
    <mergeCell ref="D237:BC237"/>
    <mergeCell ref="D239:BC239"/>
    <mergeCell ref="D215:BC215"/>
    <mergeCell ref="D217:BC217"/>
    <mergeCell ref="D219:BC219"/>
    <mergeCell ref="D221:BC221"/>
    <mergeCell ref="D224:BC224"/>
    <mergeCell ref="D226:BC226"/>
    <mergeCell ref="D199:BC199"/>
    <mergeCell ref="D198:BC198"/>
    <mergeCell ref="D201:BC201"/>
    <mergeCell ref="D203:BC203"/>
    <mergeCell ref="D210:BC210"/>
    <mergeCell ref="D207:BC207"/>
    <mergeCell ref="D184:BC184"/>
    <mergeCell ref="D186:BC186"/>
    <mergeCell ref="D190:BC190"/>
    <mergeCell ref="D192:BC192"/>
    <mergeCell ref="D194:BC194"/>
    <mergeCell ref="D196:BC196"/>
    <mergeCell ref="D172:BC172"/>
    <mergeCell ref="D175:BC175"/>
    <mergeCell ref="D180:BC180"/>
    <mergeCell ref="D178:BC178"/>
    <mergeCell ref="D176:BC176"/>
    <mergeCell ref="D181:BC181"/>
    <mergeCell ref="D162:BC162"/>
    <mergeCell ref="D164:BC164"/>
    <mergeCell ref="D165:BC165"/>
    <mergeCell ref="D167:BC167"/>
    <mergeCell ref="D168:BC168"/>
    <mergeCell ref="D170:BC170"/>
    <mergeCell ref="D152:BC152"/>
    <mergeCell ref="D153:BC153"/>
    <mergeCell ref="D156:BC156"/>
    <mergeCell ref="D147:BC147"/>
    <mergeCell ref="D157:BC157"/>
    <mergeCell ref="D161:BC161"/>
    <mergeCell ref="D159:BC159"/>
    <mergeCell ref="D132:BC132"/>
    <mergeCell ref="D134:BC134"/>
    <mergeCell ref="D136:BC136"/>
    <mergeCell ref="D143:BC143"/>
    <mergeCell ref="D142:BC142"/>
    <mergeCell ref="D145:BC145"/>
    <mergeCell ref="D117:BC117"/>
    <mergeCell ref="D120:BC120"/>
    <mergeCell ref="D119:BC119"/>
    <mergeCell ref="D122:BC122"/>
    <mergeCell ref="D127:BC127"/>
    <mergeCell ref="D125:BC125"/>
    <mergeCell ref="D103:BC103"/>
    <mergeCell ref="D105:BC105"/>
    <mergeCell ref="D107:BC107"/>
    <mergeCell ref="D110:BC110"/>
    <mergeCell ref="D113:BC113"/>
    <mergeCell ref="D115:BC115"/>
    <mergeCell ref="D92:BC92"/>
    <mergeCell ref="D93:BC93"/>
    <mergeCell ref="D95:BC95"/>
    <mergeCell ref="D97:BC97"/>
    <mergeCell ref="D99:BC99"/>
    <mergeCell ref="D101:BC101"/>
    <mergeCell ref="D78:BC78"/>
    <mergeCell ref="D80:BC80"/>
    <mergeCell ref="D83:BC83"/>
    <mergeCell ref="D85:BC85"/>
    <mergeCell ref="D90:BC90"/>
    <mergeCell ref="D89:BC89"/>
    <mergeCell ref="D69:BC69"/>
    <mergeCell ref="D61:BC61"/>
    <mergeCell ref="D71:BC71"/>
    <mergeCell ref="D73:BC73"/>
    <mergeCell ref="D76:BC76"/>
    <mergeCell ref="D75:BC75"/>
    <mergeCell ref="D57:BC57"/>
    <mergeCell ref="D55:BC55"/>
    <mergeCell ref="D59:BC59"/>
    <mergeCell ref="D63:BC63"/>
    <mergeCell ref="D65:BC65"/>
    <mergeCell ref="D67:BC67"/>
    <mergeCell ref="D44:BC44"/>
    <mergeCell ref="D46:BC46"/>
    <mergeCell ref="D48:BC48"/>
    <mergeCell ref="D51:BC51"/>
    <mergeCell ref="D53:BC53"/>
    <mergeCell ref="D54:BC54"/>
    <mergeCell ref="D27:BC27"/>
    <mergeCell ref="D28:BC28"/>
    <mergeCell ref="D31:BC31"/>
    <mergeCell ref="D38:BC38"/>
    <mergeCell ref="D40:BC40"/>
    <mergeCell ref="D43:BC43"/>
    <mergeCell ref="B8:BC8"/>
    <mergeCell ref="D14:BC14"/>
    <mergeCell ref="D16:BC16"/>
    <mergeCell ref="D24:BC24"/>
    <mergeCell ref="D21:BC21"/>
    <mergeCell ref="D19:BC19"/>
    <mergeCell ref="D22:BC22"/>
    <mergeCell ref="D242:BC242"/>
    <mergeCell ref="D18:BC18"/>
    <mergeCell ref="C258:BC258"/>
    <mergeCell ref="A1:L1"/>
    <mergeCell ref="A4:BC4"/>
    <mergeCell ref="A5:BC5"/>
    <mergeCell ref="A6:BC6"/>
    <mergeCell ref="A7:BC7"/>
    <mergeCell ref="A9:BC9"/>
    <mergeCell ref="D13:BC13"/>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7">
      <formula1>IF(E257="Select",-1,IF(E257="At Par",0,0))</formula1>
      <formula2>IF(E257="Select",-1,IF(E257="At Par",0,0.99))</formula2>
    </dataValidation>
    <dataValidation type="list" allowBlank="1" showErrorMessage="1" sqref="E25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7">
      <formula1>0</formula1>
      <formula2>IF(#REF!&lt;&gt;"Select",99.9,0)</formula2>
    </dataValidation>
    <dataValidation allowBlank="1" showInputMessage="1" showErrorMessage="1" promptTitle="Units" prompt="Please enter Units in text" sqref="D15:E15 D23:E23 D20:E20 D68:E68 D25:E26 D29:E30 D32:E37 D39:E39 D41:E42 D45:E45 D47:E47 D49:E50 D52:E52 D56:E56 D58:E58 D244:E244 D64:E64 D66:E66 D70:E70 D72:E72 D74:E74 D77:E77 D79:E79 D81:E82 D84:E84 D86:E88 D91:E91 D94:E94 D96:E96 D98:E98 D100:E100 D102:E102 D104:E104 D106:E106 D108:E109 D111:E112 D114:E114 D116:E116 D118:E118 D121:E121 D126:E126 D123:E124 D128:E131 D133:E133 D135:E135 D137:E141 D144:E144 D62:E62 D154:E155 D160:E160 D158:E158 D163:E163 D166:E166 D169:E169 D171:E171 D173:E174 D177:E177 D179:E179 D182:E183 D185:E185 D187:E189 D191:E191 D193:E193 D195:E195 D197:E197 D200:E200 D202:E202 D208:E209 D204:E206 D211:E214 D216:E216 D218:E218 D220:E220 D222:E223 D225:E225 D227:E228 D231:E231 D233:E233 D238:E238 D236:E236 D246:E255 D148:E151 D60:E60 D146:E146 D241:E241 D17:E17">
      <formula1>0</formula1>
      <formula2>0</formula2>
    </dataValidation>
    <dataValidation type="decimal" allowBlank="1" showInputMessage="1" showErrorMessage="1" promptTitle="Quantity" prompt="Please enter the Quantity for this item. " errorTitle="Invalid Entry" error="Only Numeric Values are allowed. " sqref="F15 F23 F20 F68 F25:F26 F29:F30 F32:F37 F39 F41:F42 F45 F47 F49:F50 F52 F56 F58 F244 F64 F66 F70 F72 F74 F77 F79 F81:F82 F84 F86:F88 F91 F94 F96 F98 F100 F102 F104 F106 F108:F109 F111:F112 F114 F116 F118 F121 F126 F123:F124 F128:F131 F133 F135 F137:F141 F144 F62 F154:F155 F160 F158 F163 F166 F169 F171 F173:F174 F177 F179 F182:F183 F185 F187:F189 F191 F193 F195 F197 F200 F202 F208:F209 F204:F206 F211:F214 F216 F218 F220 F222:F223 F225 F227:F228 F231 F233 F238 F236 F246:F255 F148:F151 F60 F146 F241 F17">
      <formula1>0</formula1>
      <formula2>999999999999999</formula2>
    </dataValidation>
    <dataValidation type="list" allowBlank="1" showErrorMessage="1" sqref="D13:D14 K15 D16 D24 K23 D21:D22 D18:D19 K68 K20 K25:K26 D27:D28 K29:K30 D31 K32:K37 D38 K39 D40 K41:K42 D43:D44 K45 D46 K47 D48 K49:K50 D51 K52 D53:D55 D57 K56 K58 D59 D242:D243 D63 K64 D65 K241 K66 K70 D71 K72 D73 D75:D76 K74 K77 D78 K79 D80 K81:K82 D83 K84 D85 D89:D90 K86:K88 K91 D92:D93 K94 D95 K96 D97 K98 D99 K100 D101 K102 D103 K104 D105 K106 D107 K108:K109 D110 K111:K112 D113 K114 D115 K116 D117 D119:D120 K118 K121 D122 D127 D125 K123:K124 K126 K128:K131 D132 K133 D134 K135 D136 D142:D143 K137:K141 K144 D145 D61 D152:D153 K154:K155 D156:D157 D161:D162">
      <formula1>"Partial Conversion,Full Conversion"</formula1>
      <formula2>0</formula2>
    </dataValidation>
    <dataValidation type="list" allowBlank="1" showErrorMessage="1" sqref="D159 K158 K160 K163 D164:D165 K166 D167:D168 K169 D170 K171 D172 K173:K174 D175:D176 D180:D181 K177 D178 K179 K182:K183 D184 K185 D186 K187:K189 D190 K191 D192 K193 D194 K195 D196 D198:D199 K197 K200 D201 K202 D203 D210 D207 K204:K206 K208:K209 K211:K214 D215 K216 D217 K218 D219 K220 D221 K222:K223 D224 K225 D226 D232 K227:K228 D229:D230 K231 K233 D234:D235 D239:D240 K238 K236 D237 D245 K246:K255 D147 K244 K60 K62 K146 K148:K151 D67 D69 K1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23:H23 G20:H20 G68:H68 G25:H26 G29:H30 G32:H37 G39:H39 G41:H42 G45:H45 G47:H47 G49:H50 G52:H52 G56:H56 G58:H58 G244:H244 G64:H64 G66:H66 G70:H70 G72:H72 G74:H74 G77:H77 G79:H79 G81:H82 G84:H84 G86:H88 G91:H91 G94:H94 G96:H96 G98:H98 G100:H100 G102:H102 G104:H104 G106:H106 G108:H109 G111:H112 G114:H114 G116:H116 G118:H118 G121:H121 G126:H126 G123:H124 G128:H131 G133:H133 G135:H135 G137:H141 G144:H144 G62:H62 G154:H155 G160:H160 G158:H158 G163:H163 G166:H166 G169:H169 G171:H171 G173:H174 G177:H177 G179:H179 G182:H183 G185:H185 G187:H189 G191:H191 G193:H193 G195:H195 G197:H197 G200:H200 G202:H202 G208:H209 G204:H206 G211:H214 G216:H216 G218:H218 G220:H220 G222:H223 G225:H225 G227:H228 G231:H231 G233:H233 G238:H238 G236:H236 G246:H255 G148:H151 G60:H60 G146:H146 G241:H241 G17:H17">
      <formula1>0</formula1>
      <formula2>999999999999999</formula2>
    </dataValidation>
    <dataValidation allowBlank="1" showInputMessage="1" showErrorMessage="1" promptTitle="Addition / Deduction" prompt="Please Choose the correct One" sqref="J15 J23 J20 J68 J25:J26 J29:J30 J32:J37 J39 J41:J42 J45 J47 J49:J50 J52 J56 J58 J244 J64 J66 J70 J72 J74 J77 J79 J81:J82 J84 J86:J88 J91 J94 J96 J98 J100 J102 J104 J106 J108:J109 J111:J112 J114 J116 J118 J121 J126 J123:J124 J128:J131 J133 J135 J137:J141 J144 J62 J154:J155 J160 J158 J163 J166 J169 J171 J173:J174 J177 J179 J182:J183 J185 J187:J189 J191 J193 J195 J197 J200 J202 J208:J209 J204:J206 J211:J214 J216 J218 J220 J222:J223 J225 J227:J228 J231 J233 J238 J236 J246:J255 J148:J151 J60 J146 J241 J17">
      <formula1>0</formula1>
      <formula2>0</formula2>
    </dataValidation>
    <dataValidation type="list" showErrorMessage="1" sqref="I15 I23 I20 I68 I25:I26 I29:I30 I32:I37 I39 I41:I42 I45 I47 I49:I50 I52 I56 I58 I244 I64 I66 I70 I72 I74 I77 I79 I81:I82 I84 I86:I88 I91 I94 I96 I98 I100 I102 I104 I106 I108:I109 I111:I112 I114 I116 I118 I121 I126 I123:I124 I128:I131 I133 I135 I137:I141 I144 I62 I154:I155 I160 I158 I163 I166 I169 I171 I173:I174 I177 I179 I182:I183 I185 I187:I189 I191 I193 I195 I197 I200 I202 I208:I209 I204:I206 I211:I214 I216 I218 I220 I222:I223 I225 I227:I228 I231 I233 I238 I236 I246:I255 I148:I151 I60 I146 I241 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23:O23 N20:O20 N68:O68 N25:O26 N29:O30 N32:O37 N39:O39 N41:O42 N45:O45 N47:O47 N49:O50 N52:O52 N56:O56 N58:O58 N244:O244 N64:O64 N66:O66 N70:O70 N72:O72 N74:O74 N77:O77 N79:O79 N81:O82 N84:O84 N86:O88 N91:O91 N94:O94 N96:O96 N98:O98 N100:O100 N102:O102 N104:O104 N106:O106 N108:O109 N111:O112 N114:O114 N116:O116 N118:O118 N121:O121 N126:O126 N123:O124 N128:O131 N133:O133 N135:O135 N137:O141 N144:O144 N62:O62 N154:O155 N160:O160 N158:O158 N163:O163 N166:O166 N169:O169 N171:O171 N173:O174 N177:O177 N179:O179 N182:O183 N185:O185 N187:O189 N191:O191 N193:O193 N195:O195 N197:O197 N200:O200 N202:O202 N208:O209 N204:O206 N211:O214 N216:O216 N218:O218 N220:O220 N222:O223 N225:O225 N227:O228 N231:O231 N233:O233 N238:O238 N236:O236 N246:O255 N148:O151 N60:O60 N146:O146 N241:O241 N17: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23 R20 R68 R25:R26 R29:R30 R32:R37 R39 R41:R42 R45 R47 R49:R50 R52 R56 R58 R244 R64 R66 R70 R72 R74 R77 R79 R81:R82 R84 R86:R88 R91 R94 R96 R98 R100 R102 R104 R106 R108:R109 R111:R112 R114 R116 R118 R121 R126 R123:R124 R128:R131 R133 R135 R137:R141 R144 R62 R154:R155 R160 R158 R163 R166 R169 R171 R173:R174 R177 R179 R182:R183 R185 R187:R189 R191 R193 R195 R197 R200 R202 R208:R209 R204:R206 R211:R214 R216 R218 R220 R222:R223 R225 R227:R228 R231 R233 R238 R236 R246:R255 R148:R151 R60 R146 R241 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23 Q20 Q68 Q25:Q26 Q29:Q30 Q32:Q37 Q39 Q41:Q42 Q45 Q47 Q49:Q50 Q52 Q56 Q58 Q244 Q64 Q66 Q70 Q72 Q74 Q77 Q79 Q81:Q82 Q84 Q86:Q88 Q91 Q94 Q96 Q98 Q100 Q102 Q104 Q106 Q108:Q109 Q111:Q112 Q114 Q116 Q118 Q121 Q126 Q123:Q124 Q128:Q131 Q133 Q135 Q137:Q141 Q144 Q62 Q154:Q155 Q160 Q158 Q163 Q166 Q169 Q171 Q173:Q174 Q177 Q179 Q182:Q183 Q185 Q187:Q189 Q191 Q193 Q195 Q197 Q200 Q202 Q208:Q209 Q204:Q206 Q211:Q214 Q216 Q218 Q220 Q222:Q223 Q225 Q227:Q228 Q231 Q233 Q238 Q236 Q246:Q255 Q148:Q151 Q60 Q146 Q241 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23 M20 M68 M25:M26 M29:M30 M32:M37 M39 M41:M42 M45 M47 M49:M50 M52 M56 M58 M244 M64 M66 M70 M72 M74 M77 M79 M81:M82 M84 M86:M88 M91 M94 M96 M98 M100 M102 M104 M106 M108:M109 M111:M112 M114 M116 M118 M121 M126 M123:M124 M128:M131 M133 M135 M137:M141 M144 M62 M154:M155 M160 M158 M163 M166 M169 M171 M173:M174 M177 M179 M182:M183 M185 M187:M189 M191 M193 M195 M197 M200 M202 M208:M209 M204:M206 M211:M214 M216 M218 M220 M222:M223 M225 M227:M228 M231 M233 M238 M236 M246:M255 M148:M151 M60 M146 M241 M17">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5 L25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55">
      <formula1>0</formula1>
      <formula2>0</formula2>
    </dataValidation>
    <dataValidation type="decimal" allowBlank="1" showErrorMessage="1" errorTitle="Invalid Entry" error="Only Numeric Values are allowed. " sqref="A13:A255">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scale="99" r:id="rId4"/>
  <rowBreaks count="3" manualBreakCount="3">
    <brk id="23" max="54" man="1"/>
    <brk id="32" max="54" man="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2021-08-26T09:18:00Z</cp:lastPrinted>
  <dcterms:created xsi:type="dcterms:W3CDTF">2009-01-30T06:42:42Z</dcterms:created>
  <dcterms:modified xsi:type="dcterms:W3CDTF">2021-08-27T10:32:42Z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