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<sst xmlns="http://schemas.openxmlformats.org/spreadsheetml/2006/main" count="1392" uniqueCount="305">
  <si>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</si>
  <si>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</si>
  <si>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</si>
  <si>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</si>
  <si>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</si>
  <si>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</si>
  <si>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</si>
  <si>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</si>
  <si>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</si>
  <si>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</si>
  <si>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</si>
  <si>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</si>
  <si>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</si>
  <si>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</si>
  <si>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</si>
  <si>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</si>
  <si>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</si>
  <si>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</si>
  <si>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</si>
  <si>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</si>
  <si>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</si>
  <si>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</si>
  <si>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</si>
  <si>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</si>
  <si>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</si>
  <si>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</si>
  <si>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</si>
  <si>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</si>
  <si>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</si>
  <si>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</si>
  <si>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</si>
  <si>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</si>
  <si>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</si>
  <si>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</si>
  <si>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</si>
  <si>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</si>
  <si>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</si>
  <si>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</si>
  <si>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</si>
  <si>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</si>
  <si>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</si>
  <si>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</si>
  <si>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</si>
  <si>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</si>
  <si>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</si>
  <si>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</si>
  <si>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</si>
  <si>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</si>
  <si>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</si>
  <si>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</si>
  <si>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</si>
  <si>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</si>
  <si>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</si>
  <si>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</si>
  <si>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</si>
  <si>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</si>
  <si>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</si>
  <si>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</si>
  <si>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Under 20 cm wide</t>
  </si>
  <si>
    <t>Thermo-Mechanically Treated bars of grade Fe-500D or more.</t>
  </si>
  <si>
    <t>Cement mortar 1:4 (1 cement :4 coarse sand)</t>
  </si>
  <si>
    <t>Area of slab upto 0.50 sqm</t>
  </si>
  <si>
    <t>Sal wood</t>
  </si>
  <si>
    <t>35 mm thick</t>
  </si>
  <si>
    <t>250x16 mm</t>
  </si>
  <si>
    <t>200x10 mm</t>
  </si>
  <si>
    <t>150x10 mm</t>
  </si>
  <si>
    <t>100x10 mm</t>
  </si>
  <si>
    <t>125 mm</t>
  </si>
  <si>
    <t>100 mm</t>
  </si>
  <si>
    <t>Twin rubber stopper</t>
  </si>
  <si>
    <t>Extruded section profile size 48x40 mm</t>
  </si>
  <si>
    <t>Structural steel work riveted, bolted or welded in built up sections, trusses and framed work, including cutting, hoisting, fixing in position and applying a priming coat of approved steel primer all complete.</t>
  </si>
  <si>
    <t>Using M.S. angels 40x40x6 mm for diagonal braces</t>
  </si>
  <si>
    <t>40 mm thick with 20 mm nominal size stone aggregate</t>
  </si>
  <si>
    <t>18 mm thick</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</si>
  <si>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</si>
  <si>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</si>
  <si>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</si>
  <si>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Extra for providing and fixing of 8 mm to 9 mm thick ceramic glazed wall tiles instead of 5 mm thick ceramic glazed wall tiles</t>
  </si>
  <si>
    <t>Extra for providing and fixing Vitrified floor tiles 60x60 cm size in double charge instead of ordinary Vitrified floor tiles 60x60 cm size</t>
  </si>
  <si>
    <t>15 mm cement plaster on rough side of single or half brick wall of mix:</t>
  </si>
  <si>
    <t>1:3 (1 cement : 3 fine sand)</t>
  </si>
  <si>
    <t>Two or more coats on new work</t>
  </si>
  <si>
    <t>Two or more coats on new work over an under coat of suitable shade with ordinary paint of approved brand and manufacture</t>
  </si>
  <si>
    <t>Old work (two or more coats)</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</si>
  <si>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</si>
  <si>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</si>
  <si>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Door chowkhats</t>
  </si>
  <si>
    <t>Window chowkhats</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</si>
  <si>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</si>
  <si>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</si>
  <si>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</si>
  <si>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Providing and fixing C.P. Brass extension nipple (size 15mmx50mm) of approved make and quality as per direction of Engineer-in-charge.</t>
  </si>
  <si>
    <t>With common burnt clay F.P.S. (non modular) bricks</t>
  </si>
  <si>
    <t>Making chases up to 7.5x7.5 cm in walls including making good and finishing with matching surface after housing G.I. pipe etc.</t>
  </si>
  <si>
    <t>kg</t>
  </si>
  <si>
    <t>Sqm</t>
  </si>
  <si>
    <t>Contract No:  23/C/D3/2019-20/02</t>
  </si>
  <si>
    <t>Name of Work: Setting right of vacant house no. 404</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</si>
  <si>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</si>
  <si>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</si>
  <si>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</si>
  <si>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</si>
  <si>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</si>
  <si>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</si>
  <si>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</si>
  <si>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</si>
  <si>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</si>
  <si>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</si>
  <si>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</si>
  <si>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</si>
  <si>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</si>
  <si>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</si>
  <si>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</si>
  <si>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</si>
  <si>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</si>
  <si>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</si>
  <si>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</si>
  <si>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</si>
  <si>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Steel reinforcement for R.C.C. work including straightening, cutting, bending, placing in position and binding all complete upto plinth level.</t>
  </si>
  <si>
    <t xml:space="preserve">Add for using extra cement in the items of design mix over and above the specified cement content therein. </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</si>
  <si>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</si>
  <si>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</si>
  <si>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</si>
  <si>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</si>
  <si>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</si>
  <si>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</si>
  <si>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</si>
  <si>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</si>
  <si>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</si>
  <si>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</si>
  <si>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</si>
  <si>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</si>
  <si>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</si>
  <si>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</si>
  <si>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</si>
  <si>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</si>
  <si>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Second class teak wood</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</si>
  <si>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</si>
  <si>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</si>
  <si>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</si>
  <si>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</si>
  <si>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</si>
  <si>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</si>
  <si>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</si>
  <si>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</si>
  <si>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</si>
  <si>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</si>
  <si>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</si>
  <si>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</si>
  <si>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</si>
  <si>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</si>
  <si>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</si>
  <si>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</si>
  <si>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</si>
  <si>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Providing and fixing 1mm thick M.S. sheet door with frame of 40x40x6 mm angle iron and 3 mm M.S. gusset plates at the junctions and corners, all necessary fittings complete,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</si>
  <si>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</si>
  <si>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</si>
  <si>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</si>
  <si>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</si>
  <si>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</si>
  <si>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</si>
  <si>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Cement plaster skirting up to 30 cm height, with cement mortar 1:3 (1 cement : 3 coarse sand), finished with a floating coat of neat cement.</t>
  </si>
  <si>
    <t>Providing and fixing glass strips in joints of terrazo/ cement concrete floors.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</si>
  <si>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</si>
  <si>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</si>
  <si>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</si>
  <si>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</si>
  <si>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</si>
  <si>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</si>
  <si>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</si>
  <si>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</si>
  <si>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</si>
  <si>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</si>
  <si>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</si>
  <si>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</si>
  <si>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FINISHING</t>
  </si>
  <si>
    <t>12 mm cement plaster of mix :</t>
  </si>
  <si>
    <t>15 mm cement plaster on rough side of single or half brick wall finished with a floating coat of neat cement of mix :</t>
  </si>
  <si>
    <t>1:4 (1 cement: 4 fine sand)</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</si>
  <si>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</si>
  <si>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</si>
  <si>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</si>
  <si>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</si>
  <si>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</si>
  <si>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</si>
  <si>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</si>
  <si>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</si>
  <si>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</si>
  <si>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</si>
  <si>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</si>
  <si>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</si>
  <si>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</si>
  <si>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</si>
  <si>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</si>
  <si>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</si>
  <si>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</si>
  <si>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</si>
  <si>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</si>
  <si>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</si>
  <si>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</si>
  <si>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</si>
  <si>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</si>
  <si>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</si>
  <si>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</si>
  <si>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Welded steel wire fabric fencing with posts of specified material and of standard design placed and embedded in cement concrete blocks 45x45x 60 cm of mix 1:5:10 (1 cement:5 fine sand : 10 graded stone aggregate 40 mm nominal size), every 15th post, last but one end post and corner post shall be strutted on both sides and end post on one side only and struts embedded in cement concrete blocks 70x45x50 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</si>
  <si>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</si>
  <si>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</si>
  <si>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</si>
  <si>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</si>
  <si>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</si>
  <si>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</si>
  <si>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</si>
  <si>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</si>
  <si>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</si>
  <si>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</si>
  <si>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</si>
  <si>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</si>
  <si>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</si>
  <si>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</si>
  <si>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Semi rigid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</si>
  <si>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</si>
  <si>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</si>
  <si>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</si>
  <si>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</si>
  <si>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</si>
  <si>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</si>
  <si>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</si>
  <si>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</si>
  <si>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</si>
  <si>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</si>
  <si>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</si>
  <si>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</si>
  <si>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</si>
  <si>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</si>
  <si>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</si>
  <si>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</si>
  <si>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</si>
  <si>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</si>
  <si>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</si>
  <si>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</si>
  <si>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</si>
  <si>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</si>
  <si>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</si>
  <si>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</si>
  <si>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</si>
  <si>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</si>
  <si>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</si>
  <si>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</si>
  <si>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</si>
  <si>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25 mm nominal bore</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</si>
  <si>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</si>
  <si>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</si>
  <si>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</si>
  <si>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</si>
  <si>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</si>
  <si>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</si>
  <si>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</si>
  <si>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</si>
  <si>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</si>
  <si>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32 mm diameter pipe</t>
  </si>
  <si>
    <t>40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</si>
  <si>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</si>
  <si>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</si>
  <si>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</si>
  <si>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</si>
  <si>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</si>
  <si>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</si>
  <si>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</si>
  <si>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</si>
  <si>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</si>
  <si>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</si>
  <si>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</si>
  <si>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</si>
  <si>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</si>
  <si>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</si>
  <si>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</si>
  <si>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</si>
  <si>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</si>
  <si>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</si>
  <si>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</si>
  <si>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</si>
  <si>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</si>
  <si>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</si>
  <si>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</si>
  <si>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</si>
  <si>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</si>
  <si>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</si>
  <si>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</si>
  <si>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</si>
  <si>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 xml:space="preserve">Providing and laying cement  concrete of specified grade i/c the cost of centring and shuttering, All work upto plinth level. (1 cement :5 coarse sand : 10 graded brick aggregate 40 mm nominal size).      
</t>
  </si>
  <si>
    <t xml:space="preserve">P/F C.P brass towel rod complete with two C.P.brass brackets fixed to wooden cleats with C.P. brass screws of approved quality size of 600 x 20 mm.      
</t>
  </si>
  <si>
    <t xml:space="preserve">Providing and fixing gun metal gate valve with C.I. wheel of approved quality (screwed end) :    (a) 20mm nominal bore.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</si>
  <si>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</si>
  <si>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</si>
  <si>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with 15 mm or 20 mm inlet  (a) 75 mm dia fancy type.      
</t>
  </si>
  <si>
    <t xml:space="preserve">Providing and fixing C.P. waste 32 mm dia for wash basin / sink.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</si>
  <si>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</si>
  <si>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Providing and fixing of CP brass Wash basin Mixture all  complete.      
</t>
  </si>
  <si>
    <t xml:space="preserve">P/F moduler kitchen in the kitchen of Type IV house
1.(I)Base Unit (Perforated Cutlery)500mm 420x485x100mm (1.0each)(Everyday)
 (II)Drawer Basket 420x485x100mm (1.0 each)(Everyday
 (III)Thali Basket 420x485x140mm (1.0 each) (Everyday)
2.Base Unit(Bottle P.O. 2 S)300mm 200x485x420 mm (1.0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 mm)Blank
8.Base Unit (Drawwer Basket 550mm)  70x485x140mm(2.0 each)(Everyday)
9.(I)Base Unit(Rack 870mm) 100x485x420mm(1.0 each)(Everyday)
 (II)Base Unit(Rack 500mm)Blank 
(III)Base Unit(Rack 500mm)Blank 
10.Wall Unit (Glass &amp; Plate Rack  including Drip Tray 600 x 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</si>
  <si>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quintal</t>
  </si>
  <si>
    <t>per litre</t>
  </si>
  <si>
    <t>Cum</t>
  </si>
  <si>
    <t>Each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</si>
</sst>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left" vertical="top"/>
    </xf>
    <xf numFmtId="0" fontId="58"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7" xfId="59" applyNumberFormat="1" applyFont="1" applyFill="1" applyBorder="1" applyAlignment="1">
      <alignment vertical="top" wrapText="1"/>
      <protection/>
    </xf>
    <xf numFmtId="2" fontId="7" fillId="0" borderId="18" xfId="56" applyNumberFormat="1" applyFont="1" applyFill="1" applyBorder="1" applyAlignment="1" applyProtection="1">
      <alignment horizontal="right" vertical="top"/>
      <protection locked="0"/>
    </xf>
    <xf numFmtId="2" fontId="4" fillId="0" borderId="18" xfId="59" applyNumberFormat="1" applyFont="1" applyFill="1" applyBorder="1" applyAlignment="1">
      <alignment horizontal="right" vertical="top"/>
      <protection/>
    </xf>
    <xf numFmtId="2" fontId="4" fillId="0" borderId="18" xfId="56" applyNumberFormat="1" applyFont="1" applyFill="1" applyBorder="1" applyAlignment="1">
      <alignment horizontal="right" vertical="top"/>
      <protection/>
    </xf>
    <xf numFmtId="2" fontId="7" fillId="33" borderId="18" xfId="56" applyNumberFormat="1" applyFont="1" applyFill="1" applyBorder="1" applyAlignment="1" applyProtection="1">
      <alignment horizontal="right" vertical="top"/>
      <protection locked="0"/>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2" fontId="14" fillId="0" borderId="17"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14" fillId="0" borderId="23" xfId="59" applyNumberFormat="1" applyFont="1" applyFill="1" applyBorder="1" applyAlignment="1">
      <alignment vertical="top"/>
      <protection/>
    </xf>
    <xf numFmtId="0" fontId="4" fillId="0" borderId="23" xfId="59" applyNumberFormat="1" applyFont="1" applyFill="1" applyBorder="1" applyAlignment="1">
      <alignment vertical="top"/>
      <protection/>
    </xf>
    <xf numFmtId="2" fontId="7" fillId="34" borderId="18" xfId="56" applyNumberFormat="1" applyFont="1" applyFill="1" applyBorder="1" applyAlignment="1" applyProtection="1">
      <alignment horizontal="right" vertical="top"/>
      <protection locked="0"/>
    </xf>
    <xf numFmtId="2" fontId="7" fillId="34" borderId="18" xfId="56" applyNumberFormat="1" applyFont="1" applyFill="1" applyBorder="1" applyAlignment="1" applyProtection="1">
      <alignment horizontal="right" vertical="top" wrapText="1"/>
      <protection locked="0"/>
    </xf>
    <xf numFmtId="2" fontId="7" fillId="0" borderId="24" xfId="58"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18" xfId="59" applyNumberFormat="1" applyFont="1" applyFill="1" applyBorder="1" applyAlignment="1">
      <alignment horizontal="left" vertical="top" wrapText="1"/>
      <protection/>
    </xf>
    <xf numFmtId="0" fontId="0" fillId="0" borderId="16" xfId="0" applyFont="1" applyFill="1" applyBorder="1" applyAlignment="1">
      <alignment horizontal="justify" vertical="top" wrapText="1"/>
    </xf>
    <xf numFmtId="2" fontId="58" fillId="0" borderId="16" xfId="0" applyNumberFormat="1" applyFont="1" applyFill="1" applyBorder="1" applyAlignment="1">
      <alignment horizontal="left" vertical="top"/>
    </xf>
    <xf numFmtId="0" fontId="0" fillId="0" borderId="16" xfId="0" applyFont="1" applyFill="1" applyBorder="1" applyAlignment="1">
      <alignment horizontal="right" vertical="top"/>
    </xf>
    <xf numFmtId="0" fontId="0" fillId="0" borderId="16" xfId="0" applyFont="1" applyFill="1" applyBorder="1" applyAlignment="1">
      <alignment horizontal="center" vertical="top" wrapText="1"/>
    </xf>
    <xf numFmtId="0" fontId="0" fillId="0" borderId="16" xfId="0" applyFont="1" applyFill="1" applyBorder="1" applyAlignment="1">
      <alignment vertical="top"/>
    </xf>
    <xf numFmtId="2" fontId="0" fillId="0" borderId="16" xfId="0" applyNumberFormat="1" applyFont="1" applyFill="1" applyBorder="1" applyAlignment="1">
      <alignment vertical="top"/>
    </xf>
    <xf numFmtId="0" fontId="0" fillId="0" borderId="16" xfId="0" applyFill="1" applyBorder="1" applyAlignment="1">
      <alignment vertical="top"/>
    </xf>
    <xf numFmtId="0" fontId="0" fillId="0" borderId="16" xfId="0" applyFill="1" applyBorder="1" applyAlignment="1">
      <alignment horizontal="justify" vertical="top" wrapText="1"/>
    </xf>
    <xf numFmtId="0" fontId="59" fillId="0" borderId="16" xfId="0" applyFont="1" applyFill="1" applyBorder="1" applyAlignment="1">
      <alignment horizontal="justify" vertical="top" wrapText="1"/>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9"/>
  <sheetViews>
    <sheetView showGridLines="0" view="pageBreakPreview" zoomScale="120" zoomScaleNormal="85" zoomScaleSheetLayoutView="120" zoomScalePageLayoutView="0" workbookViewId="0" topLeftCell="A287">
      <selection activeCell="D288" sqref="D288"/>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99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98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72" customHeight="1">
      <c r="A8" s="11" t="s">
        <v>39</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7" t="s">
        <v>53</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8</v>
      </c>
      <c r="B10" s="16" t="s">
        <v>9</v>
      </c>
      <c r="C10" s="16" t="s">
        <v>9</v>
      </c>
      <c r="D10" s="16" t="s">
        <v>8</v>
      </c>
      <c r="E10" s="16" t="s">
        <v>54</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3">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7</v>
      </c>
      <c r="BB12" s="50">
        <v>54</v>
      </c>
      <c r="BC12" s="16">
        <v>8</v>
      </c>
      <c r="IE12" s="18"/>
      <c r="IF12" s="18"/>
      <c r="IG12" s="18"/>
      <c r="IH12" s="18"/>
      <c r="II12" s="18"/>
    </row>
    <row r="13" spans="1:243" s="22" customFormat="1" ht="15" customHeight="1">
      <c r="A13" s="37">
        <v>1</v>
      </c>
      <c r="B13" s="64" t="s">
        <v>100</v>
      </c>
      <c r="C13" s="38"/>
      <c r="D13" s="78"/>
      <c r="E13" s="78"/>
      <c r="F13" s="78"/>
      <c r="G13" s="78"/>
      <c r="H13" s="78"/>
      <c r="I13" s="78"/>
      <c r="J13" s="78"/>
      <c r="K13" s="78"/>
      <c r="L13" s="78"/>
      <c r="M13" s="7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IA13" s="22">
        <v>1</v>
      </c>
      <c r="IB13" s="22" t="s">
        <v>100</v>
      </c>
      <c r="IE13" s="23"/>
      <c r="IF13" s="23"/>
      <c r="IG13" s="23"/>
      <c r="IH13" s="23"/>
      <c r="II13" s="23"/>
    </row>
    <row r="14" spans="1:243" s="22" customFormat="1" ht="43.5" customHeight="1">
      <c r="A14" s="37">
        <v>1.01</v>
      </c>
      <c r="B14" s="64" t="s">
        <v>101</v>
      </c>
      <c r="C14" s="38"/>
      <c r="D14" s="78"/>
      <c r="E14" s="78"/>
      <c r="F14" s="78"/>
      <c r="G14" s="78"/>
      <c r="H14" s="78"/>
      <c r="I14" s="78"/>
      <c r="J14" s="78"/>
      <c r="K14" s="78"/>
      <c r="L14" s="78"/>
      <c r="M14" s="78"/>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IA14" s="22">
        <v>1.01</v>
      </c>
      <c r="IB14" s="39" t="s">
        <v>101</v>
      </c>
      <c r="IE14" s="23"/>
      <c r="IF14" s="23"/>
      <c r="IG14" s="23"/>
      <c r="IH14" s="23"/>
      <c r="II14" s="23"/>
    </row>
    <row r="15" spans="1:243" s="22" customFormat="1" ht="29.25" customHeight="1">
      <c r="A15" s="37">
        <v>1.02</v>
      </c>
      <c r="B15" s="64" t="s">
        <v>102</v>
      </c>
      <c r="C15" s="38"/>
      <c r="D15" s="66">
        <v>4</v>
      </c>
      <c r="E15" s="67" t="s">
        <v>46</v>
      </c>
      <c r="F15" s="68">
        <v>221.22</v>
      </c>
      <c r="G15" s="51"/>
      <c r="H15" s="45"/>
      <c r="I15" s="46" t="s">
        <v>33</v>
      </c>
      <c r="J15" s="47">
        <f>IF(I15="Less(-)",-1,1)</f>
        <v>1</v>
      </c>
      <c r="K15" s="45" t="s">
        <v>34</v>
      </c>
      <c r="L15" s="45" t="s">
        <v>4</v>
      </c>
      <c r="M15" s="48"/>
      <c r="N15" s="59"/>
      <c r="O15" s="59"/>
      <c r="P15" s="60"/>
      <c r="Q15" s="59"/>
      <c r="R15" s="59"/>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2">
        <f>total_amount_ba($B$2,$D$2,D15,F15,J15,K15,M15)</f>
        <v>884.88</v>
      </c>
      <c r="BB15" s="61">
        <f>BA15+SUM(N15:AZ15)</f>
        <v>884.88</v>
      </c>
      <c r="BC15" s="63" t="str">
        <f>SpellNumber(L15,BB15)</f>
        <v>INR  Eight Hundred &amp; Eighty Four  and Paise Eighty Eight Only</v>
      </c>
      <c r="IA15" s="22">
        <v>1.02</v>
      </c>
      <c r="IB15" s="22" t="s">
        <v>102</v>
      </c>
      <c r="ID15" s="22">
        <v>4</v>
      </c>
      <c r="IE15" s="23" t="s">
        <v>46</v>
      </c>
      <c r="IF15" s="23"/>
      <c r="IG15" s="23"/>
      <c r="IH15" s="23"/>
      <c r="II15" s="23"/>
    </row>
    <row r="16" spans="1:243" s="22" customFormat="1" ht="30" customHeight="1">
      <c r="A16" s="37">
        <v>1.03</v>
      </c>
      <c r="B16" s="64" t="s">
        <v>103</v>
      </c>
      <c r="C16" s="38"/>
      <c r="D16" s="78"/>
      <c r="E16" s="78"/>
      <c r="F16" s="78"/>
      <c r="G16" s="78"/>
      <c r="H16" s="78"/>
      <c r="I16" s="78"/>
      <c r="J16" s="78"/>
      <c r="K16" s="78"/>
      <c r="L16" s="78"/>
      <c r="M16" s="78"/>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IA16" s="22">
        <v>1.03</v>
      </c>
      <c r="IB16" s="22" t="s">
        <v>103</v>
      </c>
      <c r="IE16" s="23"/>
      <c r="IF16" s="23"/>
      <c r="IG16" s="23"/>
      <c r="IH16" s="23"/>
      <c r="II16" s="23"/>
    </row>
    <row r="17" spans="1:243" s="22" customFormat="1" ht="15.75">
      <c r="A17" s="37">
        <v>1.04</v>
      </c>
      <c r="B17" s="64" t="s">
        <v>104</v>
      </c>
      <c r="C17" s="38"/>
      <c r="D17" s="78"/>
      <c r="E17" s="78"/>
      <c r="F17" s="78"/>
      <c r="G17" s="78"/>
      <c r="H17" s="78"/>
      <c r="I17" s="78"/>
      <c r="J17" s="78"/>
      <c r="K17" s="78"/>
      <c r="L17" s="78"/>
      <c r="M17" s="78"/>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A17" s="22">
        <v>1.04</v>
      </c>
      <c r="IB17" s="22" t="s">
        <v>104</v>
      </c>
      <c r="IE17" s="23"/>
      <c r="IF17" s="23"/>
      <c r="IG17" s="23"/>
      <c r="IH17" s="23"/>
      <c r="II17" s="23"/>
    </row>
    <row r="18" spans="1:243" s="22" customFormat="1" ht="30" customHeight="1">
      <c r="A18" s="37">
        <v>1.05</v>
      </c>
      <c r="B18" s="64" t="s">
        <v>105</v>
      </c>
      <c r="C18" s="38"/>
      <c r="D18" s="66">
        <v>10</v>
      </c>
      <c r="E18" s="67" t="s">
        <v>44</v>
      </c>
      <c r="F18" s="68">
        <v>319.33</v>
      </c>
      <c r="G18" s="51"/>
      <c r="H18" s="45"/>
      <c r="I18" s="46" t="s">
        <v>33</v>
      </c>
      <c r="J18" s="47">
        <f>IF(I18="Less(-)",-1,1)</f>
        <v>1</v>
      </c>
      <c r="K18" s="45" t="s">
        <v>34</v>
      </c>
      <c r="L18" s="45" t="s">
        <v>4</v>
      </c>
      <c r="M18" s="48"/>
      <c r="N18" s="59"/>
      <c r="O18" s="59"/>
      <c r="P18" s="60"/>
      <c r="Q18" s="59"/>
      <c r="R18" s="59"/>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2">
        <f>total_amount_ba($B$2,$D$2,D18,F18,J18,K18,M18)</f>
        <v>3193.3</v>
      </c>
      <c r="BB18" s="61">
        <f>BA18+SUM(N18:AZ18)</f>
        <v>3193.3</v>
      </c>
      <c r="BC18" s="63" t="str">
        <f>SpellNumber(L18,BB18)</f>
        <v>INR  Three Thousand One Hundred &amp; Ninety Three  and Paise Thirty Only</v>
      </c>
      <c r="IA18" s="22">
        <v>1.05</v>
      </c>
      <c r="IB18" s="22" t="s">
        <v>105</v>
      </c>
      <c r="ID18" s="22">
        <v>10</v>
      </c>
      <c r="IE18" s="23" t="s">
        <v>44</v>
      </c>
      <c r="IF18" s="23"/>
      <c r="IG18" s="23"/>
      <c r="IH18" s="23"/>
      <c r="II18" s="23"/>
    </row>
    <row r="19" spans="1:243" s="22" customFormat="1" ht="60">
      <c r="A19" s="37">
        <v>1.06</v>
      </c>
      <c r="B19" s="64" t="s">
        <v>106</v>
      </c>
      <c r="C19" s="38"/>
      <c r="D19" s="66">
        <v>3</v>
      </c>
      <c r="E19" s="67" t="s">
        <v>46</v>
      </c>
      <c r="F19" s="68">
        <v>1712.45</v>
      </c>
      <c r="G19" s="51"/>
      <c r="H19" s="45"/>
      <c r="I19" s="46" t="s">
        <v>33</v>
      </c>
      <c r="J19" s="47">
        <f>IF(I19="Less(-)",-1,1)</f>
        <v>1</v>
      </c>
      <c r="K19" s="45" t="s">
        <v>34</v>
      </c>
      <c r="L19" s="45" t="s">
        <v>4</v>
      </c>
      <c r="M19" s="48"/>
      <c r="N19" s="59"/>
      <c r="O19" s="59"/>
      <c r="P19" s="60"/>
      <c r="Q19" s="59"/>
      <c r="R19" s="59"/>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2">
        <f>total_amount_ba($B$2,$D$2,D19,F19,J19,K19,M19)</f>
        <v>5137.35</v>
      </c>
      <c r="BB19" s="61">
        <f>BA19+SUM(N19:AZ19)</f>
        <v>5137.35</v>
      </c>
      <c r="BC19" s="63" t="str">
        <f>SpellNumber(L19,BB19)</f>
        <v>INR  Five Thousand One Hundred &amp; Thirty Seven  and Paise Thirty Five Only</v>
      </c>
      <c r="IA19" s="22">
        <v>1.06</v>
      </c>
      <c r="IB19" s="22" t="s">
        <v>106</v>
      </c>
      <c r="ID19" s="22">
        <v>3</v>
      </c>
      <c r="IE19" s="23" t="s">
        <v>46</v>
      </c>
      <c r="IF19" s="23"/>
      <c r="IG19" s="23"/>
      <c r="IH19" s="23"/>
      <c r="II19" s="23"/>
    </row>
    <row r="20" spans="1:243" s="22" customFormat="1" ht="15.75">
      <c r="A20" s="37">
        <v>2</v>
      </c>
      <c r="B20" s="64" t="s">
        <v>47</v>
      </c>
      <c r="C20" s="38"/>
      <c r="D20" s="78"/>
      <c r="E20" s="78"/>
      <c r="F20" s="78"/>
      <c r="G20" s="78"/>
      <c r="H20" s="78"/>
      <c r="I20" s="78"/>
      <c r="J20" s="78"/>
      <c r="K20" s="78"/>
      <c r="L20" s="78"/>
      <c r="M20" s="78"/>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IA20" s="22">
        <v>2</v>
      </c>
      <c r="IB20" s="22" t="s">
        <v>47</v>
      </c>
      <c r="IE20" s="23"/>
      <c r="IF20" s="23"/>
      <c r="IG20" s="23"/>
      <c r="IH20" s="23"/>
      <c r="II20" s="23"/>
    </row>
    <row r="21" spans="1:243" s="22" customFormat="1" ht="60">
      <c r="A21" s="37">
        <v>2.01</v>
      </c>
      <c r="B21" s="64" t="s">
        <v>107</v>
      </c>
      <c r="C21" s="38"/>
      <c r="D21" s="78"/>
      <c r="E21" s="78"/>
      <c r="F21" s="78"/>
      <c r="G21" s="78"/>
      <c r="H21" s="78"/>
      <c r="I21" s="78"/>
      <c r="J21" s="78"/>
      <c r="K21" s="78"/>
      <c r="L21" s="78"/>
      <c r="M21" s="78"/>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IA21" s="22">
        <v>2.01</v>
      </c>
      <c r="IB21" s="22" t="s">
        <v>107</v>
      </c>
      <c r="IE21" s="23"/>
      <c r="IF21" s="23"/>
      <c r="IG21" s="23"/>
      <c r="IH21" s="23"/>
      <c r="II21" s="23"/>
    </row>
    <row r="22" spans="1:243" s="22" customFormat="1" ht="60">
      <c r="A22" s="37">
        <v>2.02</v>
      </c>
      <c r="B22" s="64" t="s">
        <v>55</v>
      </c>
      <c r="C22" s="38"/>
      <c r="D22" s="66">
        <v>1.35</v>
      </c>
      <c r="E22" s="67" t="s">
        <v>46</v>
      </c>
      <c r="F22" s="68">
        <v>5952.3</v>
      </c>
      <c r="G22" s="51"/>
      <c r="H22" s="45"/>
      <c r="I22" s="46" t="s">
        <v>33</v>
      </c>
      <c r="J22" s="47">
        <f>IF(I22="Less(-)",-1,1)</f>
        <v>1</v>
      </c>
      <c r="K22" s="45" t="s">
        <v>34</v>
      </c>
      <c r="L22" s="45" t="s">
        <v>4</v>
      </c>
      <c r="M22" s="48"/>
      <c r="N22" s="59"/>
      <c r="O22" s="59"/>
      <c r="P22" s="60"/>
      <c r="Q22" s="59"/>
      <c r="R22" s="59"/>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2">
        <f>total_amount_ba($B$2,$D$2,D22,F22,J22,K22,M22)</f>
        <v>8035.61</v>
      </c>
      <c r="BB22" s="61">
        <f>BA22+SUM(N22:AZ22)</f>
        <v>8035.61</v>
      </c>
      <c r="BC22" s="63" t="str">
        <f>SpellNumber(L22,BB22)</f>
        <v>INR  Eight Thousand  &amp;Thirty Five  and Paise Sixty One Only</v>
      </c>
      <c r="IA22" s="22">
        <v>2.02</v>
      </c>
      <c r="IB22" s="22" t="s">
        <v>55</v>
      </c>
      <c r="ID22" s="22">
        <v>1.35</v>
      </c>
      <c r="IE22" s="23" t="s">
        <v>46</v>
      </c>
      <c r="IF22" s="23"/>
      <c r="IG22" s="23"/>
      <c r="IH22" s="23"/>
      <c r="II22" s="23"/>
    </row>
    <row r="23" spans="1:243" s="22" customFormat="1" ht="225">
      <c r="A23" s="37">
        <v>2.03</v>
      </c>
      <c r="B23" s="64" t="s">
        <v>108</v>
      </c>
      <c r="C23" s="38"/>
      <c r="D23" s="78"/>
      <c r="E23" s="78"/>
      <c r="F23" s="78"/>
      <c r="G23" s="78"/>
      <c r="H23" s="78"/>
      <c r="I23" s="78"/>
      <c r="J23" s="78"/>
      <c r="K23" s="78"/>
      <c r="L23" s="78"/>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A23" s="22">
        <v>2.03</v>
      </c>
      <c r="IB23" s="22" t="s">
        <v>108</v>
      </c>
      <c r="IE23" s="23"/>
      <c r="IF23" s="23"/>
      <c r="IG23" s="23"/>
      <c r="IH23" s="23"/>
      <c r="II23" s="23"/>
    </row>
    <row r="24" spans="1:243" s="22" customFormat="1" ht="60">
      <c r="A24" s="37">
        <v>2.04</v>
      </c>
      <c r="B24" s="64" t="s">
        <v>109</v>
      </c>
      <c r="C24" s="38"/>
      <c r="D24" s="66">
        <v>4</v>
      </c>
      <c r="E24" s="67" t="s">
        <v>46</v>
      </c>
      <c r="F24" s="68">
        <v>7500.66</v>
      </c>
      <c r="G24" s="51"/>
      <c r="H24" s="45"/>
      <c r="I24" s="46" t="s">
        <v>33</v>
      </c>
      <c r="J24" s="47">
        <f aca="true" t="shared" si="0" ref="J24:J84">IF(I24="Less(-)",-1,1)</f>
        <v>1</v>
      </c>
      <c r="K24" s="45" t="s">
        <v>34</v>
      </c>
      <c r="L24" s="45" t="s">
        <v>4</v>
      </c>
      <c r="M24" s="48"/>
      <c r="N24" s="59"/>
      <c r="O24" s="59"/>
      <c r="P24" s="60"/>
      <c r="Q24" s="59"/>
      <c r="R24" s="59"/>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2">
        <f aca="true" t="shared" si="1" ref="BA24:BA84">total_amount_ba($B$2,$D$2,D24,F24,J24,K24,M24)</f>
        <v>30002.64</v>
      </c>
      <c r="BB24" s="61">
        <f aca="true" t="shared" si="2" ref="BB24:BB84">BA24+SUM(N24:AZ24)</f>
        <v>30002.64</v>
      </c>
      <c r="BC24" s="63" t="str">
        <f aca="true" t="shared" si="3" ref="BC24:BC84">SpellNumber(L24,BB24)</f>
        <v>INR  Thirty Thousand  &amp;Two  and Paise Sixty Four Only</v>
      </c>
      <c r="IA24" s="22">
        <v>2.04</v>
      </c>
      <c r="IB24" s="22" t="s">
        <v>109</v>
      </c>
      <c r="ID24" s="22">
        <v>4</v>
      </c>
      <c r="IE24" s="23" t="s">
        <v>46</v>
      </c>
      <c r="IF24" s="23"/>
      <c r="IG24" s="23"/>
      <c r="IH24" s="23"/>
      <c r="II24" s="23"/>
    </row>
    <row r="25" spans="1:243" s="22" customFormat="1" ht="255">
      <c r="A25" s="37">
        <v>2.05</v>
      </c>
      <c r="B25" s="64" t="s">
        <v>110</v>
      </c>
      <c r="C25" s="38"/>
      <c r="D25" s="66">
        <v>8</v>
      </c>
      <c r="E25" s="67" t="s">
        <v>43</v>
      </c>
      <c r="F25" s="68">
        <v>538.4</v>
      </c>
      <c r="G25" s="51"/>
      <c r="H25" s="45"/>
      <c r="I25" s="46" t="s">
        <v>33</v>
      </c>
      <c r="J25" s="47">
        <f t="shared" si="0"/>
        <v>1</v>
      </c>
      <c r="K25" s="45" t="s">
        <v>34</v>
      </c>
      <c r="L25" s="45" t="s">
        <v>4</v>
      </c>
      <c r="M25" s="48"/>
      <c r="N25" s="59"/>
      <c r="O25" s="59"/>
      <c r="P25" s="60"/>
      <c r="Q25" s="59"/>
      <c r="R25" s="59"/>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2">
        <f t="shared" si="1"/>
        <v>4307.2</v>
      </c>
      <c r="BB25" s="61">
        <f t="shared" si="2"/>
        <v>4307.2</v>
      </c>
      <c r="BC25" s="63" t="str">
        <f t="shared" si="3"/>
        <v>INR  Four Thousand Three Hundred &amp; Seven  and Paise Twenty Only</v>
      </c>
      <c r="IA25" s="22">
        <v>2.05</v>
      </c>
      <c r="IB25" s="22" t="s">
        <v>110</v>
      </c>
      <c r="ID25" s="22">
        <v>8</v>
      </c>
      <c r="IE25" s="23" t="s">
        <v>43</v>
      </c>
      <c r="IF25" s="23"/>
      <c r="IG25" s="23"/>
      <c r="IH25" s="23"/>
      <c r="II25" s="23"/>
    </row>
    <row r="26" spans="1:243" s="22" customFormat="1" ht="15.75">
      <c r="A26" s="37">
        <v>3</v>
      </c>
      <c r="B26" s="64" t="s">
        <v>111</v>
      </c>
      <c r="C26" s="38"/>
      <c r="D26" s="78"/>
      <c r="E26" s="78"/>
      <c r="F26" s="78"/>
      <c r="G26" s="78"/>
      <c r="H26" s="78"/>
      <c r="I26" s="78"/>
      <c r="J26" s="78"/>
      <c r="K26" s="78"/>
      <c r="L26" s="78"/>
      <c r="M26" s="7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IA26" s="22">
        <v>3</v>
      </c>
      <c r="IB26" s="22" t="s">
        <v>111</v>
      </c>
      <c r="IE26" s="23"/>
      <c r="IF26" s="23"/>
      <c r="IG26" s="23"/>
      <c r="IH26" s="23"/>
      <c r="II26" s="23"/>
    </row>
    <row r="27" spans="1:243" s="22" customFormat="1" ht="120">
      <c r="A27" s="37">
        <v>3.01</v>
      </c>
      <c r="B27" s="64" t="s">
        <v>112</v>
      </c>
      <c r="C27" s="38"/>
      <c r="D27" s="78"/>
      <c r="E27" s="78"/>
      <c r="F27" s="78"/>
      <c r="G27" s="78"/>
      <c r="H27" s="78"/>
      <c r="I27" s="78"/>
      <c r="J27" s="78"/>
      <c r="K27" s="78"/>
      <c r="L27" s="78"/>
      <c r="M27" s="78"/>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IA27" s="22">
        <v>3.01</v>
      </c>
      <c r="IB27" s="22" t="s">
        <v>112</v>
      </c>
      <c r="IE27" s="23"/>
      <c r="IF27" s="23"/>
      <c r="IG27" s="23"/>
      <c r="IH27" s="23"/>
      <c r="II27" s="23"/>
    </row>
    <row r="28" spans="1:243" s="22" customFormat="1" ht="75">
      <c r="A28" s="37">
        <v>3.02</v>
      </c>
      <c r="B28" s="64" t="s">
        <v>113</v>
      </c>
      <c r="C28" s="38"/>
      <c r="D28" s="66">
        <v>0.6</v>
      </c>
      <c r="E28" s="67" t="s">
        <v>46</v>
      </c>
      <c r="F28" s="68">
        <v>8159.58</v>
      </c>
      <c r="G28" s="51"/>
      <c r="H28" s="45"/>
      <c r="I28" s="46" t="s">
        <v>33</v>
      </c>
      <c r="J28" s="47">
        <f t="shared" si="0"/>
        <v>1</v>
      </c>
      <c r="K28" s="45" t="s">
        <v>34</v>
      </c>
      <c r="L28" s="45" t="s">
        <v>4</v>
      </c>
      <c r="M28" s="48"/>
      <c r="N28" s="59"/>
      <c r="O28" s="59"/>
      <c r="P28" s="60"/>
      <c r="Q28" s="59"/>
      <c r="R28" s="59"/>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2">
        <f t="shared" si="1"/>
        <v>4895.75</v>
      </c>
      <c r="BB28" s="61">
        <f t="shared" si="2"/>
        <v>4895.75</v>
      </c>
      <c r="BC28" s="63" t="str">
        <f t="shared" si="3"/>
        <v>INR  Four Thousand Eight Hundred &amp; Ninety Five  and Paise Seventy Five Only</v>
      </c>
      <c r="IA28" s="22">
        <v>3.02</v>
      </c>
      <c r="IB28" s="22" t="s">
        <v>113</v>
      </c>
      <c r="ID28" s="22">
        <v>0.6</v>
      </c>
      <c r="IE28" s="23" t="s">
        <v>46</v>
      </c>
      <c r="IF28" s="23"/>
      <c r="IG28" s="23"/>
      <c r="IH28" s="23"/>
      <c r="II28" s="23"/>
    </row>
    <row r="29" spans="1:243" s="22" customFormat="1" ht="195">
      <c r="A29" s="37">
        <v>3.03</v>
      </c>
      <c r="B29" s="64" t="s">
        <v>56</v>
      </c>
      <c r="C29" s="38"/>
      <c r="D29" s="66">
        <v>2.45</v>
      </c>
      <c r="E29" s="67" t="s">
        <v>46</v>
      </c>
      <c r="F29" s="68">
        <v>8560.98</v>
      </c>
      <c r="G29" s="51"/>
      <c r="H29" s="45"/>
      <c r="I29" s="46" t="s">
        <v>33</v>
      </c>
      <c r="J29" s="47">
        <f t="shared" si="0"/>
        <v>1</v>
      </c>
      <c r="K29" s="45" t="s">
        <v>34</v>
      </c>
      <c r="L29" s="45" t="s">
        <v>4</v>
      </c>
      <c r="M29" s="48"/>
      <c r="N29" s="59"/>
      <c r="O29" s="59"/>
      <c r="P29" s="60"/>
      <c r="Q29" s="59"/>
      <c r="R29" s="59"/>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2">
        <f t="shared" si="1"/>
        <v>20974.4</v>
      </c>
      <c r="BB29" s="61">
        <f t="shared" si="2"/>
        <v>20974.4</v>
      </c>
      <c r="BC29" s="63" t="str">
        <f t="shared" si="3"/>
        <v>INR  Twenty Thousand Nine Hundred &amp; Seventy Four  and Paise Forty Only</v>
      </c>
      <c r="IA29" s="22">
        <v>3.03</v>
      </c>
      <c r="IB29" s="22" t="s">
        <v>56</v>
      </c>
      <c r="ID29" s="22">
        <v>2.45</v>
      </c>
      <c r="IE29" s="23" t="s">
        <v>46</v>
      </c>
      <c r="IF29" s="23"/>
      <c r="IG29" s="23"/>
      <c r="IH29" s="23"/>
      <c r="II29" s="23"/>
    </row>
    <row r="30" spans="1:243" s="22" customFormat="1" ht="45">
      <c r="A30" s="37">
        <v>3.04</v>
      </c>
      <c r="B30" s="64" t="s">
        <v>114</v>
      </c>
      <c r="C30" s="38"/>
      <c r="D30" s="78"/>
      <c r="E30" s="78"/>
      <c r="F30" s="78"/>
      <c r="G30" s="78"/>
      <c r="H30" s="78"/>
      <c r="I30" s="78"/>
      <c r="J30" s="78"/>
      <c r="K30" s="78"/>
      <c r="L30" s="78"/>
      <c r="M30" s="78"/>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IA30" s="22">
        <v>3.04</v>
      </c>
      <c r="IB30" s="22" t="s">
        <v>114</v>
      </c>
      <c r="IE30" s="23"/>
      <c r="IF30" s="23"/>
      <c r="IG30" s="23"/>
      <c r="IH30" s="23"/>
      <c r="II30" s="23"/>
    </row>
    <row r="31" spans="1:243" s="22" customFormat="1" ht="30">
      <c r="A31" s="37">
        <v>3.05</v>
      </c>
      <c r="B31" s="64" t="s">
        <v>115</v>
      </c>
      <c r="C31" s="38"/>
      <c r="D31" s="66">
        <v>1</v>
      </c>
      <c r="E31" s="67" t="s">
        <v>43</v>
      </c>
      <c r="F31" s="68">
        <v>249.76</v>
      </c>
      <c r="G31" s="51"/>
      <c r="H31" s="45"/>
      <c r="I31" s="46" t="s">
        <v>33</v>
      </c>
      <c r="J31" s="47">
        <f t="shared" si="0"/>
        <v>1</v>
      </c>
      <c r="K31" s="45" t="s">
        <v>34</v>
      </c>
      <c r="L31" s="45" t="s">
        <v>4</v>
      </c>
      <c r="M31" s="48"/>
      <c r="N31" s="59"/>
      <c r="O31" s="59"/>
      <c r="P31" s="60"/>
      <c r="Q31" s="59"/>
      <c r="R31" s="59"/>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2">
        <f t="shared" si="1"/>
        <v>249.76</v>
      </c>
      <c r="BB31" s="61">
        <f t="shared" si="2"/>
        <v>249.76</v>
      </c>
      <c r="BC31" s="63" t="str">
        <f t="shared" si="3"/>
        <v>INR  Two Hundred &amp; Forty Nine  and Paise Seventy Six Only</v>
      </c>
      <c r="IA31" s="22">
        <v>3.05</v>
      </c>
      <c r="IB31" s="22" t="s">
        <v>115</v>
      </c>
      <c r="ID31" s="22">
        <v>1</v>
      </c>
      <c r="IE31" s="23" t="s">
        <v>43</v>
      </c>
      <c r="IF31" s="23"/>
      <c r="IG31" s="23"/>
      <c r="IH31" s="23"/>
      <c r="II31" s="23"/>
    </row>
    <row r="32" spans="1:243" s="22" customFormat="1" ht="45">
      <c r="A32" s="37">
        <v>3.06</v>
      </c>
      <c r="B32" s="64" t="s">
        <v>116</v>
      </c>
      <c r="C32" s="38"/>
      <c r="D32" s="66">
        <v>1.2</v>
      </c>
      <c r="E32" s="67" t="s">
        <v>43</v>
      </c>
      <c r="F32" s="68">
        <v>534.24</v>
      </c>
      <c r="G32" s="51"/>
      <c r="H32" s="45"/>
      <c r="I32" s="46" t="s">
        <v>33</v>
      </c>
      <c r="J32" s="47">
        <f t="shared" si="0"/>
        <v>1</v>
      </c>
      <c r="K32" s="45" t="s">
        <v>34</v>
      </c>
      <c r="L32" s="45" t="s">
        <v>4</v>
      </c>
      <c r="M32" s="48"/>
      <c r="N32" s="59"/>
      <c r="O32" s="59"/>
      <c r="P32" s="60"/>
      <c r="Q32" s="59"/>
      <c r="R32" s="59"/>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2">
        <f t="shared" si="1"/>
        <v>641.09</v>
      </c>
      <c r="BB32" s="61">
        <f t="shared" si="2"/>
        <v>641.09</v>
      </c>
      <c r="BC32" s="63" t="str">
        <f t="shared" si="3"/>
        <v>INR  Six Hundred &amp; Forty One  and Paise Nine Only</v>
      </c>
      <c r="IA32" s="22">
        <v>3.06</v>
      </c>
      <c r="IB32" s="22" t="s">
        <v>116</v>
      </c>
      <c r="ID32" s="22">
        <v>1.2</v>
      </c>
      <c r="IE32" s="23" t="s">
        <v>43</v>
      </c>
      <c r="IF32" s="23"/>
      <c r="IG32" s="23"/>
      <c r="IH32" s="23"/>
      <c r="II32" s="23"/>
    </row>
    <row r="33" spans="1:243" s="22" customFormat="1" ht="42.75">
      <c r="A33" s="37">
        <v>3.07</v>
      </c>
      <c r="B33" s="64" t="s">
        <v>117</v>
      </c>
      <c r="C33" s="38"/>
      <c r="D33" s="66">
        <v>2</v>
      </c>
      <c r="E33" s="67" t="s">
        <v>43</v>
      </c>
      <c r="F33" s="68">
        <v>607.67</v>
      </c>
      <c r="G33" s="51"/>
      <c r="H33" s="45"/>
      <c r="I33" s="46" t="s">
        <v>33</v>
      </c>
      <c r="J33" s="47">
        <f t="shared" si="0"/>
        <v>1</v>
      </c>
      <c r="K33" s="45" t="s">
        <v>34</v>
      </c>
      <c r="L33" s="45" t="s">
        <v>4</v>
      </c>
      <c r="M33" s="48"/>
      <c r="N33" s="59"/>
      <c r="O33" s="59"/>
      <c r="P33" s="60"/>
      <c r="Q33" s="59"/>
      <c r="R33" s="59"/>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2">
        <f t="shared" si="1"/>
        <v>1215.34</v>
      </c>
      <c r="BB33" s="61">
        <f t="shared" si="2"/>
        <v>1215.34</v>
      </c>
      <c r="BC33" s="63" t="str">
        <f t="shared" si="3"/>
        <v>INR  One Thousand Two Hundred &amp; Fifteen  and Paise Thirty Four Only</v>
      </c>
      <c r="IA33" s="22">
        <v>3.07</v>
      </c>
      <c r="IB33" s="22" t="s">
        <v>117</v>
      </c>
      <c r="ID33" s="22">
        <v>2</v>
      </c>
      <c r="IE33" s="23" t="s">
        <v>43</v>
      </c>
      <c r="IF33" s="23"/>
      <c r="IG33" s="23"/>
      <c r="IH33" s="23"/>
      <c r="II33" s="23"/>
    </row>
    <row r="34" spans="1:243" s="22" customFormat="1" ht="42.75">
      <c r="A34" s="37">
        <v>3.08</v>
      </c>
      <c r="B34" s="64" t="s">
        <v>57</v>
      </c>
      <c r="C34" s="38"/>
      <c r="D34" s="66">
        <v>6.25</v>
      </c>
      <c r="E34" s="67" t="s">
        <v>43</v>
      </c>
      <c r="F34" s="68">
        <v>607.67</v>
      </c>
      <c r="G34" s="51"/>
      <c r="H34" s="45"/>
      <c r="I34" s="46" t="s">
        <v>33</v>
      </c>
      <c r="J34" s="47">
        <f t="shared" si="0"/>
        <v>1</v>
      </c>
      <c r="K34" s="45" t="s">
        <v>34</v>
      </c>
      <c r="L34" s="45" t="s">
        <v>4</v>
      </c>
      <c r="M34" s="48"/>
      <c r="N34" s="59"/>
      <c r="O34" s="59"/>
      <c r="P34" s="60"/>
      <c r="Q34" s="59"/>
      <c r="R34" s="59"/>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2">
        <f t="shared" si="1"/>
        <v>3797.94</v>
      </c>
      <c r="BB34" s="61">
        <f t="shared" si="2"/>
        <v>3797.94</v>
      </c>
      <c r="BC34" s="63" t="str">
        <f t="shared" si="3"/>
        <v>INR  Three Thousand Seven Hundred &amp; Ninety Seven  and Paise Ninety Four Only</v>
      </c>
      <c r="IA34" s="22">
        <v>3.08</v>
      </c>
      <c r="IB34" s="22" t="s">
        <v>57</v>
      </c>
      <c r="ID34" s="22">
        <v>6.25</v>
      </c>
      <c r="IE34" s="23" t="s">
        <v>43</v>
      </c>
      <c r="IF34" s="23"/>
      <c r="IG34" s="23"/>
      <c r="IH34" s="23"/>
      <c r="II34" s="23"/>
    </row>
    <row r="35" spans="1:243" s="22" customFormat="1" ht="42.75">
      <c r="A35" s="37">
        <v>3.09</v>
      </c>
      <c r="B35" s="64" t="s">
        <v>118</v>
      </c>
      <c r="C35" s="38"/>
      <c r="D35" s="66">
        <v>15</v>
      </c>
      <c r="E35" s="67" t="s">
        <v>43</v>
      </c>
      <c r="F35" s="68">
        <v>545.68</v>
      </c>
      <c r="G35" s="51"/>
      <c r="H35" s="45"/>
      <c r="I35" s="46" t="s">
        <v>33</v>
      </c>
      <c r="J35" s="47">
        <f t="shared" si="0"/>
        <v>1</v>
      </c>
      <c r="K35" s="45" t="s">
        <v>34</v>
      </c>
      <c r="L35" s="45" t="s">
        <v>4</v>
      </c>
      <c r="M35" s="48"/>
      <c r="N35" s="59"/>
      <c r="O35" s="59"/>
      <c r="P35" s="60"/>
      <c r="Q35" s="59"/>
      <c r="R35" s="59"/>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2">
        <f t="shared" si="1"/>
        <v>8185.2</v>
      </c>
      <c r="BB35" s="61">
        <f t="shared" si="2"/>
        <v>8185.2</v>
      </c>
      <c r="BC35" s="63" t="str">
        <f t="shared" si="3"/>
        <v>INR  Eight Thousand One Hundred &amp; Eighty Five  and Paise Twenty Only</v>
      </c>
      <c r="IA35" s="22">
        <v>3.09</v>
      </c>
      <c r="IB35" s="22" t="s">
        <v>118</v>
      </c>
      <c r="ID35" s="22">
        <v>15</v>
      </c>
      <c r="IE35" s="23" t="s">
        <v>43</v>
      </c>
      <c r="IF35" s="23"/>
      <c r="IG35" s="23"/>
      <c r="IH35" s="23"/>
      <c r="II35" s="23"/>
    </row>
    <row r="36" spans="1:243" s="22" customFormat="1" ht="30">
      <c r="A36" s="65">
        <v>3.1</v>
      </c>
      <c r="B36" s="64" t="s">
        <v>119</v>
      </c>
      <c r="C36" s="38"/>
      <c r="D36" s="78"/>
      <c r="E36" s="78"/>
      <c r="F36" s="78"/>
      <c r="G36" s="78"/>
      <c r="H36" s="78"/>
      <c r="I36" s="78"/>
      <c r="J36" s="78"/>
      <c r="K36" s="78"/>
      <c r="L36" s="7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IA36" s="22">
        <v>3.1</v>
      </c>
      <c r="IB36" s="22" t="s">
        <v>119</v>
      </c>
      <c r="IE36" s="23"/>
      <c r="IF36" s="23"/>
      <c r="IG36" s="23"/>
      <c r="IH36" s="23"/>
      <c r="II36" s="23"/>
    </row>
    <row r="37" spans="1:243" s="22" customFormat="1" ht="28.5">
      <c r="A37" s="37">
        <v>3.11</v>
      </c>
      <c r="B37" s="64" t="s">
        <v>58</v>
      </c>
      <c r="C37" s="38"/>
      <c r="D37" s="66">
        <v>20</v>
      </c>
      <c r="E37" s="67" t="s">
        <v>44</v>
      </c>
      <c r="F37" s="68">
        <v>151.91</v>
      </c>
      <c r="G37" s="51"/>
      <c r="H37" s="45"/>
      <c r="I37" s="46" t="s">
        <v>33</v>
      </c>
      <c r="J37" s="47">
        <f t="shared" si="0"/>
        <v>1</v>
      </c>
      <c r="K37" s="45" t="s">
        <v>34</v>
      </c>
      <c r="L37" s="45" t="s">
        <v>4</v>
      </c>
      <c r="M37" s="48"/>
      <c r="N37" s="59"/>
      <c r="O37" s="59"/>
      <c r="P37" s="60"/>
      <c r="Q37" s="59"/>
      <c r="R37" s="59"/>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2">
        <f t="shared" si="1"/>
        <v>3038.2</v>
      </c>
      <c r="BB37" s="61">
        <f t="shared" si="2"/>
        <v>3038.2</v>
      </c>
      <c r="BC37" s="63" t="str">
        <f t="shared" si="3"/>
        <v>INR  Three Thousand  &amp;Thirty Eight  and Paise Twenty Only</v>
      </c>
      <c r="IA37" s="22">
        <v>3.11</v>
      </c>
      <c r="IB37" s="22" t="s">
        <v>58</v>
      </c>
      <c r="ID37" s="22">
        <v>20</v>
      </c>
      <c r="IE37" s="23" t="s">
        <v>44</v>
      </c>
      <c r="IF37" s="23"/>
      <c r="IG37" s="23"/>
      <c r="IH37" s="23"/>
      <c r="II37" s="23"/>
    </row>
    <row r="38" spans="1:243" s="22" customFormat="1" ht="60">
      <c r="A38" s="37">
        <v>3.12</v>
      </c>
      <c r="B38" s="64" t="s">
        <v>120</v>
      </c>
      <c r="C38" s="38"/>
      <c r="D38" s="78"/>
      <c r="E38" s="78"/>
      <c r="F38" s="78"/>
      <c r="G38" s="78"/>
      <c r="H38" s="78"/>
      <c r="I38" s="78"/>
      <c r="J38" s="78"/>
      <c r="K38" s="78"/>
      <c r="L38" s="78"/>
      <c r="M38" s="78"/>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IA38" s="22">
        <v>3.12</v>
      </c>
      <c r="IB38" s="22" t="s">
        <v>120</v>
      </c>
      <c r="IE38" s="23"/>
      <c r="IF38" s="23"/>
      <c r="IG38" s="23"/>
      <c r="IH38" s="23"/>
      <c r="II38" s="23"/>
    </row>
    <row r="39" spans="1:243" s="22" customFormat="1" ht="42.75">
      <c r="A39" s="37">
        <v>3.13</v>
      </c>
      <c r="B39" s="64" t="s">
        <v>59</v>
      </c>
      <c r="C39" s="38"/>
      <c r="D39" s="66">
        <v>450</v>
      </c>
      <c r="E39" s="67" t="s">
        <v>96</v>
      </c>
      <c r="F39" s="68">
        <v>73.21</v>
      </c>
      <c r="G39" s="51"/>
      <c r="H39" s="45"/>
      <c r="I39" s="46" t="s">
        <v>33</v>
      </c>
      <c r="J39" s="47">
        <f t="shared" si="0"/>
        <v>1</v>
      </c>
      <c r="K39" s="45" t="s">
        <v>34</v>
      </c>
      <c r="L39" s="45" t="s">
        <v>4</v>
      </c>
      <c r="M39" s="48"/>
      <c r="N39" s="59"/>
      <c r="O39" s="59"/>
      <c r="P39" s="60"/>
      <c r="Q39" s="59"/>
      <c r="R39" s="59"/>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2">
        <f t="shared" si="1"/>
        <v>32944.5</v>
      </c>
      <c r="BB39" s="61">
        <f t="shared" si="2"/>
        <v>32944.5</v>
      </c>
      <c r="BC39" s="63" t="str">
        <f t="shared" si="3"/>
        <v>INR  Thirty Two Thousand Nine Hundred &amp; Forty Four  and Paise Fifty Only</v>
      </c>
      <c r="IA39" s="22">
        <v>3.13</v>
      </c>
      <c r="IB39" s="22" t="s">
        <v>59</v>
      </c>
      <c r="ID39" s="22">
        <v>450</v>
      </c>
      <c r="IE39" s="23" t="s">
        <v>96</v>
      </c>
      <c r="IF39" s="23"/>
      <c r="IG39" s="23"/>
      <c r="IH39" s="23"/>
      <c r="II39" s="23"/>
    </row>
    <row r="40" spans="1:243" s="22" customFormat="1" ht="45">
      <c r="A40" s="37">
        <v>3.14</v>
      </c>
      <c r="B40" s="64" t="s">
        <v>121</v>
      </c>
      <c r="C40" s="38"/>
      <c r="D40" s="66">
        <v>1</v>
      </c>
      <c r="E40" s="67" t="s">
        <v>301</v>
      </c>
      <c r="F40" s="68">
        <v>590.36</v>
      </c>
      <c r="G40" s="51"/>
      <c r="H40" s="45"/>
      <c r="I40" s="46" t="s">
        <v>33</v>
      </c>
      <c r="J40" s="47">
        <f t="shared" si="0"/>
        <v>1</v>
      </c>
      <c r="K40" s="45" t="s">
        <v>34</v>
      </c>
      <c r="L40" s="45" t="s">
        <v>4</v>
      </c>
      <c r="M40" s="48"/>
      <c r="N40" s="59"/>
      <c r="O40" s="59"/>
      <c r="P40" s="60"/>
      <c r="Q40" s="59"/>
      <c r="R40" s="59"/>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2">
        <f t="shared" si="1"/>
        <v>590.36</v>
      </c>
      <c r="BB40" s="61">
        <f t="shared" si="2"/>
        <v>590.36</v>
      </c>
      <c r="BC40" s="63" t="str">
        <f t="shared" si="3"/>
        <v>INR  Five Hundred &amp; Ninety  and Paise Thirty Six Only</v>
      </c>
      <c r="IA40" s="22">
        <v>3.14</v>
      </c>
      <c r="IB40" s="22" t="s">
        <v>121</v>
      </c>
      <c r="ID40" s="22">
        <v>1</v>
      </c>
      <c r="IE40" s="23" t="s">
        <v>301</v>
      </c>
      <c r="IF40" s="23"/>
      <c r="IG40" s="23"/>
      <c r="IH40" s="23"/>
      <c r="II40" s="23"/>
    </row>
    <row r="41" spans="1:243" s="22" customFormat="1" ht="15.75">
      <c r="A41" s="37">
        <v>4</v>
      </c>
      <c r="B41" s="64" t="s">
        <v>122</v>
      </c>
      <c r="C41" s="38"/>
      <c r="D41" s="78"/>
      <c r="E41" s="78"/>
      <c r="F41" s="78"/>
      <c r="G41" s="78"/>
      <c r="H41" s="78"/>
      <c r="I41" s="78"/>
      <c r="J41" s="78"/>
      <c r="K41" s="78"/>
      <c r="L41" s="78"/>
      <c r="M41" s="78"/>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IA41" s="22">
        <v>4</v>
      </c>
      <c r="IB41" s="22" t="s">
        <v>122</v>
      </c>
      <c r="IE41" s="23"/>
      <c r="IF41" s="23"/>
      <c r="IG41" s="23"/>
      <c r="IH41" s="23"/>
      <c r="II41" s="23"/>
    </row>
    <row r="42" spans="1:243" s="22" customFormat="1" ht="45">
      <c r="A42" s="37">
        <v>4.01</v>
      </c>
      <c r="B42" s="64" t="s">
        <v>123</v>
      </c>
      <c r="C42" s="38"/>
      <c r="D42" s="78"/>
      <c r="E42" s="78"/>
      <c r="F42" s="78"/>
      <c r="G42" s="78"/>
      <c r="H42" s="78"/>
      <c r="I42" s="78"/>
      <c r="J42" s="78"/>
      <c r="K42" s="78"/>
      <c r="L42" s="78"/>
      <c r="M42" s="78"/>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IA42" s="22">
        <v>4.01</v>
      </c>
      <c r="IB42" s="22" t="s">
        <v>123</v>
      </c>
      <c r="IE42" s="23"/>
      <c r="IF42" s="23"/>
      <c r="IG42" s="23"/>
      <c r="IH42" s="23"/>
      <c r="II42" s="23"/>
    </row>
    <row r="43" spans="1:243" s="22" customFormat="1" ht="42.75">
      <c r="A43" s="37">
        <v>4.02</v>
      </c>
      <c r="B43" s="64" t="s">
        <v>124</v>
      </c>
      <c r="C43" s="38"/>
      <c r="D43" s="66">
        <v>2</v>
      </c>
      <c r="E43" s="67" t="s">
        <v>46</v>
      </c>
      <c r="F43" s="68">
        <v>5398.9</v>
      </c>
      <c r="G43" s="51"/>
      <c r="H43" s="45"/>
      <c r="I43" s="46" t="s">
        <v>33</v>
      </c>
      <c r="J43" s="47">
        <f t="shared" si="0"/>
        <v>1</v>
      </c>
      <c r="K43" s="45" t="s">
        <v>34</v>
      </c>
      <c r="L43" s="45" t="s">
        <v>4</v>
      </c>
      <c r="M43" s="48"/>
      <c r="N43" s="59"/>
      <c r="O43" s="59"/>
      <c r="P43" s="60"/>
      <c r="Q43" s="59"/>
      <c r="R43" s="59"/>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2">
        <f t="shared" si="1"/>
        <v>10797.8</v>
      </c>
      <c r="BB43" s="61">
        <f t="shared" si="2"/>
        <v>10797.8</v>
      </c>
      <c r="BC43" s="63" t="str">
        <f t="shared" si="3"/>
        <v>INR  Ten Thousand Seven Hundred &amp; Ninety Seven  and Paise Eighty Only</v>
      </c>
      <c r="IA43" s="22">
        <v>4.02</v>
      </c>
      <c r="IB43" s="22" t="s">
        <v>124</v>
      </c>
      <c r="ID43" s="22">
        <v>2</v>
      </c>
      <c r="IE43" s="23" t="s">
        <v>46</v>
      </c>
      <c r="IF43" s="23"/>
      <c r="IG43" s="23"/>
      <c r="IH43" s="23"/>
      <c r="II43" s="23"/>
    </row>
    <row r="44" spans="1:243" s="22" customFormat="1" ht="75">
      <c r="A44" s="37">
        <v>4.03</v>
      </c>
      <c r="B44" s="64" t="s">
        <v>125</v>
      </c>
      <c r="C44" s="38"/>
      <c r="D44" s="78"/>
      <c r="E44" s="78"/>
      <c r="F44" s="78"/>
      <c r="G44" s="78"/>
      <c r="H44" s="78"/>
      <c r="I44" s="78"/>
      <c r="J44" s="78"/>
      <c r="K44" s="78"/>
      <c r="L44" s="78"/>
      <c r="M44" s="78"/>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IA44" s="22">
        <v>4.03</v>
      </c>
      <c r="IB44" s="22" t="s">
        <v>125</v>
      </c>
      <c r="IE44" s="23"/>
      <c r="IF44" s="23"/>
      <c r="IG44" s="23"/>
      <c r="IH44" s="23"/>
      <c r="II44" s="23"/>
    </row>
    <row r="45" spans="1:243" s="22" customFormat="1" ht="42.75">
      <c r="A45" s="37">
        <v>4.05</v>
      </c>
      <c r="B45" s="64" t="s">
        <v>124</v>
      </c>
      <c r="C45" s="38"/>
      <c r="D45" s="66">
        <v>16.5</v>
      </c>
      <c r="E45" s="67" t="s">
        <v>46</v>
      </c>
      <c r="F45" s="68">
        <v>6655.37</v>
      </c>
      <c r="G45" s="51"/>
      <c r="H45" s="45"/>
      <c r="I45" s="46" t="s">
        <v>33</v>
      </c>
      <c r="J45" s="47">
        <f t="shared" si="0"/>
        <v>1</v>
      </c>
      <c r="K45" s="45" t="s">
        <v>34</v>
      </c>
      <c r="L45" s="45" t="s">
        <v>4</v>
      </c>
      <c r="M45" s="48"/>
      <c r="N45" s="59"/>
      <c r="O45" s="59"/>
      <c r="P45" s="60"/>
      <c r="Q45" s="59"/>
      <c r="R45" s="59"/>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2">
        <f t="shared" si="1"/>
        <v>109813.61</v>
      </c>
      <c r="BB45" s="61">
        <f t="shared" si="2"/>
        <v>109813.61</v>
      </c>
      <c r="BC45" s="63" t="str">
        <f t="shared" si="3"/>
        <v>INR  One Lakh Nine Thousand Eight Hundred &amp; Thirteen  and Paise Sixty One Only</v>
      </c>
      <c r="IA45" s="22">
        <v>4.05</v>
      </c>
      <c r="IB45" s="22" t="s">
        <v>124</v>
      </c>
      <c r="ID45" s="22">
        <v>16.5</v>
      </c>
      <c r="IE45" s="23" t="s">
        <v>46</v>
      </c>
      <c r="IF45" s="23"/>
      <c r="IG45" s="23"/>
      <c r="IH45" s="23"/>
      <c r="II45" s="23"/>
    </row>
    <row r="46" spans="1:243" s="22" customFormat="1" ht="60">
      <c r="A46" s="37">
        <v>4.06</v>
      </c>
      <c r="B46" s="64" t="s">
        <v>126</v>
      </c>
      <c r="C46" s="38"/>
      <c r="D46" s="78"/>
      <c r="E46" s="78"/>
      <c r="F46" s="78"/>
      <c r="G46" s="78"/>
      <c r="H46" s="78"/>
      <c r="I46" s="78"/>
      <c r="J46" s="78"/>
      <c r="K46" s="78"/>
      <c r="L46" s="78"/>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IA46" s="22">
        <v>4.06</v>
      </c>
      <c r="IB46" s="22" t="s">
        <v>126</v>
      </c>
      <c r="IE46" s="23"/>
      <c r="IF46" s="23"/>
      <c r="IG46" s="23"/>
      <c r="IH46" s="23"/>
      <c r="II46" s="23"/>
    </row>
    <row r="47" spans="1:243" s="22" customFormat="1" ht="42.75">
      <c r="A47" s="37">
        <v>4.07</v>
      </c>
      <c r="B47" s="64" t="s">
        <v>60</v>
      </c>
      <c r="C47" s="38"/>
      <c r="D47" s="66">
        <v>4.75</v>
      </c>
      <c r="E47" s="67" t="s">
        <v>43</v>
      </c>
      <c r="F47" s="68">
        <v>817.27</v>
      </c>
      <c r="G47" s="51"/>
      <c r="H47" s="45"/>
      <c r="I47" s="46" t="s">
        <v>33</v>
      </c>
      <c r="J47" s="47">
        <f t="shared" si="0"/>
        <v>1</v>
      </c>
      <c r="K47" s="45" t="s">
        <v>34</v>
      </c>
      <c r="L47" s="45" t="s">
        <v>4</v>
      </c>
      <c r="M47" s="48"/>
      <c r="N47" s="59"/>
      <c r="O47" s="59"/>
      <c r="P47" s="60"/>
      <c r="Q47" s="59"/>
      <c r="R47" s="59"/>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2">
        <f t="shared" si="1"/>
        <v>3882.03</v>
      </c>
      <c r="BB47" s="61">
        <f t="shared" si="2"/>
        <v>3882.03</v>
      </c>
      <c r="BC47" s="63" t="str">
        <f t="shared" si="3"/>
        <v>INR  Three Thousand Eight Hundred &amp; Eighty Two  and Paise Three Only</v>
      </c>
      <c r="IA47" s="22">
        <v>4.07</v>
      </c>
      <c r="IB47" s="22" t="s">
        <v>60</v>
      </c>
      <c r="ID47" s="22">
        <v>4.75</v>
      </c>
      <c r="IE47" s="23" t="s">
        <v>43</v>
      </c>
      <c r="IF47" s="23"/>
      <c r="IG47" s="23"/>
      <c r="IH47" s="23"/>
      <c r="II47" s="23"/>
    </row>
    <row r="48" spans="1:243" s="22" customFormat="1" ht="90">
      <c r="A48" s="37">
        <v>4.08</v>
      </c>
      <c r="B48" s="64" t="s">
        <v>127</v>
      </c>
      <c r="C48" s="38"/>
      <c r="D48" s="66">
        <v>8</v>
      </c>
      <c r="E48" s="67" t="s">
        <v>44</v>
      </c>
      <c r="F48" s="68">
        <v>45.59</v>
      </c>
      <c r="G48" s="51"/>
      <c r="H48" s="45"/>
      <c r="I48" s="46" t="s">
        <v>33</v>
      </c>
      <c r="J48" s="47">
        <f t="shared" si="0"/>
        <v>1</v>
      </c>
      <c r="K48" s="45" t="s">
        <v>34</v>
      </c>
      <c r="L48" s="45" t="s">
        <v>4</v>
      </c>
      <c r="M48" s="48"/>
      <c r="N48" s="59"/>
      <c r="O48" s="59"/>
      <c r="P48" s="60"/>
      <c r="Q48" s="59"/>
      <c r="R48" s="59"/>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2">
        <f t="shared" si="1"/>
        <v>364.72</v>
      </c>
      <c r="BB48" s="61">
        <f t="shared" si="2"/>
        <v>364.72</v>
      </c>
      <c r="BC48" s="63" t="str">
        <f t="shared" si="3"/>
        <v>INR  Three Hundred &amp; Sixty Four  and Paise Seventy Two Only</v>
      </c>
      <c r="IA48" s="22">
        <v>4.08</v>
      </c>
      <c r="IB48" s="22" t="s">
        <v>127</v>
      </c>
      <c r="ID48" s="22">
        <v>8</v>
      </c>
      <c r="IE48" s="23" t="s">
        <v>44</v>
      </c>
      <c r="IF48" s="23"/>
      <c r="IG48" s="23"/>
      <c r="IH48" s="23"/>
      <c r="II48" s="23"/>
    </row>
    <row r="49" spans="1:243" s="22" customFormat="1" ht="15.75">
      <c r="A49" s="37">
        <v>5</v>
      </c>
      <c r="B49" s="64" t="s">
        <v>128</v>
      </c>
      <c r="C49" s="38"/>
      <c r="D49" s="78"/>
      <c r="E49" s="78"/>
      <c r="F49" s="78"/>
      <c r="G49" s="78"/>
      <c r="H49" s="78"/>
      <c r="I49" s="78"/>
      <c r="J49" s="78"/>
      <c r="K49" s="78"/>
      <c r="L49" s="78"/>
      <c r="M49" s="78"/>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IA49" s="22">
        <v>5</v>
      </c>
      <c r="IB49" s="22" t="s">
        <v>128</v>
      </c>
      <c r="IE49" s="23"/>
      <c r="IF49" s="23"/>
      <c r="IG49" s="23"/>
      <c r="IH49" s="23"/>
      <c r="II49" s="23"/>
    </row>
    <row r="50" spans="1:243" s="22" customFormat="1" ht="195">
      <c r="A50" s="37">
        <v>5.01</v>
      </c>
      <c r="B50" s="64" t="s">
        <v>129</v>
      </c>
      <c r="C50" s="38"/>
      <c r="D50" s="78"/>
      <c r="E50" s="78"/>
      <c r="F50" s="78"/>
      <c r="G50" s="78"/>
      <c r="H50" s="78"/>
      <c r="I50" s="78"/>
      <c r="J50" s="78"/>
      <c r="K50" s="78"/>
      <c r="L50" s="78"/>
      <c r="M50" s="78"/>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IA50" s="22">
        <v>5.01</v>
      </c>
      <c r="IB50" s="22" t="s">
        <v>129</v>
      </c>
      <c r="IE50" s="23"/>
      <c r="IF50" s="23"/>
      <c r="IG50" s="23"/>
      <c r="IH50" s="23"/>
      <c r="II50" s="23"/>
    </row>
    <row r="51" spans="1:243" s="22" customFormat="1" ht="15.75">
      <c r="A51" s="37">
        <v>5.02</v>
      </c>
      <c r="B51" s="64" t="s">
        <v>130</v>
      </c>
      <c r="C51" s="38"/>
      <c r="D51" s="78"/>
      <c r="E51" s="78"/>
      <c r="F51" s="78"/>
      <c r="G51" s="78"/>
      <c r="H51" s="78"/>
      <c r="I51" s="78"/>
      <c r="J51" s="78"/>
      <c r="K51" s="78"/>
      <c r="L51" s="78"/>
      <c r="M51" s="78"/>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IA51" s="22">
        <v>5.02</v>
      </c>
      <c r="IB51" s="22" t="s">
        <v>130</v>
      </c>
      <c r="IE51" s="23"/>
      <c r="IF51" s="23"/>
      <c r="IG51" s="23"/>
      <c r="IH51" s="23"/>
      <c r="II51" s="23"/>
    </row>
    <row r="52" spans="1:243" s="22" customFormat="1" ht="42.75">
      <c r="A52" s="37">
        <v>5.03</v>
      </c>
      <c r="B52" s="64" t="s">
        <v>61</v>
      </c>
      <c r="C52" s="38"/>
      <c r="D52" s="66">
        <v>5.25</v>
      </c>
      <c r="E52" s="67" t="s">
        <v>43</v>
      </c>
      <c r="F52" s="68">
        <v>3697.81</v>
      </c>
      <c r="G52" s="51"/>
      <c r="H52" s="45"/>
      <c r="I52" s="46" t="s">
        <v>33</v>
      </c>
      <c r="J52" s="47">
        <f t="shared" si="0"/>
        <v>1</v>
      </c>
      <c r="K52" s="45" t="s">
        <v>34</v>
      </c>
      <c r="L52" s="45" t="s">
        <v>4</v>
      </c>
      <c r="M52" s="48"/>
      <c r="N52" s="59"/>
      <c r="O52" s="59"/>
      <c r="P52" s="60"/>
      <c r="Q52" s="59"/>
      <c r="R52" s="59"/>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2">
        <f t="shared" si="1"/>
        <v>19413.5</v>
      </c>
      <c r="BB52" s="61">
        <f t="shared" si="2"/>
        <v>19413.5</v>
      </c>
      <c r="BC52" s="63" t="str">
        <f t="shared" si="3"/>
        <v>INR  Nineteen Thousand Four Hundred &amp; Thirteen  and Paise Fifty Only</v>
      </c>
      <c r="IA52" s="22">
        <v>5.03</v>
      </c>
      <c r="IB52" s="22" t="s">
        <v>61</v>
      </c>
      <c r="ID52" s="22">
        <v>5.25</v>
      </c>
      <c r="IE52" s="23" t="s">
        <v>43</v>
      </c>
      <c r="IF52" s="23"/>
      <c r="IG52" s="23"/>
      <c r="IH52" s="23"/>
      <c r="II52" s="23"/>
    </row>
    <row r="53" spans="1:243" s="22" customFormat="1" ht="90">
      <c r="A53" s="37">
        <v>5.04</v>
      </c>
      <c r="B53" s="64" t="s">
        <v>131</v>
      </c>
      <c r="C53" s="38"/>
      <c r="D53" s="78"/>
      <c r="E53" s="78"/>
      <c r="F53" s="78"/>
      <c r="G53" s="78"/>
      <c r="H53" s="78"/>
      <c r="I53" s="78"/>
      <c r="J53" s="78"/>
      <c r="K53" s="78"/>
      <c r="L53" s="78"/>
      <c r="M53" s="78"/>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IA53" s="22">
        <v>5.04</v>
      </c>
      <c r="IB53" s="22" t="s">
        <v>131</v>
      </c>
      <c r="IE53" s="23"/>
      <c r="IF53" s="23"/>
      <c r="IG53" s="23"/>
      <c r="IH53" s="23"/>
      <c r="II53" s="23"/>
    </row>
    <row r="54" spans="1:243" s="22" customFormat="1" ht="28.5">
      <c r="A54" s="37">
        <v>5.05</v>
      </c>
      <c r="B54" s="64" t="s">
        <v>132</v>
      </c>
      <c r="C54" s="38"/>
      <c r="D54" s="66">
        <v>9.25</v>
      </c>
      <c r="E54" s="67" t="s">
        <v>44</v>
      </c>
      <c r="F54" s="68">
        <v>329.9</v>
      </c>
      <c r="G54" s="51"/>
      <c r="H54" s="45"/>
      <c r="I54" s="46" t="s">
        <v>33</v>
      </c>
      <c r="J54" s="47">
        <f t="shared" si="0"/>
        <v>1</v>
      </c>
      <c r="K54" s="45" t="s">
        <v>34</v>
      </c>
      <c r="L54" s="45" t="s">
        <v>4</v>
      </c>
      <c r="M54" s="48"/>
      <c r="N54" s="59"/>
      <c r="O54" s="59"/>
      <c r="P54" s="60"/>
      <c r="Q54" s="59"/>
      <c r="R54" s="59"/>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2">
        <f t="shared" si="1"/>
        <v>3051.58</v>
      </c>
      <c r="BB54" s="61">
        <f t="shared" si="2"/>
        <v>3051.58</v>
      </c>
      <c r="BC54" s="63" t="str">
        <f t="shared" si="3"/>
        <v>INR  Three Thousand  &amp;Fifty One  and Paise Fifty Eight Only</v>
      </c>
      <c r="IA54" s="22">
        <v>5.05</v>
      </c>
      <c r="IB54" s="22" t="s">
        <v>132</v>
      </c>
      <c r="ID54" s="22">
        <v>9.25</v>
      </c>
      <c r="IE54" s="23" t="s">
        <v>44</v>
      </c>
      <c r="IF54" s="23"/>
      <c r="IG54" s="23"/>
      <c r="IH54" s="23"/>
      <c r="II54" s="23"/>
    </row>
    <row r="55" spans="1:243" s="22" customFormat="1" ht="120">
      <c r="A55" s="37">
        <v>5.06</v>
      </c>
      <c r="B55" s="64" t="s">
        <v>133</v>
      </c>
      <c r="C55" s="38"/>
      <c r="D55" s="66">
        <v>1</v>
      </c>
      <c r="E55" s="67" t="s">
        <v>48</v>
      </c>
      <c r="F55" s="68">
        <v>644.06</v>
      </c>
      <c r="G55" s="51"/>
      <c r="H55" s="45"/>
      <c r="I55" s="46" t="s">
        <v>33</v>
      </c>
      <c r="J55" s="47">
        <f t="shared" si="0"/>
        <v>1</v>
      </c>
      <c r="K55" s="45" t="s">
        <v>34</v>
      </c>
      <c r="L55" s="45" t="s">
        <v>4</v>
      </c>
      <c r="M55" s="48"/>
      <c r="N55" s="59"/>
      <c r="O55" s="59"/>
      <c r="P55" s="60"/>
      <c r="Q55" s="59"/>
      <c r="R55" s="59"/>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2">
        <f t="shared" si="1"/>
        <v>644.06</v>
      </c>
      <c r="BB55" s="61">
        <f t="shared" si="2"/>
        <v>644.06</v>
      </c>
      <c r="BC55" s="63" t="str">
        <f t="shared" si="3"/>
        <v>INR  Six Hundred &amp; Forty Four  and Paise Six Only</v>
      </c>
      <c r="IA55" s="22">
        <v>5.06</v>
      </c>
      <c r="IB55" s="22" t="s">
        <v>133</v>
      </c>
      <c r="ID55" s="22">
        <v>1</v>
      </c>
      <c r="IE55" s="23" t="s">
        <v>48</v>
      </c>
      <c r="IF55" s="23"/>
      <c r="IG55" s="23"/>
      <c r="IH55" s="23"/>
      <c r="II55" s="23"/>
    </row>
    <row r="56" spans="1:243" s="22" customFormat="1" ht="210">
      <c r="A56" s="37">
        <v>5.07</v>
      </c>
      <c r="B56" s="64" t="s">
        <v>134</v>
      </c>
      <c r="C56" s="38"/>
      <c r="D56" s="66">
        <v>60</v>
      </c>
      <c r="E56" s="67" t="s">
        <v>43</v>
      </c>
      <c r="F56" s="68">
        <v>903.38</v>
      </c>
      <c r="G56" s="51"/>
      <c r="H56" s="45"/>
      <c r="I56" s="46" t="s">
        <v>33</v>
      </c>
      <c r="J56" s="47">
        <f t="shared" si="0"/>
        <v>1</v>
      </c>
      <c r="K56" s="45" t="s">
        <v>34</v>
      </c>
      <c r="L56" s="45" t="s">
        <v>4</v>
      </c>
      <c r="M56" s="48"/>
      <c r="N56" s="59"/>
      <c r="O56" s="59"/>
      <c r="P56" s="60"/>
      <c r="Q56" s="59"/>
      <c r="R56" s="59"/>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2">
        <f t="shared" si="1"/>
        <v>54202.8</v>
      </c>
      <c r="BB56" s="61">
        <f t="shared" si="2"/>
        <v>54202.8</v>
      </c>
      <c r="BC56" s="63" t="str">
        <f t="shared" si="3"/>
        <v>INR  Fifty Four Thousand Two Hundred &amp; Two  and Paise Eighty Only</v>
      </c>
      <c r="IA56" s="22">
        <v>5.07</v>
      </c>
      <c r="IB56" s="22" t="s">
        <v>134</v>
      </c>
      <c r="ID56" s="22">
        <v>60</v>
      </c>
      <c r="IE56" s="23" t="s">
        <v>43</v>
      </c>
      <c r="IF56" s="23"/>
      <c r="IG56" s="23"/>
      <c r="IH56" s="23"/>
      <c r="II56" s="23"/>
    </row>
    <row r="57" spans="1:243" s="22" customFormat="1" ht="15.75">
      <c r="A57" s="37">
        <v>6</v>
      </c>
      <c r="B57" s="64" t="s">
        <v>135</v>
      </c>
      <c r="C57" s="38"/>
      <c r="D57" s="78"/>
      <c r="E57" s="78"/>
      <c r="F57" s="78"/>
      <c r="G57" s="78"/>
      <c r="H57" s="78"/>
      <c r="I57" s="78"/>
      <c r="J57" s="78"/>
      <c r="K57" s="78"/>
      <c r="L57" s="78"/>
      <c r="M57" s="78"/>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IA57" s="22">
        <v>6</v>
      </c>
      <c r="IB57" s="22" t="s">
        <v>135</v>
      </c>
      <c r="IE57" s="23"/>
      <c r="IF57" s="23"/>
      <c r="IG57" s="23"/>
      <c r="IH57" s="23"/>
      <c r="II57" s="23"/>
    </row>
    <row r="58" spans="1:243" s="22" customFormat="1" ht="105">
      <c r="A58" s="37">
        <v>6.01</v>
      </c>
      <c r="B58" s="64" t="s">
        <v>136</v>
      </c>
      <c r="C58" s="38"/>
      <c r="D58" s="78"/>
      <c r="E58" s="78"/>
      <c r="F58" s="78"/>
      <c r="G58" s="78"/>
      <c r="H58" s="78"/>
      <c r="I58" s="78"/>
      <c r="J58" s="78"/>
      <c r="K58" s="78"/>
      <c r="L58" s="78"/>
      <c r="M58" s="78"/>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IA58" s="22">
        <v>6.01</v>
      </c>
      <c r="IB58" s="22" t="s">
        <v>136</v>
      </c>
      <c r="IE58" s="23"/>
      <c r="IF58" s="23"/>
      <c r="IG58" s="23"/>
      <c r="IH58" s="23"/>
      <c r="II58" s="23"/>
    </row>
    <row r="59" spans="1:243" s="22" customFormat="1" ht="42.75">
      <c r="A59" s="37">
        <v>6.02</v>
      </c>
      <c r="B59" s="64" t="s">
        <v>62</v>
      </c>
      <c r="C59" s="38"/>
      <c r="D59" s="66">
        <v>0.3</v>
      </c>
      <c r="E59" s="67" t="s">
        <v>46</v>
      </c>
      <c r="F59" s="68">
        <v>92351.78</v>
      </c>
      <c r="G59" s="51"/>
      <c r="H59" s="45"/>
      <c r="I59" s="46" t="s">
        <v>33</v>
      </c>
      <c r="J59" s="47">
        <f t="shared" si="0"/>
        <v>1</v>
      </c>
      <c r="K59" s="45" t="s">
        <v>34</v>
      </c>
      <c r="L59" s="45" t="s">
        <v>4</v>
      </c>
      <c r="M59" s="48"/>
      <c r="N59" s="59"/>
      <c r="O59" s="59"/>
      <c r="P59" s="60"/>
      <c r="Q59" s="59"/>
      <c r="R59" s="59"/>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2">
        <f t="shared" si="1"/>
        <v>27705.53</v>
      </c>
      <c r="BB59" s="61">
        <f t="shared" si="2"/>
        <v>27705.53</v>
      </c>
      <c r="BC59" s="63" t="str">
        <f t="shared" si="3"/>
        <v>INR  Twenty Seven Thousand Seven Hundred &amp; Five  and Paise Fifty Three Only</v>
      </c>
      <c r="IA59" s="22">
        <v>6.02</v>
      </c>
      <c r="IB59" s="22" t="s">
        <v>62</v>
      </c>
      <c r="ID59" s="22">
        <v>0.3</v>
      </c>
      <c r="IE59" s="23" t="s">
        <v>46</v>
      </c>
      <c r="IF59" s="23"/>
      <c r="IG59" s="23"/>
      <c r="IH59" s="23"/>
      <c r="II59" s="23"/>
    </row>
    <row r="60" spans="1:243" s="22" customFormat="1" ht="90">
      <c r="A60" s="37">
        <v>6.03</v>
      </c>
      <c r="B60" s="64" t="s">
        <v>137</v>
      </c>
      <c r="C60" s="38"/>
      <c r="D60" s="78"/>
      <c r="E60" s="78"/>
      <c r="F60" s="78"/>
      <c r="G60" s="78"/>
      <c r="H60" s="78"/>
      <c r="I60" s="78"/>
      <c r="J60" s="78"/>
      <c r="K60" s="78"/>
      <c r="L60" s="78"/>
      <c r="M60" s="78"/>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IA60" s="22">
        <v>6.03</v>
      </c>
      <c r="IB60" s="22" t="s">
        <v>137</v>
      </c>
      <c r="IE60" s="23"/>
      <c r="IF60" s="23"/>
      <c r="IG60" s="23"/>
      <c r="IH60" s="23"/>
      <c r="II60" s="23"/>
    </row>
    <row r="61" spans="1:243" s="22" customFormat="1" ht="15.75">
      <c r="A61" s="37">
        <v>6.04</v>
      </c>
      <c r="B61" s="64" t="s">
        <v>138</v>
      </c>
      <c r="C61" s="38"/>
      <c r="D61" s="78"/>
      <c r="E61" s="78"/>
      <c r="F61" s="78"/>
      <c r="G61" s="78"/>
      <c r="H61" s="78"/>
      <c r="I61" s="78"/>
      <c r="J61" s="78"/>
      <c r="K61" s="78"/>
      <c r="L61" s="78"/>
      <c r="M61" s="78"/>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IA61" s="22">
        <v>6.04</v>
      </c>
      <c r="IB61" s="22" t="s">
        <v>138</v>
      </c>
      <c r="IE61" s="23"/>
      <c r="IF61" s="23"/>
      <c r="IG61" s="23"/>
      <c r="IH61" s="23"/>
      <c r="II61" s="23"/>
    </row>
    <row r="62" spans="1:243" s="22" customFormat="1" ht="42.75">
      <c r="A62" s="37">
        <v>6.05</v>
      </c>
      <c r="B62" s="64" t="s">
        <v>63</v>
      </c>
      <c r="C62" s="38"/>
      <c r="D62" s="66">
        <v>3.5</v>
      </c>
      <c r="E62" s="67" t="s">
        <v>43</v>
      </c>
      <c r="F62" s="68">
        <v>3817.4</v>
      </c>
      <c r="G62" s="51"/>
      <c r="H62" s="45"/>
      <c r="I62" s="46" t="s">
        <v>33</v>
      </c>
      <c r="J62" s="47">
        <f t="shared" si="0"/>
        <v>1</v>
      </c>
      <c r="K62" s="45" t="s">
        <v>34</v>
      </c>
      <c r="L62" s="45" t="s">
        <v>4</v>
      </c>
      <c r="M62" s="48"/>
      <c r="N62" s="59"/>
      <c r="O62" s="59"/>
      <c r="P62" s="60"/>
      <c r="Q62" s="59"/>
      <c r="R62" s="59"/>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2">
        <f t="shared" si="1"/>
        <v>13360.9</v>
      </c>
      <c r="BB62" s="61">
        <f t="shared" si="2"/>
        <v>13360.9</v>
      </c>
      <c r="BC62" s="63" t="str">
        <f t="shared" si="3"/>
        <v>INR  Thirteen Thousand Three Hundred &amp; Sixty  and Paise Ninety Only</v>
      </c>
      <c r="IA62" s="22">
        <v>6.05</v>
      </c>
      <c r="IB62" s="22" t="s">
        <v>63</v>
      </c>
      <c r="ID62" s="22">
        <v>3.5</v>
      </c>
      <c r="IE62" s="23" t="s">
        <v>43</v>
      </c>
      <c r="IF62" s="23"/>
      <c r="IG62" s="23"/>
      <c r="IH62" s="23"/>
      <c r="II62" s="23"/>
    </row>
    <row r="63" spans="1:243" s="22" customFormat="1" ht="105">
      <c r="A63" s="37">
        <v>6.06</v>
      </c>
      <c r="B63" s="64" t="s">
        <v>139</v>
      </c>
      <c r="C63" s="38"/>
      <c r="D63" s="66">
        <v>6</v>
      </c>
      <c r="E63" s="67" t="s">
        <v>48</v>
      </c>
      <c r="F63" s="68">
        <v>157.12</v>
      </c>
      <c r="G63" s="51"/>
      <c r="H63" s="45"/>
      <c r="I63" s="46" t="s">
        <v>33</v>
      </c>
      <c r="J63" s="47">
        <f t="shared" si="0"/>
        <v>1</v>
      </c>
      <c r="K63" s="45" t="s">
        <v>34</v>
      </c>
      <c r="L63" s="45" t="s">
        <v>4</v>
      </c>
      <c r="M63" s="48"/>
      <c r="N63" s="59"/>
      <c r="O63" s="59"/>
      <c r="P63" s="60"/>
      <c r="Q63" s="59"/>
      <c r="R63" s="59"/>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2">
        <f t="shared" si="1"/>
        <v>942.72</v>
      </c>
      <c r="BB63" s="61">
        <f t="shared" si="2"/>
        <v>942.72</v>
      </c>
      <c r="BC63" s="63" t="str">
        <f t="shared" si="3"/>
        <v>INR  Nine Hundred &amp; Forty Two  and Paise Seventy Two Only</v>
      </c>
      <c r="IA63" s="22">
        <v>6.06</v>
      </c>
      <c r="IB63" s="22" t="s">
        <v>139</v>
      </c>
      <c r="ID63" s="22">
        <v>6</v>
      </c>
      <c r="IE63" s="23" t="s">
        <v>48</v>
      </c>
      <c r="IF63" s="23"/>
      <c r="IG63" s="23"/>
      <c r="IH63" s="23"/>
      <c r="II63" s="23"/>
    </row>
    <row r="64" spans="1:243" s="22" customFormat="1" ht="45">
      <c r="A64" s="37">
        <v>6.07</v>
      </c>
      <c r="B64" s="64" t="s">
        <v>140</v>
      </c>
      <c r="C64" s="38"/>
      <c r="D64" s="78"/>
      <c r="E64" s="78"/>
      <c r="F64" s="78"/>
      <c r="G64" s="78"/>
      <c r="H64" s="78"/>
      <c r="I64" s="78"/>
      <c r="J64" s="78"/>
      <c r="K64" s="78"/>
      <c r="L64" s="78"/>
      <c r="M64" s="78"/>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IA64" s="22">
        <v>6.07</v>
      </c>
      <c r="IB64" s="22" t="s">
        <v>140</v>
      </c>
      <c r="IE64" s="23"/>
      <c r="IF64" s="23"/>
      <c r="IG64" s="23"/>
      <c r="IH64" s="23"/>
      <c r="II64" s="23"/>
    </row>
    <row r="65" spans="1:243" s="22" customFormat="1" ht="28.5">
      <c r="A65" s="37">
        <v>6.08</v>
      </c>
      <c r="B65" s="64" t="s">
        <v>64</v>
      </c>
      <c r="C65" s="38"/>
      <c r="D65" s="66">
        <v>4</v>
      </c>
      <c r="E65" s="67" t="s">
        <v>48</v>
      </c>
      <c r="F65" s="68">
        <v>149.06</v>
      </c>
      <c r="G65" s="51"/>
      <c r="H65" s="45"/>
      <c r="I65" s="46" t="s">
        <v>33</v>
      </c>
      <c r="J65" s="47">
        <f t="shared" si="0"/>
        <v>1</v>
      </c>
      <c r="K65" s="45" t="s">
        <v>34</v>
      </c>
      <c r="L65" s="45" t="s">
        <v>4</v>
      </c>
      <c r="M65" s="48"/>
      <c r="N65" s="59"/>
      <c r="O65" s="59"/>
      <c r="P65" s="60"/>
      <c r="Q65" s="59"/>
      <c r="R65" s="59"/>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2">
        <f t="shared" si="1"/>
        <v>596.24</v>
      </c>
      <c r="BB65" s="61">
        <f t="shared" si="2"/>
        <v>596.24</v>
      </c>
      <c r="BC65" s="63" t="str">
        <f t="shared" si="3"/>
        <v>INR  Five Hundred &amp; Ninety Six  and Paise Twenty Four Only</v>
      </c>
      <c r="IA65" s="22">
        <v>6.08</v>
      </c>
      <c r="IB65" s="22" t="s">
        <v>64</v>
      </c>
      <c r="ID65" s="22">
        <v>4</v>
      </c>
      <c r="IE65" s="23" t="s">
        <v>48</v>
      </c>
      <c r="IF65" s="23"/>
      <c r="IG65" s="23"/>
      <c r="IH65" s="23"/>
      <c r="II65" s="23"/>
    </row>
    <row r="66" spans="1:243" s="22" customFormat="1" ht="45">
      <c r="A66" s="37">
        <v>6.09</v>
      </c>
      <c r="B66" s="64" t="s">
        <v>141</v>
      </c>
      <c r="C66" s="38"/>
      <c r="D66" s="78"/>
      <c r="E66" s="78"/>
      <c r="F66" s="78"/>
      <c r="G66" s="78"/>
      <c r="H66" s="78"/>
      <c r="I66" s="78"/>
      <c r="J66" s="78"/>
      <c r="K66" s="78"/>
      <c r="L66" s="78"/>
      <c r="M66" s="78"/>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IA66" s="22">
        <v>6.09</v>
      </c>
      <c r="IB66" s="22" t="s">
        <v>141</v>
      </c>
      <c r="IE66" s="23"/>
      <c r="IF66" s="23"/>
      <c r="IG66" s="23"/>
      <c r="IH66" s="23"/>
      <c r="II66" s="23"/>
    </row>
    <row r="67" spans="1:243" s="22" customFormat="1" ht="28.5">
      <c r="A67" s="65">
        <v>6.1</v>
      </c>
      <c r="B67" s="64" t="s">
        <v>65</v>
      </c>
      <c r="C67" s="38"/>
      <c r="D67" s="66">
        <v>8</v>
      </c>
      <c r="E67" s="67" t="s">
        <v>48</v>
      </c>
      <c r="F67" s="68">
        <v>53.09</v>
      </c>
      <c r="G67" s="51"/>
      <c r="H67" s="45"/>
      <c r="I67" s="46" t="s">
        <v>33</v>
      </c>
      <c r="J67" s="47">
        <f t="shared" si="0"/>
        <v>1</v>
      </c>
      <c r="K67" s="45" t="s">
        <v>34</v>
      </c>
      <c r="L67" s="45" t="s">
        <v>4</v>
      </c>
      <c r="M67" s="48"/>
      <c r="N67" s="59"/>
      <c r="O67" s="59"/>
      <c r="P67" s="60"/>
      <c r="Q67" s="59"/>
      <c r="R67" s="59"/>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2">
        <f t="shared" si="1"/>
        <v>424.72</v>
      </c>
      <c r="BB67" s="61">
        <f t="shared" si="2"/>
        <v>424.72</v>
      </c>
      <c r="BC67" s="63" t="str">
        <f t="shared" si="3"/>
        <v>INR  Four Hundred &amp; Twenty Four  and Paise Seventy Two Only</v>
      </c>
      <c r="IA67" s="22">
        <v>6.1</v>
      </c>
      <c r="IB67" s="22" t="s">
        <v>65</v>
      </c>
      <c r="ID67" s="22">
        <v>8</v>
      </c>
      <c r="IE67" s="23" t="s">
        <v>48</v>
      </c>
      <c r="IF67" s="23"/>
      <c r="IG67" s="23"/>
      <c r="IH67" s="23"/>
      <c r="II67" s="23"/>
    </row>
    <row r="68" spans="1:243" s="22" customFormat="1" ht="45">
      <c r="A68" s="37">
        <v>6.11</v>
      </c>
      <c r="B68" s="64" t="s">
        <v>142</v>
      </c>
      <c r="C68" s="38"/>
      <c r="D68" s="78"/>
      <c r="E68" s="78"/>
      <c r="F68" s="78"/>
      <c r="G68" s="78"/>
      <c r="H68" s="78"/>
      <c r="I68" s="78"/>
      <c r="J68" s="78"/>
      <c r="K68" s="78"/>
      <c r="L68" s="78"/>
      <c r="M68" s="78"/>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IA68" s="22">
        <v>6.11</v>
      </c>
      <c r="IB68" s="22" t="s">
        <v>142</v>
      </c>
      <c r="IE68" s="23"/>
      <c r="IF68" s="23"/>
      <c r="IG68" s="23"/>
      <c r="IH68" s="23"/>
      <c r="II68" s="23"/>
    </row>
    <row r="69" spans="1:243" s="22" customFormat="1" ht="28.5">
      <c r="A69" s="37">
        <v>6.12</v>
      </c>
      <c r="B69" s="64" t="s">
        <v>68</v>
      </c>
      <c r="C69" s="38"/>
      <c r="D69" s="66">
        <v>8</v>
      </c>
      <c r="E69" s="67" t="s">
        <v>48</v>
      </c>
      <c r="F69" s="68">
        <v>30.56</v>
      </c>
      <c r="G69" s="51"/>
      <c r="H69" s="45"/>
      <c r="I69" s="46" t="s">
        <v>33</v>
      </c>
      <c r="J69" s="47">
        <f t="shared" si="0"/>
        <v>1</v>
      </c>
      <c r="K69" s="45" t="s">
        <v>34</v>
      </c>
      <c r="L69" s="45" t="s">
        <v>4</v>
      </c>
      <c r="M69" s="48"/>
      <c r="N69" s="59"/>
      <c r="O69" s="59"/>
      <c r="P69" s="60"/>
      <c r="Q69" s="59"/>
      <c r="R69" s="59"/>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2">
        <f t="shared" si="1"/>
        <v>244.48</v>
      </c>
      <c r="BB69" s="61">
        <f t="shared" si="2"/>
        <v>244.48</v>
      </c>
      <c r="BC69" s="63" t="str">
        <f t="shared" si="3"/>
        <v>INR  Two Hundred &amp; Forty Four  and Paise Forty Eight Only</v>
      </c>
      <c r="IA69" s="22">
        <v>6.12</v>
      </c>
      <c r="IB69" s="22" t="s">
        <v>68</v>
      </c>
      <c r="ID69" s="22">
        <v>8</v>
      </c>
      <c r="IE69" s="23" t="s">
        <v>48</v>
      </c>
      <c r="IF69" s="23"/>
      <c r="IG69" s="23"/>
      <c r="IH69" s="23"/>
      <c r="II69" s="23"/>
    </row>
    <row r="70" spans="1:243" s="22" customFormat="1" ht="90">
      <c r="A70" s="37">
        <v>6.13</v>
      </c>
      <c r="B70" s="64" t="s">
        <v>143</v>
      </c>
      <c r="C70" s="38"/>
      <c r="D70" s="78"/>
      <c r="E70" s="78"/>
      <c r="F70" s="78"/>
      <c r="G70" s="78"/>
      <c r="H70" s="78"/>
      <c r="I70" s="78"/>
      <c r="J70" s="78"/>
      <c r="K70" s="78"/>
      <c r="L70" s="78"/>
      <c r="M70" s="78"/>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IA70" s="22">
        <v>6.13</v>
      </c>
      <c r="IB70" s="22" t="s">
        <v>143</v>
      </c>
      <c r="IE70" s="23"/>
      <c r="IF70" s="23"/>
      <c r="IG70" s="23"/>
      <c r="IH70" s="23"/>
      <c r="II70" s="23"/>
    </row>
    <row r="71" spans="1:243" s="22" customFormat="1" ht="28.5">
      <c r="A71" s="37">
        <v>6.14</v>
      </c>
      <c r="B71" s="64" t="s">
        <v>64</v>
      </c>
      <c r="C71" s="38"/>
      <c r="D71" s="66">
        <v>4</v>
      </c>
      <c r="E71" s="67" t="s">
        <v>48</v>
      </c>
      <c r="F71" s="68">
        <v>203.16</v>
      </c>
      <c r="G71" s="51"/>
      <c r="H71" s="45"/>
      <c r="I71" s="46" t="s">
        <v>33</v>
      </c>
      <c r="J71" s="47">
        <f t="shared" si="0"/>
        <v>1</v>
      </c>
      <c r="K71" s="45" t="s">
        <v>34</v>
      </c>
      <c r="L71" s="45" t="s">
        <v>4</v>
      </c>
      <c r="M71" s="48"/>
      <c r="N71" s="59"/>
      <c r="O71" s="59"/>
      <c r="P71" s="60"/>
      <c r="Q71" s="59"/>
      <c r="R71" s="59"/>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2">
        <f t="shared" si="1"/>
        <v>812.64</v>
      </c>
      <c r="BB71" s="61">
        <f t="shared" si="2"/>
        <v>812.64</v>
      </c>
      <c r="BC71" s="63" t="str">
        <f t="shared" si="3"/>
        <v>INR  Eight Hundred &amp; Twelve  and Paise Sixty Four Only</v>
      </c>
      <c r="IA71" s="22">
        <v>6.14</v>
      </c>
      <c r="IB71" s="22" t="s">
        <v>64</v>
      </c>
      <c r="ID71" s="22">
        <v>4</v>
      </c>
      <c r="IE71" s="23" t="s">
        <v>48</v>
      </c>
      <c r="IF71" s="23"/>
      <c r="IG71" s="23"/>
      <c r="IH71" s="23"/>
      <c r="II71" s="23"/>
    </row>
    <row r="72" spans="1:243" s="22" customFormat="1" ht="90">
      <c r="A72" s="37">
        <v>6.15</v>
      </c>
      <c r="B72" s="64" t="s">
        <v>144</v>
      </c>
      <c r="C72" s="38"/>
      <c r="D72" s="78"/>
      <c r="E72" s="78"/>
      <c r="F72" s="78"/>
      <c r="G72" s="78"/>
      <c r="H72" s="78"/>
      <c r="I72" s="78"/>
      <c r="J72" s="78"/>
      <c r="K72" s="78"/>
      <c r="L72" s="78"/>
      <c r="M72" s="78"/>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IA72" s="22">
        <v>6.15</v>
      </c>
      <c r="IB72" s="22" t="s">
        <v>144</v>
      </c>
      <c r="IE72" s="23"/>
      <c r="IF72" s="23"/>
      <c r="IG72" s="23"/>
      <c r="IH72" s="23"/>
      <c r="II72" s="23"/>
    </row>
    <row r="73" spans="1:243" s="22" customFormat="1" ht="28.5">
      <c r="A73" s="37">
        <v>6.16</v>
      </c>
      <c r="B73" s="64" t="s">
        <v>65</v>
      </c>
      <c r="C73" s="38"/>
      <c r="D73" s="66">
        <v>8</v>
      </c>
      <c r="E73" s="67" t="s">
        <v>48</v>
      </c>
      <c r="F73" s="68">
        <v>78.91</v>
      </c>
      <c r="G73" s="51"/>
      <c r="H73" s="45"/>
      <c r="I73" s="46" t="s">
        <v>33</v>
      </c>
      <c r="J73" s="47">
        <f t="shared" si="0"/>
        <v>1</v>
      </c>
      <c r="K73" s="45" t="s">
        <v>34</v>
      </c>
      <c r="L73" s="45" t="s">
        <v>4</v>
      </c>
      <c r="M73" s="48"/>
      <c r="N73" s="59"/>
      <c r="O73" s="59"/>
      <c r="P73" s="60"/>
      <c r="Q73" s="59"/>
      <c r="R73" s="59"/>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2">
        <f t="shared" si="1"/>
        <v>631.28</v>
      </c>
      <c r="BB73" s="61">
        <f t="shared" si="2"/>
        <v>631.28</v>
      </c>
      <c r="BC73" s="63" t="str">
        <f t="shared" si="3"/>
        <v>INR  Six Hundred &amp; Thirty One  and Paise Twenty Eight Only</v>
      </c>
      <c r="IA73" s="22">
        <v>6.16</v>
      </c>
      <c r="IB73" s="22" t="s">
        <v>65</v>
      </c>
      <c r="ID73" s="22">
        <v>8</v>
      </c>
      <c r="IE73" s="23" t="s">
        <v>48</v>
      </c>
      <c r="IF73" s="23"/>
      <c r="IG73" s="23"/>
      <c r="IH73" s="23"/>
      <c r="II73" s="23"/>
    </row>
    <row r="74" spans="1:243" s="22" customFormat="1" ht="28.5">
      <c r="A74" s="37">
        <v>6.17</v>
      </c>
      <c r="B74" s="64" t="s">
        <v>66</v>
      </c>
      <c r="C74" s="38"/>
      <c r="D74" s="66">
        <v>46</v>
      </c>
      <c r="E74" s="67" t="s">
        <v>48</v>
      </c>
      <c r="F74" s="68">
        <v>65.76</v>
      </c>
      <c r="G74" s="51"/>
      <c r="H74" s="45"/>
      <c r="I74" s="46" t="s">
        <v>33</v>
      </c>
      <c r="J74" s="47">
        <f t="shared" si="0"/>
        <v>1</v>
      </c>
      <c r="K74" s="45" t="s">
        <v>34</v>
      </c>
      <c r="L74" s="45" t="s">
        <v>4</v>
      </c>
      <c r="M74" s="48"/>
      <c r="N74" s="59"/>
      <c r="O74" s="59"/>
      <c r="P74" s="60"/>
      <c r="Q74" s="59"/>
      <c r="R74" s="59"/>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2">
        <f t="shared" si="1"/>
        <v>3024.96</v>
      </c>
      <c r="BB74" s="61">
        <f t="shared" si="2"/>
        <v>3024.96</v>
      </c>
      <c r="BC74" s="63" t="str">
        <f t="shared" si="3"/>
        <v>INR  Three Thousand  &amp;Twenty Four  and Paise Ninety Six Only</v>
      </c>
      <c r="IA74" s="22">
        <v>6.17</v>
      </c>
      <c r="IB74" s="22" t="s">
        <v>66</v>
      </c>
      <c r="ID74" s="22">
        <v>46</v>
      </c>
      <c r="IE74" s="23" t="s">
        <v>48</v>
      </c>
      <c r="IF74" s="23"/>
      <c r="IG74" s="23"/>
      <c r="IH74" s="23"/>
      <c r="II74" s="23"/>
    </row>
    <row r="75" spans="1:243" s="22" customFormat="1" ht="28.5">
      <c r="A75" s="37">
        <v>6.18</v>
      </c>
      <c r="B75" s="64" t="s">
        <v>67</v>
      </c>
      <c r="C75" s="38"/>
      <c r="D75" s="66">
        <v>2</v>
      </c>
      <c r="E75" s="67" t="s">
        <v>48</v>
      </c>
      <c r="F75" s="68">
        <v>50.99</v>
      </c>
      <c r="G75" s="51"/>
      <c r="H75" s="45"/>
      <c r="I75" s="46" t="s">
        <v>33</v>
      </c>
      <c r="J75" s="47">
        <f t="shared" si="0"/>
        <v>1</v>
      </c>
      <c r="K75" s="45" t="s">
        <v>34</v>
      </c>
      <c r="L75" s="45" t="s">
        <v>4</v>
      </c>
      <c r="M75" s="48"/>
      <c r="N75" s="59"/>
      <c r="O75" s="59"/>
      <c r="P75" s="60"/>
      <c r="Q75" s="59"/>
      <c r="R75" s="59"/>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2">
        <f t="shared" si="1"/>
        <v>101.98</v>
      </c>
      <c r="BB75" s="61">
        <f t="shared" si="2"/>
        <v>101.98</v>
      </c>
      <c r="BC75" s="63" t="str">
        <f t="shared" si="3"/>
        <v>INR  One Hundred &amp; One  and Paise Ninety Eight Only</v>
      </c>
      <c r="IA75" s="22">
        <v>6.18</v>
      </c>
      <c r="IB75" s="22" t="s">
        <v>67</v>
      </c>
      <c r="ID75" s="22">
        <v>2</v>
      </c>
      <c r="IE75" s="23" t="s">
        <v>48</v>
      </c>
      <c r="IF75" s="23"/>
      <c r="IG75" s="23"/>
      <c r="IH75" s="23"/>
      <c r="II75" s="23"/>
    </row>
    <row r="76" spans="1:243" s="22" customFormat="1" ht="90">
      <c r="A76" s="37">
        <v>6.19</v>
      </c>
      <c r="B76" s="64" t="s">
        <v>145</v>
      </c>
      <c r="C76" s="38"/>
      <c r="D76" s="78"/>
      <c r="E76" s="78"/>
      <c r="F76" s="78"/>
      <c r="G76" s="78"/>
      <c r="H76" s="78"/>
      <c r="I76" s="78"/>
      <c r="J76" s="78"/>
      <c r="K76" s="78"/>
      <c r="L76" s="78"/>
      <c r="M76" s="78"/>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IA76" s="22">
        <v>6.19</v>
      </c>
      <c r="IB76" s="22" t="s">
        <v>145</v>
      </c>
      <c r="IE76" s="23"/>
      <c r="IF76" s="23"/>
      <c r="IG76" s="23"/>
      <c r="IH76" s="23"/>
      <c r="II76" s="23"/>
    </row>
    <row r="77" spans="1:243" s="22" customFormat="1" ht="28.5">
      <c r="A77" s="65">
        <v>6.2</v>
      </c>
      <c r="B77" s="64" t="s">
        <v>68</v>
      </c>
      <c r="C77" s="38"/>
      <c r="D77" s="66">
        <v>8</v>
      </c>
      <c r="E77" s="67" t="s">
        <v>48</v>
      </c>
      <c r="F77" s="68">
        <v>52.3</v>
      </c>
      <c r="G77" s="51"/>
      <c r="H77" s="45"/>
      <c r="I77" s="46" t="s">
        <v>33</v>
      </c>
      <c r="J77" s="47">
        <f t="shared" si="0"/>
        <v>1</v>
      </c>
      <c r="K77" s="45" t="s">
        <v>34</v>
      </c>
      <c r="L77" s="45" t="s">
        <v>4</v>
      </c>
      <c r="M77" s="48"/>
      <c r="N77" s="59"/>
      <c r="O77" s="59"/>
      <c r="P77" s="60"/>
      <c r="Q77" s="59"/>
      <c r="R77" s="59"/>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2">
        <f t="shared" si="1"/>
        <v>418.4</v>
      </c>
      <c r="BB77" s="61">
        <f t="shared" si="2"/>
        <v>418.4</v>
      </c>
      <c r="BC77" s="63" t="str">
        <f t="shared" si="3"/>
        <v>INR  Four Hundred &amp; Eighteen  and Paise Forty Only</v>
      </c>
      <c r="IA77" s="22">
        <v>6.2</v>
      </c>
      <c r="IB77" s="22" t="s">
        <v>68</v>
      </c>
      <c r="ID77" s="22">
        <v>8</v>
      </c>
      <c r="IE77" s="23" t="s">
        <v>48</v>
      </c>
      <c r="IF77" s="23"/>
      <c r="IG77" s="23"/>
      <c r="IH77" s="23"/>
      <c r="II77" s="23"/>
    </row>
    <row r="78" spans="1:243" s="22" customFormat="1" ht="42.75">
      <c r="A78" s="37">
        <v>6.21</v>
      </c>
      <c r="B78" s="64" t="s">
        <v>69</v>
      </c>
      <c r="C78" s="38"/>
      <c r="D78" s="66">
        <v>34</v>
      </c>
      <c r="E78" s="67" t="s">
        <v>48</v>
      </c>
      <c r="F78" s="68">
        <v>46.34</v>
      </c>
      <c r="G78" s="51"/>
      <c r="H78" s="45"/>
      <c r="I78" s="46" t="s">
        <v>33</v>
      </c>
      <c r="J78" s="47">
        <f t="shared" si="0"/>
        <v>1</v>
      </c>
      <c r="K78" s="45" t="s">
        <v>34</v>
      </c>
      <c r="L78" s="45" t="s">
        <v>4</v>
      </c>
      <c r="M78" s="48"/>
      <c r="N78" s="59"/>
      <c r="O78" s="59"/>
      <c r="P78" s="60"/>
      <c r="Q78" s="59"/>
      <c r="R78" s="59"/>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2">
        <f t="shared" si="1"/>
        <v>1575.56</v>
      </c>
      <c r="BB78" s="61">
        <f t="shared" si="2"/>
        <v>1575.56</v>
      </c>
      <c r="BC78" s="63" t="str">
        <f t="shared" si="3"/>
        <v>INR  One Thousand Five Hundred &amp; Seventy Five  and Paise Fifty Six Only</v>
      </c>
      <c r="IA78" s="22">
        <v>6.21</v>
      </c>
      <c r="IB78" s="22" t="s">
        <v>69</v>
      </c>
      <c r="ID78" s="22">
        <v>34</v>
      </c>
      <c r="IE78" s="23" t="s">
        <v>48</v>
      </c>
      <c r="IF78" s="23"/>
      <c r="IG78" s="23"/>
      <c r="IH78" s="23"/>
      <c r="II78" s="23"/>
    </row>
    <row r="79" spans="1:243" s="22" customFormat="1" ht="90">
      <c r="A79" s="37">
        <v>6.22</v>
      </c>
      <c r="B79" s="64" t="s">
        <v>146</v>
      </c>
      <c r="C79" s="38"/>
      <c r="D79" s="78"/>
      <c r="E79" s="78"/>
      <c r="F79" s="78"/>
      <c r="G79" s="78"/>
      <c r="H79" s="78"/>
      <c r="I79" s="78"/>
      <c r="J79" s="78"/>
      <c r="K79" s="78"/>
      <c r="L79" s="78"/>
      <c r="M79" s="78"/>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IA79" s="22">
        <v>6.22</v>
      </c>
      <c r="IB79" s="22" t="s">
        <v>146</v>
      </c>
      <c r="IE79" s="23"/>
      <c r="IF79" s="23"/>
      <c r="IG79" s="23"/>
      <c r="IH79" s="23"/>
      <c r="II79" s="23"/>
    </row>
    <row r="80" spans="1:243" s="22" customFormat="1" ht="28.5">
      <c r="A80" s="37">
        <v>6.23</v>
      </c>
      <c r="B80" s="64" t="s">
        <v>70</v>
      </c>
      <c r="C80" s="38"/>
      <c r="D80" s="66">
        <v>14</v>
      </c>
      <c r="E80" s="67" t="s">
        <v>48</v>
      </c>
      <c r="F80" s="68">
        <v>54.41</v>
      </c>
      <c r="G80" s="51"/>
      <c r="H80" s="45"/>
      <c r="I80" s="46" t="s">
        <v>33</v>
      </c>
      <c r="J80" s="47">
        <f t="shared" si="0"/>
        <v>1</v>
      </c>
      <c r="K80" s="45" t="s">
        <v>34</v>
      </c>
      <c r="L80" s="45" t="s">
        <v>4</v>
      </c>
      <c r="M80" s="48"/>
      <c r="N80" s="59"/>
      <c r="O80" s="59"/>
      <c r="P80" s="60"/>
      <c r="Q80" s="59"/>
      <c r="R80" s="59"/>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2">
        <f t="shared" si="1"/>
        <v>761.74</v>
      </c>
      <c r="BB80" s="61">
        <f t="shared" si="2"/>
        <v>761.74</v>
      </c>
      <c r="BC80" s="63" t="str">
        <f t="shared" si="3"/>
        <v>INR  Seven Hundred &amp; Sixty One  and Paise Seventy Four Only</v>
      </c>
      <c r="IA80" s="22">
        <v>6.23</v>
      </c>
      <c r="IB80" s="22" t="s">
        <v>70</v>
      </c>
      <c r="ID80" s="22">
        <v>14</v>
      </c>
      <c r="IE80" s="23" t="s">
        <v>48</v>
      </c>
      <c r="IF80" s="23"/>
      <c r="IG80" s="23"/>
      <c r="IH80" s="23"/>
      <c r="II80" s="23"/>
    </row>
    <row r="81" spans="1:243" s="22" customFormat="1" ht="225">
      <c r="A81" s="37">
        <v>6.24</v>
      </c>
      <c r="B81" s="64" t="s">
        <v>147</v>
      </c>
      <c r="C81" s="38"/>
      <c r="D81" s="78"/>
      <c r="E81" s="78"/>
      <c r="F81" s="78"/>
      <c r="G81" s="78"/>
      <c r="H81" s="78"/>
      <c r="I81" s="78"/>
      <c r="J81" s="78"/>
      <c r="K81" s="78"/>
      <c r="L81" s="78"/>
      <c r="M81" s="78"/>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IA81" s="22">
        <v>6.24</v>
      </c>
      <c r="IB81" s="22" t="s">
        <v>147</v>
      </c>
      <c r="IE81" s="23"/>
      <c r="IF81" s="23"/>
      <c r="IG81" s="23"/>
      <c r="IH81" s="23"/>
      <c r="II81" s="23"/>
    </row>
    <row r="82" spans="1:243" s="22" customFormat="1" ht="28.5">
      <c r="A82" s="37">
        <v>6.25</v>
      </c>
      <c r="B82" s="64" t="s">
        <v>71</v>
      </c>
      <c r="C82" s="38"/>
      <c r="D82" s="66">
        <v>15</v>
      </c>
      <c r="E82" s="67" t="s">
        <v>44</v>
      </c>
      <c r="F82" s="68">
        <v>194.34</v>
      </c>
      <c r="G82" s="51"/>
      <c r="H82" s="45"/>
      <c r="I82" s="46" t="s">
        <v>33</v>
      </c>
      <c r="J82" s="47">
        <f t="shared" si="0"/>
        <v>1</v>
      </c>
      <c r="K82" s="45" t="s">
        <v>34</v>
      </c>
      <c r="L82" s="45" t="s">
        <v>4</v>
      </c>
      <c r="M82" s="48"/>
      <c r="N82" s="59"/>
      <c r="O82" s="59"/>
      <c r="P82" s="60"/>
      <c r="Q82" s="59"/>
      <c r="R82" s="59"/>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2">
        <f t="shared" si="1"/>
        <v>2915.1</v>
      </c>
      <c r="BB82" s="61">
        <f t="shared" si="2"/>
        <v>2915.1</v>
      </c>
      <c r="BC82" s="63" t="str">
        <f t="shared" si="3"/>
        <v>INR  Two Thousand Nine Hundred &amp; Fifteen  and Paise Ten Only</v>
      </c>
      <c r="IA82" s="22">
        <v>6.25</v>
      </c>
      <c r="IB82" s="22" t="s">
        <v>71</v>
      </c>
      <c r="ID82" s="22">
        <v>15</v>
      </c>
      <c r="IE82" s="23" t="s">
        <v>44</v>
      </c>
      <c r="IF82" s="23"/>
      <c r="IG82" s="23"/>
      <c r="IH82" s="23"/>
      <c r="II82" s="23"/>
    </row>
    <row r="83" spans="1:243" s="22" customFormat="1" ht="30">
      <c r="A83" s="37">
        <v>6.26</v>
      </c>
      <c r="B83" s="64" t="s">
        <v>148</v>
      </c>
      <c r="C83" s="38"/>
      <c r="D83" s="78"/>
      <c r="E83" s="78"/>
      <c r="F83" s="78"/>
      <c r="G83" s="78"/>
      <c r="H83" s="78"/>
      <c r="I83" s="78"/>
      <c r="J83" s="78"/>
      <c r="K83" s="78"/>
      <c r="L83" s="78"/>
      <c r="M83" s="78"/>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IA83" s="22">
        <v>6.26</v>
      </c>
      <c r="IB83" s="22" t="s">
        <v>148</v>
      </c>
      <c r="IE83" s="23"/>
      <c r="IF83" s="23"/>
      <c r="IG83" s="23"/>
      <c r="IH83" s="23"/>
      <c r="II83" s="23"/>
    </row>
    <row r="84" spans="1:243" s="22" customFormat="1" ht="409.5">
      <c r="A84" s="37">
        <v>6.27</v>
      </c>
      <c r="B84" s="64" t="s">
        <v>149</v>
      </c>
      <c r="C84" s="38"/>
      <c r="D84" s="66">
        <v>3.5</v>
      </c>
      <c r="E84" s="67" t="s">
        <v>43</v>
      </c>
      <c r="F84" s="68">
        <v>1543.8</v>
      </c>
      <c r="G84" s="51"/>
      <c r="H84" s="45"/>
      <c r="I84" s="46" t="s">
        <v>33</v>
      </c>
      <c r="J84" s="47">
        <f t="shared" si="0"/>
        <v>1</v>
      </c>
      <c r="K84" s="45" t="s">
        <v>34</v>
      </c>
      <c r="L84" s="45" t="s">
        <v>4</v>
      </c>
      <c r="M84" s="48"/>
      <c r="N84" s="59"/>
      <c r="O84" s="59"/>
      <c r="P84" s="60"/>
      <c r="Q84" s="59"/>
      <c r="R84" s="59"/>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2">
        <f t="shared" si="1"/>
        <v>5403.3</v>
      </c>
      <c r="BB84" s="61">
        <f t="shared" si="2"/>
        <v>5403.3</v>
      </c>
      <c r="BC84" s="63" t="str">
        <f t="shared" si="3"/>
        <v>INR  Five Thousand Four Hundred &amp; Three  and Paise Thirty Only</v>
      </c>
      <c r="IA84" s="22">
        <v>6.27</v>
      </c>
      <c r="IB84" s="22" t="s">
        <v>149</v>
      </c>
      <c r="ID84" s="22">
        <v>3.5</v>
      </c>
      <c r="IE84" s="23" t="s">
        <v>43</v>
      </c>
      <c r="IF84" s="23"/>
      <c r="IG84" s="23"/>
      <c r="IH84" s="23"/>
      <c r="II84" s="23"/>
    </row>
    <row r="85" spans="1:243" s="22" customFormat="1" ht="105">
      <c r="A85" s="37">
        <v>6.28</v>
      </c>
      <c r="B85" s="64" t="s">
        <v>150</v>
      </c>
      <c r="C85" s="38"/>
      <c r="D85" s="78"/>
      <c r="E85" s="78"/>
      <c r="F85" s="78"/>
      <c r="G85" s="78"/>
      <c r="H85" s="78"/>
      <c r="I85" s="78"/>
      <c r="J85" s="78"/>
      <c r="K85" s="78"/>
      <c r="L85" s="78"/>
      <c r="M85" s="78"/>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IA85" s="22">
        <v>6.28</v>
      </c>
      <c r="IB85" s="22" t="s">
        <v>150</v>
      </c>
      <c r="IE85" s="23"/>
      <c r="IF85" s="23"/>
      <c r="IG85" s="23"/>
      <c r="IH85" s="23"/>
      <c r="II85" s="23"/>
    </row>
    <row r="86" spans="1:243" s="22" customFormat="1" ht="15.75">
      <c r="A86" s="37">
        <v>6.29</v>
      </c>
      <c r="B86" s="64" t="s">
        <v>151</v>
      </c>
      <c r="C86" s="38"/>
      <c r="D86" s="78"/>
      <c r="E86" s="78"/>
      <c r="F86" s="78"/>
      <c r="G86" s="78"/>
      <c r="H86" s="78"/>
      <c r="I86" s="78"/>
      <c r="J86" s="78"/>
      <c r="K86" s="78"/>
      <c r="L86" s="78"/>
      <c r="M86" s="78"/>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IA86" s="22">
        <v>6.29</v>
      </c>
      <c r="IB86" s="22" t="s">
        <v>151</v>
      </c>
      <c r="IE86" s="23"/>
      <c r="IF86" s="23"/>
      <c r="IG86" s="23"/>
      <c r="IH86" s="23"/>
      <c r="II86" s="23"/>
    </row>
    <row r="87" spans="1:243" s="22" customFormat="1" ht="30">
      <c r="A87" s="65">
        <v>6.3</v>
      </c>
      <c r="B87" s="64" t="s">
        <v>152</v>
      </c>
      <c r="C87" s="38"/>
      <c r="D87" s="78"/>
      <c r="E87" s="78"/>
      <c r="F87" s="78"/>
      <c r="G87" s="78"/>
      <c r="H87" s="78"/>
      <c r="I87" s="78"/>
      <c r="J87" s="78"/>
      <c r="K87" s="78"/>
      <c r="L87" s="78"/>
      <c r="M87" s="78"/>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IA87" s="22">
        <v>6.3</v>
      </c>
      <c r="IB87" s="22" t="s">
        <v>152</v>
      </c>
      <c r="IE87" s="23"/>
      <c r="IF87" s="23"/>
      <c r="IG87" s="23"/>
      <c r="IH87" s="23"/>
      <c r="II87" s="23"/>
    </row>
    <row r="88" spans="1:243" s="22" customFormat="1" ht="42.75">
      <c r="A88" s="37">
        <v>6.31</v>
      </c>
      <c r="B88" s="64" t="s">
        <v>138</v>
      </c>
      <c r="C88" s="38"/>
      <c r="D88" s="66">
        <v>21.1</v>
      </c>
      <c r="E88" s="67" t="s">
        <v>43</v>
      </c>
      <c r="F88" s="68">
        <v>3816.05</v>
      </c>
      <c r="G88" s="51"/>
      <c r="H88" s="45"/>
      <c r="I88" s="46" t="s">
        <v>33</v>
      </c>
      <c r="J88" s="47">
        <f aca="true" t="shared" si="4" ref="J88:J150">IF(I88="Less(-)",-1,1)</f>
        <v>1</v>
      </c>
      <c r="K88" s="45" t="s">
        <v>34</v>
      </c>
      <c r="L88" s="45" t="s">
        <v>4</v>
      </c>
      <c r="M88" s="48"/>
      <c r="N88" s="59"/>
      <c r="O88" s="59"/>
      <c r="P88" s="60"/>
      <c r="Q88" s="59"/>
      <c r="R88" s="59"/>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2">
        <f aca="true" t="shared" si="5" ref="BA88:BA150">total_amount_ba($B$2,$D$2,D88,F88,J88,K88,M88)</f>
        <v>80518.66</v>
      </c>
      <c r="BB88" s="61">
        <f aca="true" t="shared" si="6" ref="BB88:BB150">BA88+SUM(N88:AZ88)</f>
        <v>80518.66</v>
      </c>
      <c r="BC88" s="63" t="str">
        <f aca="true" t="shared" si="7" ref="BC88:BC150">SpellNumber(L88,BB88)</f>
        <v>INR  Eighty Thousand Five Hundred &amp; Eighteen  and Paise Sixty Six Only</v>
      </c>
      <c r="IA88" s="22">
        <v>6.31</v>
      </c>
      <c r="IB88" s="22" t="s">
        <v>138</v>
      </c>
      <c r="ID88" s="22">
        <v>21.1</v>
      </c>
      <c r="IE88" s="23" t="s">
        <v>43</v>
      </c>
      <c r="IF88" s="23"/>
      <c r="IG88" s="23"/>
      <c r="IH88" s="23"/>
      <c r="II88" s="23"/>
    </row>
    <row r="89" spans="1:243" s="22" customFormat="1" ht="90">
      <c r="A89" s="37">
        <v>6.32</v>
      </c>
      <c r="B89" s="64" t="s">
        <v>153</v>
      </c>
      <c r="C89" s="38"/>
      <c r="D89" s="78"/>
      <c r="E89" s="78"/>
      <c r="F89" s="78"/>
      <c r="G89" s="78"/>
      <c r="H89" s="78"/>
      <c r="I89" s="78"/>
      <c r="J89" s="78"/>
      <c r="K89" s="78"/>
      <c r="L89" s="78"/>
      <c r="M89" s="78"/>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IA89" s="22">
        <v>6.32</v>
      </c>
      <c r="IB89" s="22" t="s">
        <v>153</v>
      </c>
      <c r="IE89" s="23"/>
      <c r="IF89" s="23"/>
      <c r="IG89" s="23"/>
      <c r="IH89" s="23"/>
      <c r="II89" s="23"/>
    </row>
    <row r="90" spans="1:243" s="22" customFormat="1" ht="42.75">
      <c r="A90" s="37">
        <v>6.33</v>
      </c>
      <c r="B90" s="64" t="s">
        <v>154</v>
      </c>
      <c r="C90" s="38"/>
      <c r="D90" s="66">
        <v>2.25</v>
      </c>
      <c r="E90" s="67" t="s">
        <v>43</v>
      </c>
      <c r="F90" s="68">
        <v>1186.85</v>
      </c>
      <c r="G90" s="51"/>
      <c r="H90" s="45"/>
      <c r="I90" s="46" t="s">
        <v>33</v>
      </c>
      <c r="J90" s="47">
        <f t="shared" si="4"/>
        <v>1</v>
      </c>
      <c r="K90" s="45" t="s">
        <v>34</v>
      </c>
      <c r="L90" s="45" t="s">
        <v>4</v>
      </c>
      <c r="M90" s="48"/>
      <c r="N90" s="59"/>
      <c r="O90" s="59"/>
      <c r="P90" s="60"/>
      <c r="Q90" s="59"/>
      <c r="R90" s="59"/>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2">
        <f t="shared" si="5"/>
        <v>2670.41</v>
      </c>
      <c r="BB90" s="61">
        <f t="shared" si="6"/>
        <v>2670.41</v>
      </c>
      <c r="BC90" s="63" t="str">
        <f t="shared" si="7"/>
        <v>INR  Two Thousand Six Hundred &amp; Seventy  and Paise Forty One Only</v>
      </c>
      <c r="IA90" s="22">
        <v>6.33</v>
      </c>
      <c r="IB90" s="22" t="s">
        <v>154</v>
      </c>
      <c r="ID90" s="22">
        <v>2.25</v>
      </c>
      <c r="IE90" s="23" t="s">
        <v>43</v>
      </c>
      <c r="IF90" s="23"/>
      <c r="IG90" s="23"/>
      <c r="IH90" s="23"/>
      <c r="II90" s="23"/>
    </row>
    <row r="91" spans="1:243" s="22" customFormat="1" ht="15.75">
      <c r="A91" s="37">
        <v>7</v>
      </c>
      <c r="B91" s="64" t="s">
        <v>155</v>
      </c>
      <c r="C91" s="38"/>
      <c r="D91" s="78"/>
      <c r="E91" s="78"/>
      <c r="F91" s="78"/>
      <c r="G91" s="78"/>
      <c r="H91" s="78"/>
      <c r="I91" s="78"/>
      <c r="J91" s="78"/>
      <c r="K91" s="78"/>
      <c r="L91" s="78"/>
      <c r="M91" s="78"/>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IA91" s="22">
        <v>7</v>
      </c>
      <c r="IB91" s="22" t="s">
        <v>155</v>
      </c>
      <c r="IE91" s="23"/>
      <c r="IF91" s="23"/>
      <c r="IG91" s="23"/>
      <c r="IH91" s="23"/>
      <c r="II91" s="23"/>
    </row>
    <row r="92" spans="1:243" s="22" customFormat="1" ht="90">
      <c r="A92" s="37">
        <v>7.01</v>
      </c>
      <c r="B92" s="64" t="s">
        <v>72</v>
      </c>
      <c r="C92" s="38"/>
      <c r="D92" s="66">
        <v>50</v>
      </c>
      <c r="E92" s="67" t="s">
        <v>96</v>
      </c>
      <c r="F92" s="68">
        <v>89.22</v>
      </c>
      <c r="G92" s="51"/>
      <c r="H92" s="45"/>
      <c r="I92" s="46" t="s">
        <v>33</v>
      </c>
      <c r="J92" s="47">
        <f t="shared" si="4"/>
        <v>1</v>
      </c>
      <c r="K92" s="45" t="s">
        <v>34</v>
      </c>
      <c r="L92" s="45" t="s">
        <v>4</v>
      </c>
      <c r="M92" s="48"/>
      <c r="N92" s="59"/>
      <c r="O92" s="59"/>
      <c r="P92" s="60"/>
      <c r="Q92" s="59"/>
      <c r="R92" s="59"/>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2">
        <f t="shared" si="5"/>
        <v>4461</v>
      </c>
      <c r="BB92" s="61">
        <f t="shared" si="6"/>
        <v>4461</v>
      </c>
      <c r="BC92" s="63" t="str">
        <f t="shared" si="7"/>
        <v>INR  Four Thousand Four Hundred &amp; Sixty One  Only</v>
      </c>
      <c r="IA92" s="22">
        <v>7.01</v>
      </c>
      <c r="IB92" s="22" t="s">
        <v>72</v>
      </c>
      <c r="ID92" s="22">
        <v>50</v>
      </c>
      <c r="IE92" s="23" t="s">
        <v>96</v>
      </c>
      <c r="IF92" s="23"/>
      <c r="IG92" s="23"/>
      <c r="IH92" s="23"/>
      <c r="II92" s="23"/>
    </row>
    <row r="93" spans="1:243" s="22" customFormat="1" ht="105">
      <c r="A93" s="37">
        <v>7.02</v>
      </c>
      <c r="B93" s="64" t="s">
        <v>156</v>
      </c>
      <c r="C93" s="38"/>
      <c r="D93" s="78"/>
      <c r="E93" s="78"/>
      <c r="F93" s="78"/>
      <c r="G93" s="78"/>
      <c r="H93" s="78"/>
      <c r="I93" s="78"/>
      <c r="J93" s="78"/>
      <c r="K93" s="78"/>
      <c r="L93" s="78"/>
      <c r="M93" s="78"/>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IA93" s="22">
        <v>7.02</v>
      </c>
      <c r="IB93" s="22" t="s">
        <v>156</v>
      </c>
      <c r="IE93" s="23"/>
      <c r="IF93" s="23"/>
      <c r="IG93" s="23"/>
      <c r="IH93" s="23"/>
      <c r="II93" s="23"/>
    </row>
    <row r="94" spans="1:243" s="22" customFormat="1" ht="42.75">
      <c r="A94" s="37">
        <v>7.03</v>
      </c>
      <c r="B94" s="64" t="s">
        <v>73</v>
      </c>
      <c r="C94" s="38"/>
      <c r="D94" s="66">
        <v>1.75</v>
      </c>
      <c r="E94" s="67" t="s">
        <v>43</v>
      </c>
      <c r="F94" s="68">
        <v>3882.64</v>
      </c>
      <c r="G94" s="51"/>
      <c r="H94" s="45"/>
      <c r="I94" s="46" t="s">
        <v>33</v>
      </c>
      <c r="J94" s="47">
        <f t="shared" si="4"/>
        <v>1</v>
      </c>
      <c r="K94" s="45" t="s">
        <v>34</v>
      </c>
      <c r="L94" s="45" t="s">
        <v>4</v>
      </c>
      <c r="M94" s="48"/>
      <c r="N94" s="59"/>
      <c r="O94" s="59"/>
      <c r="P94" s="60"/>
      <c r="Q94" s="59"/>
      <c r="R94" s="59"/>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2">
        <f t="shared" si="5"/>
        <v>6794.62</v>
      </c>
      <c r="BB94" s="61">
        <f t="shared" si="6"/>
        <v>6794.62</v>
      </c>
      <c r="BC94" s="63" t="str">
        <f t="shared" si="7"/>
        <v>INR  Six Thousand Seven Hundred &amp; Ninety Four  and Paise Sixty Two Only</v>
      </c>
      <c r="IA94" s="22">
        <v>7.03</v>
      </c>
      <c r="IB94" s="22" t="s">
        <v>73</v>
      </c>
      <c r="ID94" s="22">
        <v>1.75</v>
      </c>
      <c r="IE94" s="23" t="s">
        <v>43</v>
      </c>
      <c r="IF94" s="23"/>
      <c r="IG94" s="23"/>
      <c r="IH94" s="23"/>
      <c r="II94" s="23"/>
    </row>
    <row r="95" spans="1:243" s="22" customFormat="1" ht="75">
      <c r="A95" s="37">
        <v>7.04</v>
      </c>
      <c r="B95" s="64" t="s">
        <v>157</v>
      </c>
      <c r="C95" s="38"/>
      <c r="D95" s="78"/>
      <c r="E95" s="78"/>
      <c r="F95" s="78"/>
      <c r="G95" s="78"/>
      <c r="H95" s="78"/>
      <c r="I95" s="78"/>
      <c r="J95" s="78"/>
      <c r="K95" s="78"/>
      <c r="L95" s="78"/>
      <c r="M95" s="78"/>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IA95" s="22">
        <v>7.04</v>
      </c>
      <c r="IB95" s="22" t="s">
        <v>157</v>
      </c>
      <c r="IE95" s="23"/>
      <c r="IF95" s="23"/>
      <c r="IG95" s="23"/>
      <c r="IH95" s="23"/>
      <c r="II95" s="23"/>
    </row>
    <row r="96" spans="1:243" s="22" customFormat="1" ht="45">
      <c r="A96" s="37">
        <v>7.05</v>
      </c>
      <c r="B96" s="64" t="s">
        <v>158</v>
      </c>
      <c r="C96" s="38"/>
      <c r="D96" s="66">
        <v>450</v>
      </c>
      <c r="E96" s="67" t="s">
        <v>96</v>
      </c>
      <c r="F96" s="68">
        <v>114.86</v>
      </c>
      <c r="G96" s="51"/>
      <c r="H96" s="45"/>
      <c r="I96" s="46" t="s">
        <v>33</v>
      </c>
      <c r="J96" s="47">
        <f t="shared" si="4"/>
        <v>1</v>
      </c>
      <c r="K96" s="45" t="s">
        <v>34</v>
      </c>
      <c r="L96" s="45" t="s">
        <v>4</v>
      </c>
      <c r="M96" s="48"/>
      <c r="N96" s="59"/>
      <c r="O96" s="59"/>
      <c r="P96" s="60"/>
      <c r="Q96" s="59"/>
      <c r="R96" s="59"/>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2">
        <f t="shared" si="5"/>
        <v>51687</v>
      </c>
      <c r="BB96" s="61">
        <f t="shared" si="6"/>
        <v>51687</v>
      </c>
      <c r="BC96" s="63" t="str">
        <f t="shared" si="7"/>
        <v>INR  Fifty One Thousand Six Hundred &amp; Eighty Seven  Only</v>
      </c>
      <c r="IA96" s="22">
        <v>7.05</v>
      </c>
      <c r="IB96" s="22" t="s">
        <v>158</v>
      </c>
      <c r="ID96" s="22">
        <v>450</v>
      </c>
      <c r="IE96" s="23" t="s">
        <v>96</v>
      </c>
      <c r="IF96" s="23"/>
      <c r="IG96" s="23"/>
      <c r="IH96" s="23"/>
      <c r="II96" s="23"/>
    </row>
    <row r="97" spans="1:243" s="22" customFormat="1" ht="90">
      <c r="A97" s="37">
        <v>7.06</v>
      </c>
      <c r="B97" s="64" t="s">
        <v>159</v>
      </c>
      <c r="C97" s="38"/>
      <c r="D97" s="78"/>
      <c r="E97" s="78"/>
      <c r="F97" s="78"/>
      <c r="G97" s="78"/>
      <c r="H97" s="78"/>
      <c r="I97" s="78"/>
      <c r="J97" s="78"/>
      <c r="K97" s="78"/>
      <c r="L97" s="78"/>
      <c r="M97" s="78"/>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IA97" s="22">
        <v>7.06</v>
      </c>
      <c r="IB97" s="22" t="s">
        <v>159</v>
      </c>
      <c r="IE97" s="23"/>
      <c r="IF97" s="23"/>
      <c r="IG97" s="23"/>
      <c r="IH97" s="23"/>
      <c r="II97" s="23"/>
    </row>
    <row r="98" spans="1:243" s="22" customFormat="1" ht="42.75">
      <c r="A98" s="37">
        <v>7.07</v>
      </c>
      <c r="B98" s="64" t="s">
        <v>160</v>
      </c>
      <c r="C98" s="38"/>
      <c r="D98" s="66">
        <v>250</v>
      </c>
      <c r="E98" s="67" t="s">
        <v>96</v>
      </c>
      <c r="F98" s="68">
        <v>127.71</v>
      </c>
      <c r="G98" s="51"/>
      <c r="H98" s="45"/>
      <c r="I98" s="46" t="s">
        <v>33</v>
      </c>
      <c r="J98" s="47">
        <f t="shared" si="4"/>
        <v>1</v>
      </c>
      <c r="K98" s="45" t="s">
        <v>34</v>
      </c>
      <c r="L98" s="45" t="s">
        <v>4</v>
      </c>
      <c r="M98" s="48"/>
      <c r="N98" s="59"/>
      <c r="O98" s="59"/>
      <c r="P98" s="60"/>
      <c r="Q98" s="59"/>
      <c r="R98" s="59"/>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2">
        <f t="shared" si="5"/>
        <v>31927.5</v>
      </c>
      <c r="BB98" s="61">
        <f t="shared" si="6"/>
        <v>31927.5</v>
      </c>
      <c r="BC98" s="63" t="str">
        <f t="shared" si="7"/>
        <v>INR  Thirty One Thousand Nine Hundred &amp; Twenty Seven  and Paise Fifty Only</v>
      </c>
      <c r="IA98" s="22">
        <v>7.07</v>
      </c>
      <c r="IB98" s="22" t="s">
        <v>160</v>
      </c>
      <c r="ID98" s="22">
        <v>250</v>
      </c>
      <c r="IE98" s="23" t="s">
        <v>96</v>
      </c>
      <c r="IF98" s="23"/>
      <c r="IG98" s="23"/>
      <c r="IH98" s="23"/>
      <c r="II98" s="23"/>
    </row>
    <row r="99" spans="1:243" s="22" customFormat="1" ht="15.75">
      <c r="A99" s="37">
        <v>8</v>
      </c>
      <c r="B99" s="64" t="s">
        <v>161</v>
      </c>
      <c r="C99" s="38"/>
      <c r="D99" s="78"/>
      <c r="E99" s="78"/>
      <c r="F99" s="78"/>
      <c r="G99" s="78"/>
      <c r="H99" s="78"/>
      <c r="I99" s="78"/>
      <c r="J99" s="78"/>
      <c r="K99" s="78"/>
      <c r="L99" s="78"/>
      <c r="M99" s="78"/>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IA99" s="22">
        <v>8</v>
      </c>
      <c r="IB99" s="22" t="s">
        <v>161</v>
      </c>
      <c r="IE99" s="23"/>
      <c r="IF99" s="23"/>
      <c r="IG99" s="23"/>
      <c r="IH99" s="23"/>
      <c r="II99" s="23"/>
    </row>
    <row r="100" spans="1:243" s="22" customFormat="1" ht="90">
      <c r="A100" s="37">
        <v>8.01</v>
      </c>
      <c r="B100" s="64" t="s">
        <v>162</v>
      </c>
      <c r="C100" s="38"/>
      <c r="D100" s="78"/>
      <c r="E100" s="78"/>
      <c r="F100" s="78"/>
      <c r="G100" s="78"/>
      <c r="H100" s="78"/>
      <c r="I100" s="78"/>
      <c r="J100" s="78"/>
      <c r="K100" s="78"/>
      <c r="L100" s="78"/>
      <c r="M100" s="78"/>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IA100" s="22">
        <v>8.01</v>
      </c>
      <c r="IB100" s="22" t="s">
        <v>162</v>
      </c>
      <c r="IE100" s="23"/>
      <c r="IF100" s="23"/>
      <c r="IG100" s="23"/>
      <c r="IH100" s="23"/>
      <c r="II100" s="23"/>
    </row>
    <row r="101" spans="1:243" s="22" customFormat="1" ht="42.75">
      <c r="A101" s="37">
        <v>8.02</v>
      </c>
      <c r="B101" s="64" t="s">
        <v>74</v>
      </c>
      <c r="C101" s="38"/>
      <c r="D101" s="66">
        <v>45</v>
      </c>
      <c r="E101" s="67" t="s">
        <v>43</v>
      </c>
      <c r="F101" s="68">
        <v>436.96</v>
      </c>
      <c r="G101" s="51"/>
      <c r="H101" s="45"/>
      <c r="I101" s="46" t="s">
        <v>33</v>
      </c>
      <c r="J101" s="47">
        <f t="shared" si="4"/>
        <v>1</v>
      </c>
      <c r="K101" s="45" t="s">
        <v>34</v>
      </c>
      <c r="L101" s="45" t="s">
        <v>4</v>
      </c>
      <c r="M101" s="48"/>
      <c r="N101" s="59"/>
      <c r="O101" s="59"/>
      <c r="P101" s="60"/>
      <c r="Q101" s="59"/>
      <c r="R101" s="59"/>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2">
        <f t="shared" si="5"/>
        <v>19663.2</v>
      </c>
      <c r="BB101" s="61">
        <f t="shared" si="6"/>
        <v>19663.2</v>
      </c>
      <c r="BC101" s="63" t="str">
        <f t="shared" si="7"/>
        <v>INR  Nineteen Thousand Six Hundred &amp; Sixty Three  and Paise Twenty Only</v>
      </c>
      <c r="IA101" s="22">
        <v>8.02</v>
      </c>
      <c r="IB101" s="22" t="s">
        <v>74</v>
      </c>
      <c r="ID101" s="22">
        <v>45</v>
      </c>
      <c r="IE101" s="23" t="s">
        <v>43</v>
      </c>
      <c r="IF101" s="23"/>
      <c r="IG101" s="23"/>
      <c r="IH101" s="23"/>
      <c r="II101" s="23"/>
    </row>
    <row r="102" spans="1:243" s="22" customFormat="1" ht="60">
      <c r="A102" s="37">
        <v>8.03</v>
      </c>
      <c r="B102" s="64" t="s">
        <v>163</v>
      </c>
      <c r="C102" s="38"/>
      <c r="D102" s="78"/>
      <c r="E102" s="78"/>
      <c r="F102" s="78"/>
      <c r="G102" s="78"/>
      <c r="H102" s="78"/>
      <c r="I102" s="78"/>
      <c r="J102" s="78"/>
      <c r="K102" s="78"/>
      <c r="L102" s="78"/>
      <c r="M102" s="78"/>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IA102" s="22">
        <v>8.03</v>
      </c>
      <c r="IB102" s="22" t="s">
        <v>163</v>
      </c>
      <c r="IE102" s="23"/>
      <c r="IF102" s="23"/>
      <c r="IG102" s="23"/>
      <c r="IH102" s="23"/>
      <c r="II102" s="23"/>
    </row>
    <row r="103" spans="1:243" s="22" customFormat="1" ht="42.75">
      <c r="A103" s="37">
        <v>8.04</v>
      </c>
      <c r="B103" s="64" t="s">
        <v>75</v>
      </c>
      <c r="C103" s="38"/>
      <c r="D103" s="66">
        <v>6</v>
      </c>
      <c r="E103" s="67" t="s">
        <v>43</v>
      </c>
      <c r="F103" s="68">
        <v>456.95</v>
      </c>
      <c r="G103" s="51"/>
      <c r="H103" s="45"/>
      <c r="I103" s="46" t="s">
        <v>33</v>
      </c>
      <c r="J103" s="47">
        <f t="shared" si="4"/>
        <v>1</v>
      </c>
      <c r="K103" s="45" t="s">
        <v>34</v>
      </c>
      <c r="L103" s="45" t="s">
        <v>4</v>
      </c>
      <c r="M103" s="48"/>
      <c r="N103" s="59"/>
      <c r="O103" s="59"/>
      <c r="P103" s="60"/>
      <c r="Q103" s="59"/>
      <c r="R103" s="59"/>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2">
        <f t="shared" si="5"/>
        <v>2741.7</v>
      </c>
      <c r="BB103" s="61">
        <f t="shared" si="6"/>
        <v>2741.7</v>
      </c>
      <c r="BC103" s="63" t="str">
        <f t="shared" si="7"/>
        <v>INR  Two Thousand Seven Hundred &amp; Forty One  and Paise Seventy Only</v>
      </c>
      <c r="IA103" s="22">
        <v>8.04</v>
      </c>
      <c r="IB103" s="22" t="s">
        <v>75</v>
      </c>
      <c r="ID103" s="22">
        <v>6</v>
      </c>
      <c r="IE103" s="23" t="s">
        <v>43</v>
      </c>
      <c r="IF103" s="23"/>
      <c r="IG103" s="23"/>
      <c r="IH103" s="23"/>
      <c r="II103" s="23"/>
    </row>
    <row r="104" spans="1:243" s="22" customFormat="1" ht="30">
      <c r="A104" s="37">
        <v>8.05</v>
      </c>
      <c r="B104" s="64" t="s">
        <v>164</v>
      </c>
      <c r="C104" s="38"/>
      <c r="D104" s="78"/>
      <c r="E104" s="78"/>
      <c r="F104" s="78"/>
      <c r="G104" s="78"/>
      <c r="H104" s="78"/>
      <c r="I104" s="78"/>
      <c r="J104" s="78"/>
      <c r="K104" s="78"/>
      <c r="L104" s="78"/>
      <c r="M104" s="78"/>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IA104" s="22">
        <v>8.05</v>
      </c>
      <c r="IB104" s="22" t="s">
        <v>164</v>
      </c>
      <c r="IE104" s="23"/>
      <c r="IF104" s="23"/>
      <c r="IG104" s="23"/>
      <c r="IH104" s="23"/>
      <c r="II104" s="23"/>
    </row>
    <row r="105" spans="1:243" s="22" customFormat="1" ht="28.5">
      <c r="A105" s="37">
        <v>8.06</v>
      </c>
      <c r="B105" s="64" t="s">
        <v>76</v>
      </c>
      <c r="C105" s="38"/>
      <c r="D105" s="66">
        <v>85</v>
      </c>
      <c r="E105" s="67" t="s">
        <v>44</v>
      </c>
      <c r="F105" s="68">
        <v>65.89</v>
      </c>
      <c r="G105" s="51"/>
      <c r="H105" s="45"/>
      <c r="I105" s="46" t="s">
        <v>33</v>
      </c>
      <c r="J105" s="47">
        <f t="shared" si="4"/>
        <v>1</v>
      </c>
      <c r="K105" s="45" t="s">
        <v>34</v>
      </c>
      <c r="L105" s="45" t="s">
        <v>4</v>
      </c>
      <c r="M105" s="48"/>
      <c r="N105" s="59"/>
      <c r="O105" s="59"/>
      <c r="P105" s="60"/>
      <c r="Q105" s="59"/>
      <c r="R105" s="59"/>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2">
        <f t="shared" si="5"/>
        <v>5600.65</v>
      </c>
      <c r="BB105" s="61">
        <f t="shared" si="6"/>
        <v>5600.65</v>
      </c>
      <c r="BC105" s="63" t="str">
        <f t="shared" si="7"/>
        <v>INR  Five Thousand Six Hundred    and Paise Sixty Five Only</v>
      </c>
      <c r="IA105" s="22">
        <v>8.06</v>
      </c>
      <c r="IB105" s="22" t="s">
        <v>76</v>
      </c>
      <c r="ID105" s="22">
        <v>85</v>
      </c>
      <c r="IE105" s="23" t="s">
        <v>44</v>
      </c>
      <c r="IF105" s="23"/>
      <c r="IG105" s="23"/>
      <c r="IH105" s="23"/>
      <c r="II105" s="23"/>
    </row>
    <row r="106" spans="1:243" s="22" customFormat="1" ht="165">
      <c r="A106" s="37">
        <v>8.07</v>
      </c>
      <c r="B106" s="64" t="s">
        <v>77</v>
      </c>
      <c r="C106" s="38"/>
      <c r="D106" s="66">
        <v>10</v>
      </c>
      <c r="E106" s="67" t="s">
        <v>43</v>
      </c>
      <c r="F106" s="68">
        <v>812.71</v>
      </c>
      <c r="G106" s="51"/>
      <c r="H106" s="45"/>
      <c r="I106" s="46" t="s">
        <v>33</v>
      </c>
      <c r="J106" s="47">
        <f t="shared" si="4"/>
        <v>1</v>
      </c>
      <c r="K106" s="45" t="s">
        <v>34</v>
      </c>
      <c r="L106" s="45" t="s">
        <v>4</v>
      </c>
      <c r="M106" s="48"/>
      <c r="N106" s="59"/>
      <c r="O106" s="59"/>
      <c r="P106" s="60"/>
      <c r="Q106" s="59"/>
      <c r="R106" s="59"/>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2">
        <f t="shared" si="5"/>
        <v>8127.1</v>
      </c>
      <c r="BB106" s="61">
        <f t="shared" si="6"/>
        <v>8127.1</v>
      </c>
      <c r="BC106" s="63" t="str">
        <f t="shared" si="7"/>
        <v>INR  Eight Thousand One Hundred &amp; Twenty Seven  and Paise Ten Only</v>
      </c>
      <c r="IA106" s="22">
        <v>8.07</v>
      </c>
      <c r="IB106" s="22" t="s">
        <v>77</v>
      </c>
      <c r="ID106" s="22">
        <v>10</v>
      </c>
      <c r="IE106" s="23" t="s">
        <v>43</v>
      </c>
      <c r="IF106" s="23"/>
      <c r="IG106" s="23"/>
      <c r="IH106" s="23"/>
      <c r="II106" s="23"/>
    </row>
    <row r="107" spans="1:243" s="22" customFormat="1" ht="180">
      <c r="A107" s="37">
        <v>8.08</v>
      </c>
      <c r="B107" s="64" t="s">
        <v>165</v>
      </c>
      <c r="C107" s="38"/>
      <c r="D107" s="78"/>
      <c r="E107" s="78"/>
      <c r="F107" s="78"/>
      <c r="G107" s="78"/>
      <c r="H107" s="78"/>
      <c r="I107" s="78"/>
      <c r="J107" s="78"/>
      <c r="K107" s="78"/>
      <c r="L107" s="78"/>
      <c r="M107" s="78"/>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IA107" s="22">
        <v>8.08</v>
      </c>
      <c r="IB107" s="22" t="s">
        <v>165</v>
      </c>
      <c r="IE107" s="23"/>
      <c r="IF107" s="23"/>
      <c r="IG107" s="23"/>
      <c r="IH107" s="23"/>
      <c r="II107" s="23"/>
    </row>
    <row r="108" spans="1:243" s="22" customFormat="1" ht="42.75">
      <c r="A108" s="37">
        <v>8.09</v>
      </c>
      <c r="B108" s="64" t="s">
        <v>78</v>
      </c>
      <c r="C108" s="38"/>
      <c r="D108" s="66">
        <v>135</v>
      </c>
      <c r="E108" s="67" t="s">
        <v>43</v>
      </c>
      <c r="F108" s="68">
        <v>1315.69</v>
      </c>
      <c r="G108" s="51"/>
      <c r="H108" s="45"/>
      <c r="I108" s="46" t="s">
        <v>33</v>
      </c>
      <c r="J108" s="47">
        <f t="shared" si="4"/>
        <v>1</v>
      </c>
      <c r="K108" s="45" t="s">
        <v>34</v>
      </c>
      <c r="L108" s="45" t="s">
        <v>4</v>
      </c>
      <c r="M108" s="48"/>
      <c r="N108" s="59"/>
      <c r="O108" s="59"/>
      <c r="P108" s="60"/>
      <c r="Q108" s="59"/>
      <c r="R108" s="59"/>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2">
        <f t="shared" si="5"/>
        <v>177618.15</v>
      </c>
      <c r="BB108" s="61">
        <f t="shared" si="6"/>
        <v>177618.15</v>
      </c>
      <c r="BC108" s="63" t="str">
        <f t="shared" si="7"/>
        <v>INR  One Lakh Seventy Seven Thousand Six Hundred &amp; Eighteen  and Paise Fifteen Only</v>
      </c>
      <c r="IA108" s="22">
        <v>8.09</v>
      </c>
      <c r="IB108" s="22" t="s">
        <v>78</v>
      </c>
      <c r="ID108" s="22">
        <v>135</v>
      </c>
      <c r="IE108" s="23" t="s">
        <v>43</v>
      </c>
      <c r="IF108" s="23"/>
      <c r="IG108" s="23"/>
      <c r="IH108" s="23"/>
      <c r="II108" s="23"/>
    </row>
    <row r="109" spans="1:243" s="22" customFormat="1" ht="180">
      <c r="A109" s="65">
        <v>8.1</v>
      </c>
      <c r="B109" s="64" t="s">
        <v>166</v>
      </c>
      <c r="C109" s="38"/>
      <c r="D109" s="78"/>
      <c r="E109" s="78"/>
      <c r="F109" s="78"/>
      <c r="G109" s="78"/>
      <c r="H109" s="78"/>
      <c r="I109" s="78"/>
      <c r="J109" s="78"/>
      <c r="K109" s="78"/>
      <c r="L109" s="78"/>
      <c r="M109" s="78"/>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IA109" s="22">
        <v>8.1</v>
      </c>
      <c r="IB109" s="22" t="s">
        <v>166</v>
      </c>
      <c r="IE109" s="23"/>
      <c r="IF109" s="23"/>
      <c r="IG109" s="23"/>
      <c r="IH109" s="23"/>
      <c r="II109" s="23"/>
    </row>
    <row r="110" spans="1:243" s="22" customFormat="1" ht="42.75">
      <c r="A110" s="37">
        <v>8.11</v>
      </c>
      <c r="B110" s="64" t="s">
        <v>78</v>
      </c>
      <c r="C110" s="38"/>
      <c r="D110" s="66">
        <v>14</v>
      </c>
      <c r="E110" s="67" t="s">
        <v>43</v>
      </c>
      <c r="F110" s="68">
        <v>1355.41</v>
      </c>
      <c r="G110" s="51"/>
      <c r="H110" s="45"/>
      <c r="I110" s="46" t="s">
        <v>33</v>
      </c>
      <c r="J110" s="47">
        <f t="shared" si="4"/>
        <v>1</v>
      </c>
      <c r="K110" s="45" t="s">
        <v>34</v>
      </c>
      <c r="L110" s="45" t="s">
        <v>4</v>
      </c>
      <c r="M110" s="48"/>
      <c r="N110" s="59"/>
      <c r="O110" s="59"/>
      <c r="P110" s="60"/>
      <c r="Q110" s="59"/>
      <c r="R110" s="59"/>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2">
        <f t="shared" si="5"/>
        <v>18975.74</v>
      </c>
      <c r="BB110" s="61">
        <f t="shared" si="6"/>
        <v>18975.74</v>
      </c>
      <c r="BC110" s="63" t="str">
        <f t="shared" si="7"/>
        <v>INR  Eighteen Thousand Nine Hundred &amp; Seventy Five  and Paise Seventy Four Only</v>
      </c>
      <c r="IA110" s="22">
        <v>8.11</v>
      </c>
      <c r="IB110" s="22" t="s">
        <v>78</v>
      </c>
      <c r="ID110" s="22">
        <v>14</v>
      </c>
      <c r="IE110" s="23" t="s">
        <v>43</v>
      </c>
      <c r="IF110" s="23"/>
      <c r="IG110" s="23"/>
      <c r="IH110" s="23"/>
      <c r="II110" s="23"/>
    </row>
    <row r="111" spans="1:243" s="22" customFormat="1" ht="60">
      <c r="A111" s="37">
        <v>8.12</v>
      </c>
      <c r="B111" s="64" t="s">
        <v>79</v>
      </c>
      <c r="C111" s="38"/>
      <c r="D111" s="66">
        <v>60</v>
      </c>
      <c r="E111" s="67" t="s">
        <v>97</v>
      </c>
      <c r="F111" s="68">
        <v>155.81</v>
      </c>
      <c r="G111" s="51"/>
      <c r="H111" s="45"/>
      <c r="I111" s="46" t="s">
        <v>33</v>
      </c>
      <c r="J111" s="47">
        <f t="shared" si="4"/>
        <v>1</v>
      </c>
      <c r="K111" s="45" t="s">
        <v>34</v>
      </c>
      <c r="L111" s="45" t="s">
        <v>4</v>
      </c>
      <c r="M111" s="48"/>
      <c r="N111" s="59"/>
      <c r="O111" s="59"/>
      <c r="P111" s="60"/>
      <c r="Q111" s="59"/>
      <c r="R111" s="59"/>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2">
        <f t="shared" si="5"/>
        <v>9348.6</v>
      </c>
      <c r="BB111" s="61">
        <f t="shared" si="6"/>
        <v>9348.6</v>
      </c>
      <c r="BC111" s="63" t="str">
        <f t="shared" si="7"/>
        <v>INR  Nine Thousand Three Hundred &amp; Forty Eight  and Paise Sixty Only</v>
      </c>
      <c r="IA111" s="22">
        <v>8.12</v>
      </c>
      <c r="IB111" s="22" t="s">
        <v>79</v>
      </c>
      <c r="ID111" s="22">
        <v>60</v>
      </c>
      <c r="IE111" s="23" t="s">
        <v>97</v>
      </c>
      <c r="IF111" s="23"/>
      <c r="IG111" s="23"/>
      <c r="IH111" s="23"/>
      <c r="II111" s="23"/>
    </row>
    <row r="112" spans="1:243" s="22" customFormat="1" ht="60">
      <c r="A112" s="37">
        <v>8.13</v>
      </c>
      <c r="B112" s="64" t="s">
        <v>80</v>
      </c>
      <c r="C112" s="38"/>
      <c r="D112" s="66">
        <v>149</v>
      </c>
      <c r="E112" s="67" t="s">
        <v>97</v>
      </c>
      <c r="F112" s="68">
        <v>120.21</v>
      </c>
      <c r="G112" s="51"/>
      <c r="H112" s="45"/>
      <c r="I112" s="46" t="s">
        <v>33</v>
      </c>
      <c r="J112" s="47">
        <f t="shared" si="4"/>
        <v>1</v>
      </c>
      <c r="K112" s="45" t="s">
        <v>34</v>
      </c>
      <c r="L112" s="45" t="s">
        <v>4</v>
      </c>
      <c r="M112" s="48"/>
      <c r="N112" s="59"/>
      <c r="O112" s="59"/>
      <c r="P112" s="60"/>
      <c r="Q112" s="59"/>
      <c r="R112" s="59"/>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2">
        <f t="shared" si="5"/>
        <v>17911.29</v>
      </c>
      <c r="BB112" s="61">
        <f t="shared" si="6"/>
        <v>17911.29</v>
      </c>
      <c r="BC112" s="63" t="str">
        <f t="shared" si="7"/>
        <v>INR  Seventeen Thousand Nine Hundred &amp; Eleven  and Paise Twenty Nine Only</v>
      </c>
      <c r="IA112" s="22">
        <v>8.13</v>
      </c>
      <c r="IB112" s="22" t="s">
        <v>80</v>
      </c>
      <c r="ID112" s="22">
        <v>149</v>
      </c>
      <c r="IE112" s="23" t="s">
        <v>97</v>
      </c>
      <c r="IF112" s="23"/>
      <c r="IG112" s="23"/>
      <c r="IH112" s="23"/>
      <c r="II112" s="23"/>
    </row>
    <row r="113" spans="1:243" s="22" customFormat="1" ht="15.75">
      <c r="A113" s="37">
        <v>9</v>
      </c>
      <c r="B113" s="64" t="s">
        <v>167</v>
      </c>
      <c r="C113" s="38"/>
      <c r="D113" s="78"/>
      <c r="E113" s="78"/>
      <c r="F113" s="78"/>
      <c r="G113" s="78"/>
      <c r="H113" s="78"/>
      <c r="I113" s="78"/>
      <c r="J113" s="78"/>
      <c r="K113" s="78"/>
      <c r="L113" s="78"/>
      <c r="M113" s="78"/>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IA113" s="22">
        <v>9</v>
      </c>
      <c r="IB113" s="22" t="s">
        <v>167</v>
      </c>
      <c r="IE113" s="23"/>
      <c r="IF113" s="23"/>
      <c r="IG113" s="23"/>
      <c r="IH113" s="23"/>
      <c r="II113" s="23"/>
    </row>
    <row r="114" spans="1:243" s="22" customFormat="1" ht="195">
      <c r="A114" s="37">
        <v>9.01</v>
      </c>
      <c r="B114" s="64" t="s">
        <v>168</v>
      </c>
      <c r="C114" s="38"/>
      <c r="D114" s="78"/>
      <c r="E114" s="78"/>
      <c r="F114" s="78"/>
      <c r="G114" s="78"/>
      <c r="H114" s="78"/>
      <c r="I114" s="78"/>
      <c r="J114" s="78"/>
      <c r="K114" s="78"/>
      <c r="L114" s="78"/>
      <c r="M114" s="78"/>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IA114" s="22">
        <v>9.01</v>
      </c>
      <c r="IB114" s="22" t="s">
        <v>168</v>
      </c>
      <c r="IE114" s="23"/>
      <c r="IF114" s="23"/>
      <c r="IG114" s="23"/>
      <c r="IH114" s="23"/>
      <c r="II114" s="23"/>
    </row>
    <row r="115" spans="1:243" s="22" customFormat="1" ht="30">
      <c r="A115" s="37">
        <v>9.02</v>
      </c>
      <c r="B115" s="64" t="s">
        <v>169</v>
      </c>
      <c r="C115" s="38"/>
      <c r="D115" s="66">
        <v>15</v>
      </c>
      <c r="E115" s="67" t="s">
        <v>43</v>
      </c>
      <c r="F115" s="68">
        <v>802.28</v>
      </c>
      <c r="G115" s="51"/>
      <c r="H115" s="45"/>
      <c r="I115" s="46" t="s">
        <v>33</v>
      </c>
      <c r="J115" s="47">
        <f t="shared" si="4"/>
        <v>1</v>
      </c>
      <c r="K115" s="45" t="s">
        <v>34</v>
      </c>
      <c r="L115" s="45" t="s">
        <v>4</v>
      </c>
      <c r="M115" s="48"/>
      <c r="N115" s="59"/>
      <c r="O115" s="59"/>
      <c r="P115" s="60"/>
      <c r="Q115" s="59"/>
      <c r="R115" s="59"/>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2">
        <f t="shared" si="5"/>
        <v>12034.2</v>
      </c>
      <c r="BB115" s="61">
        <f t="shared" si="6"/>
        <v>12034.2</v>
      </c>
      <c r="BC115" s="63" t="str">
        <f t="shared" si="7"/>
        <v>INR  Twelve Thousand  &amp;Thirty Four  and Paise Twenty Only</v>
      </c>
      <c r="IA115" s="22">
        <v>9.02</v>
      </c>
      <c r="IB115" s="22" t="s">
        <v>169</v>
      </c>
      <c r="ID115" s="22">
        <v>15</v>
      </c>
      <c r="IE115" s="23" t="s">
        <v>43</v>
      </c>
      <c r="IF115" s="23"/>
      <c r="IG115" s="23"/>
      <c r="IH115" s="23"/>
      <c r="II115" s="23"/>
    </row>
    <row r="116" spans="1:243" s="22" customFormat="1" ht="42.75">
      <c r="A116" s="37">
        <v>9.03</v>
      </c>
      <c r="B116" s="64" t="s">
        <v>170</v>
      </c>
      <c r="C116" s="38"/>
      <c r="D116" s="66">
        <v>12.5</v>
      </c>
      <c r="E116" s="67" t="s">
        <v>44</v>
      </c>
      <c r="F116" s="68">
        <v>132.49</v>
      </c>
      <c r="G116" s="51"/>
      <c r="H116" s="45"/>
      <c r="I116" s="46" t="s">
        <v>33</v>
      </c>
      <c r="J116" s="47">
        <f t="shared" si="4"/>
        <v>1</v>
      </c>
      <c r="K116" s="45" t="s">
        <v>34</v>
      </c>
      <c r="L116" s="45" t="s">
        <v>4</v>
      </c>
      <c r="M116" s="48"/>
      <c r="N116" s="59"/>
      <c r="O116" s="59"/>
      <c r="P116" s="60"/>
      <c r="Q116" s="59"/>
      <c r="R116" s="59"/>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2">
        <f t="shared" si="5"/>
        <v>1656.13</v>
      </c>
      <c r="BB116" s="61">
        <f t="shared" si="6"/>
        <v>1656.13</v>
      </c>
      <c r="BC116" s="63" t="str">
        <f t="shared" si="7"/>
        <v>INR  One Thousand Six Hundred &amp; Fifty Six  and Paise Thirteen Only</v>
      </c>
      <c r="IA116" s="22">
        <v>9.03</v>
      </c>
      <c r="IB116" s="22" t="s">
        <v>170</v>
      </c>
      <c r="ID116" s="22">
        <v>12.5</v>
      </c>
      <c r="IE116" s="23" t="s">
        <v>44</v>
      </c>
      <c r="IF116" s="23"/>
      <c r="IG116" s="23"/>
      <c r="IH116" s="23"/>
      <c r="II116" s="23"/>
    </row>
    <row r="117" spans="1:243" s="22" customFormat="1" ht="90">
      <c r="A117" s="37">
        <v>9.04</v>
      </c>
      <c r="B117" s="64" t="s">
        <v>171</v>
      </c>
      <c r="C117" s="38"/>
      <c r="D117" s="78"/>
      <c r="E117" s="78"/>
      <c r="F117" s="78"/>
      <c r="G117" s="78"/>
      <c r="H117" s="78"/>
      <c r="I117" s="78"/>
      <c r="J117" s="78"/>
      <c r="K117" s="78"/>
      <c r="L117" s="78"/>
      <c r="M117" s="78"/>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IA117" s="22">
        <v>9.04</v>
      </c>
      <c r="IB117" s="22" t="s">
        <v>171</v>
      </c>
      <c r="IE117" s="23"/>
      <c r="IF117" s="23"/>
      <c r="IG117" s="23"/>
      <c r="IH117" s="23"/>
      <c r="II117" s="23"/>
    </row>
    <row r="118" spans="1:243" s="22" customFormat="1" ht="42.75">
      <c r="A118" s="37">
        <v>9.05</v>
      </c>
      <c r="B118" s="64" t="s">
        <v>172</v>
      </c>
      <c r="C118" s="38"/>
      <c r="D118" s="66">
        <v>65</v>
      </c>
      <c r="E118" s="67" t="s">
        <v>44</v>
      </c>
      <c r="F118" s="68">
        <v>208.02</v>
      </c>
      <c r="G118" s="51"/>
      <c r="H118" s="45"/>
      <c r="I118" s="46" t="s">
        <v>33</v>
      </c>
      <c r="J118" s="47">
        <f t="shared" si="4"/>
        <v>1</v>
      </c>
      <c r="K118" s="45" t="s">
        <v>34</v>
      </c>
      <c r="L118" s="45" t="s">
        <v>4</v>
      </c>
      <c r="M118" s="48"/>
      <c r="N118" s="59"/>
      <c r="O118" s="59"/>
      <c r="P118" s="60"/>
      <c r="Q118" s="59"/>
      <c r="R118" s="59"/>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2">
        <f t="shared" si="5"/>
        <v>13521.3</v>
      </c>
      <c r="BB118" s="61">
        <f t="shared" si="6"/>
        <v>13521.3</v>
      </c>
      <c r="BC118" s="63" t="str">
        <f t="shared" si="7"/>
        <v>INR  Thirteen Thousand Five Hundred &amp; Twenty One  and Paise Thirty Only</v>
      </c>
      <c r="IA118" s="22">
        <v>9.05</v>
      </c>
      <c r="IB118" s="22" t="s">
        <v>172</v>
      </c>
      <c r="ID118" s="22">
        <v>65</v>
      </c>
      <c r="IE118" s="23" t="s">
        <v>44</v>
      </c>
      <c r="IF118" s="23"/>
      <c r="IG118" s="23"/>
      <c r="IH118" s="23"/>
      <c r="II118" s="23"/>
    </row>
    <row r="119" spans="1:243" s="22" customFormat="1" ht="150">
      <c r="A119" s="37">
        <v>9.06</v>
      </c>
      <c r="B119" s="64" t="s">
        <v>173</v>
      </c>
      <c r="C119" s="38"/>
      <c r="D119" s="66">
        <v>4</v>
      </c>
      <c r="E119" s="67" t="s">
        <v>48</v>
      </c>
      <c r="F119" s="68">
        <v>213.99</v>
      </c>
      <c r="G119" s="51"/>
      <c r="H119" s="45"/>
      <c r="I119" s="46" t="s">
        <v>33</v>
      </c>
      <c r="J119" s="47">
        <f t="shared" si="4"/>
        <v>1</v>
      </c>
      <c r="K119" s="45" t="s">
        <v>34</v>
      </c>
      <c r="L119" s="45" t="s">
        <v>4</v>
      </c>
      <c r="M119" s="48"/>
      <c r="N119" s="59"/>
      <c r="O119" s="59"/>
      <c r="P119" s="60"/>
      <c r="Q119" s="59"/>
      <c r="R119" s="59"/>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2">
        <f t="shared" si="5"/>
        <v>855.96</v>
      </c>
      <c r="BB119" s="61">
        <f t="shared" si="6"/>
        <v>855.96</v>
      </c>
      <c r="BC119" s="63" t="str">
        <f t="shared" si="7"/>
        <v>INR  Eight Hundred &amp; Fifty Five  and Paise Ninety Six Only</v>
      </c>
      <c r="IA119" s="22">
        <v>9.06</v>
      </c>
      <c r="IB119" s="22" t="s">
        <v>173</v>
      </c>
      <c r="ID119" s="22">
        <v>4</v>
      </c>
      <c r="IE119" s="23" t="s">
        <v>48</v>
      </c>
      <c r="IF119" s="23"/>
      <c r="IG119" s="23"/>
      <c r="IH119" s="23"/>
      <c r="II119" s="23"/>
    </row>
    <row r="120" spans="1:243" s="22" customFormat="1" ht="105">
      <c r="A120" s="37">
        <v>9.07</v>
      </c>
      <c r="B120" s="64" t="s">
        <v>174</v>
      </c>
      <c r="C120" s="38"/>
      <c r="D120" s="78"/>
      <c r="E120" s="78"/>
      <c r="F120" s="78"/>
      <c r="G120" s="78"/>
      <c r="H120" s="78"/>
      <c r="I120" s="78"/>
      <c r="J120" s="78"/>
      <c r="K120" s="78"/>
      <c r="L120" s="78"/>
      <c r="M120" s="78"/>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IA120" s="22">
        <v>9.07</v>
      </c>
      <c r="IB120" s="22" t="s">
        <v>174</v>
      </c>
      <c r="IE120" s="23"/>
      <c r="IF120" s="23"/>
      <c r="IG120" s="23"/>
      <c r="IH120" s="23"/>
      <c r="II120" s="23"/>
    </row>
    <row r="121" spans="1:243" s="22" customFormat="1" ht="15.75">
      <c r="A121" s="37">
        <v>9.08</v>
      </c>
      <c r="B121" s="64" t="s">
        <v>175</v>
      </c>
      <c r="C121" s="38"/>
      <c r="D121" s="78"/>
      <c r="E121" s="78"/>
      <c r="F121" s="78"/>
      <c r="G121" s="78"/>
      <c r="H121" s="78"/>
      <c r="I121" s="78"/>
      <c r="J121" s="78"/>
      <c r="K121" s="78"/>
      <c r="L121" s="78"/>
      <c r="M121" s="78"/>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IA121" s="22">
        <v>9.08</v>
      </c>
      <c r="IB121" s="22" t="s">
        <v>175</v>
      </c>
      <c r="IE121" s="23"/>
      <c r="IF121" s="23"/>
      <c r="IG121" s="23"/>
      <c r="IH121" s="23"/>
      <c r="II121" s="23"/>
    </row>
    <row r="122" spans="1:243" s="22" customFormat="1" ht="28.5">
      <c r="A122" s="37">
        <v>9.09</v>
      </c>
      <c r="B122" s="64" t="s">
        <v>176</v>
      </c>
      <c r="C122" s="38"/>
      <c r="D122" s="66">
        <v>4</v>
      </c>
      <c r="E122" s="67" t="s">
        <v>48</v>
      </c>
      <c r="F122" s="68">
        <v>103.29</v>
      </c>
      <c r="G122" s="51"/>
      <c r="H122" s="45"/>
      <c r="I122" s="46" t="s">
        <v>33</v>
      </c>
      <c r="J122" s="47">
        <f t="shared" si="4"/>
        <v>1</v>
      </c>
      <c r="K122" s="45" t="s">
        <v>34</v>
      </c>
      <c r="L122" s="45" t="s">
        <v>4</v>
      </c>
      <c r="M122" s="48"/>
      <c r="N122" s="59"/>
      <c r="O122" s="59"/>
      <c r="P122" s="60"/>
      <c r="Q122" s="59"/>
      <c r="R122" s="59"/>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2">
        <f t="shared" si="5"/>
        <v>413.16</v>
      </c>
      <c r="BB122" s="61">
        <f t="shared" si="6"/>
        <v>413.16</v>
      </c>
      <c r="BC122" s="63" t="str">
        <f t="shared" si="7"/>
        <v>INR  Four Hundred &amp; Thirteen  and Paise Sixteen Only</v>
      </c>
      <c r="IA122" s="22">
        <v>9.09</v>
      </c>
      <c r="IB122" s="22" t="s">
        <v>176</v>
      </c>
      <c r="ID122" s="22">
        <v>4</v>
      </c>
      <c r="IE122" s="23" t="s">
        <v>48</v>
      </c>
      <c r="IF122" s="23"/>
      <c r="IG122" s="23"/>
      <c r="IH122" s="23"/>
      <c r="II122" s="23"/>
    </row>
    <row r="123" spans="1:243" s="22" customFormat="1" ht="15.75">
      <c r="A123" s="37">
        <v>10</v>
      </c>
      <c r="B123" s="64" t="s">
        <v>177</v>
      </c>
      <c r="C123" s="38"/>
      <c r="D123" s="78"/>
      <c r="E123" s="78"/>
      <c r="F123" s="78"/>
      <c r="G123" s="78"/>
      <c r="H123" s="78"/>
      <c r="I123" s="78"/>
      <c r="J123" s="78"/>
      <c r="K123" s="78"/>
      <c r="L123" s="78"/>
      <c r="M123" s="78"/>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IA123" s="22">
        <v>10</v>
      </c>
      <c r="IB123" s="22" t="s">
        <v>177</v>
      </c>
      <c r="IE123" s="23"/>
      <c r="IF123" s="23"/>
      <c r="IG123" s="23"/>
      <c r="IH123" s="23"/>
      <c r="II123" s="23"/>
    </row>
    <row r="124" spans="1:243" s="22" customFormat="1" ht="15.75">
      <c r="A124" s="37">
        <v>10.01</v>
      </c>
      <c r="B124" s="64" t="s">
        <v>178</v>
      </c>
      <c r="C124" s="38"/>
      <c r="D124" s="78"/>
      <c r="E124" s="78"/>
      <c r="F124" s="78"/>
      <c r="G124" s="78"/>
      <c r="H124" s="78"/>
      <c r="I124" s="78"/>
      <c r="J124" s="78"/>
      <c r="K124" s="78"/>
      <c r="L124" s="78"/>
      <c r="M124" s="78"/>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IA124" s="22">
        <v>10.01</v>
      </c>
      <c r="IB124" s="22" t="s">
        <v>178</v>
      </c>
      <c r="IE124" s="23"/>
      <c r="IF124" s="23"/>
      <c r="IG124" s="23"/>
      <c r="IH124" s="23"/>
      <c r="II124" s="23"/>
    </row>
    <row r="125" spans="1:243" s="22" customFormat="1" ht="42.75">
      <c r="A125" s="37">
        <v>10.02</v>
      </c>
      <c r="B125" s="64" t="s">
        <v>49</v>
      </c>
      <c r="C125" s="38"/>
      <c r="D125" s="66">
        <v>90</v>
      </c>
      <c r="E125" s="67" t="s">
        <v>43</v>
      </c>
      <c r="F125" s="68">
        <v>231.08</v>
      </c>
      <c r="G125" s="51"/>
      <c r="H125" s="45"/>
      <c r="I125" s="46" t="s">
        <v>33</v>
      </c>
      <c r="J125" s="47">
        <f t="shared" si="4"/>
        <v>1</v>
      </c>
      <c r="K125" s="45" t="s">
        <v>34</v>
      </c>
      <c r="L125" s="45" t="s">
        <v>4</v>
      </c>
      <c r="M125" s="48"/>
      <c r="N125" s="59"/>
      <c r="O125" s="59"/>
      <c r="P125" s="60"/>
      <c r="Q125" s="59"/>
      <c r="R125" s="59"/>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2">
        <f t="shared" si="5"/>
        <v>20797.2</v>
      </c>
      <c r="BB125" s="61">
        <f t="shared" si="6"/>
        <v>20797.2</v>
      </c>
      <c r="BC125" s="63" t="str">
        <f t="shared" si="7"/>
        <v>INR  Twenty Thousand Seven Hundred &amp; Ninety Seven  and Paise Twenty Only</v>
      </c>
      <c r="IA125" s="22">
        <v>10.02</v>
      </c>
      <c r="IB125" s="22" t="s">
        <v>49</v>
      </c>
      <c r="ID125" s="22">
        <v>90</v>
      </c>
      <c r="IE125" s="23" t="s">
        <v>43</v>
      </c>
      <c r="IF125" s="23"/>
      <c r="IG125" s="23"/>
      <c r="IH125" s="23"/>
      <c r="II125" s="23"/>
    </row>
    <row r="126" spans="1:243" s="22" customFormat="1" ht="30">
      <c r="A126" s="37">
        <v>10.03</v>
      </c>
      <c r="B126" s="64" t="s">
        <v>81</v>
      </c>
      <c r="C126" s="38"/>
      <c r="D126" s="78"/>
      <c r="E126" s="78"/>
      <c r="F126" s="78"/>
      <c r="G126" s="78"/>
      <c r="H126" s="78"/>
      <c r="I126" s="78"/>
      <c r="J126" s="78"/>
      <c r="K126" s="78"/>
      <c r="L126" s="78"/>
      <c r="M126" s="78"/>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IA126" s="22">
        <v>10.03</v>
      </c>
      <c r="IB126" s="22" t="s">
        <v>81</v>
      </c>
      <c r="IE126" s="23"/>
      <c r="IF126" s="23"/>
      <c r="IG126" s="23"/>
      <c r="IH126" s="23"/>
      <c r="II126" s="23"/>
    </row>
    <row r="127" spans="1:243" s="22" customFormat="1" ht="42.75">
      <c r="A127" s="37">
        <v>10.04</v>
      </c>
      <c r="B127" s="64" t="s">
        <v>49</v>
      </c>
      <c r="C127" s="38"/>
      <c r="D127" s="66">
        <v>110</v>
      </c>
      <c r="E127" s="67" t="s">
        <v>43</v>
      </c>
      <c r="F127" s="68">
        <v>266.46</v>
      </c>
      <c r="G127" s="51"/>
      <c r="H127" s="45"/>
      <c r="I127" s="46" t="s">
        <v>33</v>
      </c>
      <c r="J127" s="47">
        <f t="shared" si="4"/>
        <v>1</v>
      </c>
      <c r="K127" s="45" t="s">
        <v>34</v>
      </c>
      <c r="L127" s="45" t="s">
        <v>4</v>
      </c>
      <c r="M127" s="48"/>
      <c r="N127" s="59"/>
      <c r="O127" s="59"/>
      <c r="P127" s="60"/>
      <c r="Q127" s="59"/>
      <c r="R127" s="59"/>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2">
        <f t="shared" si="5"/>
        <v>29310.6</v>
      </c>
      <c r="BB127" s="61">
        <f t="shared" si="6"/>
        <v>29310.6</v>
      </c>
      <c r="BC127" s="63" t="str">
        <f t="shared" si="7"/>
        <v>INR  Twenty Nine Thousand Three Hundred &amp; Ten  and Paise Sixty Only</v>
      </c>
      <c r="IA127" s="22">
        <v>10.04</v>
      </c>
      <c r="IB127" s="22" t="s">
        <v>49</v>
      </c>
      <c r="ID127" s="22">
        <v>110</v>
      </c>
      <c r="IE127" s="23" t="s">
        <v>43</v>
      </c>
      <c r="IF127" s="23"/>
      <c r="IG127" s="23"/>
      <c r="IH127" s="23"/>
      <c r="II127" s="23"/>
    </row>
    <row r="128" spans="1:243" s="22" customFormat="1" ht="45">
      <c r="A128" s="37">
        <v>10.05</v>
      </c>
      <c r="B128" s="64" t="s">
        <v>179</v>
      </c>
      <c r="C128" s="38"/>
      <c r="D128" s="78"/>
      <c r="E128" s="78"/>
      <c r="F128" s="78"/>
      <c r="G128" s="78"/>
      <c r="H128" s="78"/>
      <c r="I128" s="78"/>
      <c r="J128" s="78"/>
      <c r="K128" s="78"/>
      <c r="L128" s="78"/>
      <c r="M128" s="78"/>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IA128" s="22">
        <v>10.05</v>
      </c>
      <c r="IB128" s="22" t="s">
        <v>179</v>
      </c>
      <c r="IE128" s="23"/>
      <c r="IF128" s="23"/>
      <c r="IG128" s="23"/>
      <c r="IH128" s="23"/>
      <c r="II128" s="23"/>
    </row>
    <row r="129" spans="1:243" s="22" customFormat="1" ht="42.75">
      <c r="A129" s="37">
        <v>10.06</v>
      </c>
      <c r="B129" s="64" t="s">
        <v>180</v>
      </c>
      <c r="C129" s="38"/>
      <c r="D129" s="66">
        <v>10</v>
      </c>
      <c r="E129" s="67" t="s">
        <v>43</v>
      </c>
      <c r="F129" s="68">
        <v>323.81</v>
      </c>
      <c r="G129" s="51"/>
      <c r="H129" s="45"/>
      <c r="I129" s="46" t="s">
        <v>33</v>
      </c>
      <c r="J129" s="47">
        <f t="shared" si="4"/>
        <v>1</v>
      </c>
      <c r="K129" s="45" t="s">
        <v>34</v>
      </c>
      <c r="L129" s="45" t="s">
        <v>4</v>
      </c>
      <c r="M129" s="48"/>
      <c r="N129" s="59"/>
      <c r="O129" s="59"/>
      <c r="P129" s="60"/>
      <c r="Q129" s="59"/>
      <c r="R129" s="59"/>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2">
        <f t="shared" si="5"/>
        <v>3238.1</v>
      </c>
      <c r="BB129" s="61">
        <f t="shared" si="6"/>
        <v>3238.1</v>
      </c>
      <c r="BC129" s="63" t="str">
        <f t="shared" si="7"/>
        <v>INR  Three Thousand Two Hundred &amp; Thirty Eight  and Paise Ten Only</v>
      </c>
      <c r="IA129" s="22">
        <v>10.06</v>
      </c>
      <c r="IB129" s="22" t="s">
        <v>180</v>
      </c>
      <c r="ID129" s="22">
        <v>10</v>
      </c>
      <c r="IE129" s="23" t="s">
        <v>43</v>
      </c>
      <c r="IF129" s="23"/>
      <c r="IG129" s="23"/>
      <c r="IH129" s="23"/>
      <c r="II129" s="23"/>
    </row>
    <row r="130" spans="1:243" s="22" customFormat="1" ht="15.75">
      <c r="A130" s="37">
        <v>10.07</v>
      </c>
      <c r="B130" s="64" t="s">
        <v>181</v>
      </c>
      <c r="C130" s="38"/>
      <c r="D130" s="78"/>
      <c r="E130" s="78"/>
      <c r="F130" s="78"/>
      <c r="G130" s="78"/>
      <c r="H130" s="78"/>
      <c r="I130" s="78"/>
      <c r="J130" s="78"/>
      <c r="K130" s="78"/>
      <c r="L130" s="78"/>
      <c r="M130" s="78"/>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IA130" s="22">
        <v>10.07</v>
      </c>
      <c r="IB130" s="22" t="s">
        <v>181</v>
      </c>
      <c r="IE130" s="23"/>
      <c r="IF130" s="23"/>
      <c r="IG130" s="23"/>
      <c r="IH130" s="23"/>
      <c r="II130" s="23"/>
    </row>
    <row r="131" spans="1:243" s="22" customFormat="1" ht="42.75">
      <c r="A131" s="37">
        <v>10.08</v>
      </c>
      <c r="B131" s="64" t="s">
        <v>82</v>
      </c>
      <c r="C131" s="38"/>
      <c r="D131" s="66">
        <v>25</v>
      </c>
      <c r="E131" s="67" t="s">
        <v>43</v>
      </c>
      <c r="F131" s="68">
        <v>199.34</v>
      </c>
      <c r="G131" s="51"/>
      <c r="H131" s="45"/>
      <c r="I131" s="46" t="s">
        <v>33</v>
      </c>
      <c r="J131" s="47">
        <f t="shared" si="4"/>
        <v>1</v>
      </c>
      <c r="K131" s="45" t="s">
        <v>34</v>
      </c>
      <c r="L131" s="45" t="s">
        <v>4</v>
      </c>
      <c r="M131" s="48"/>
      <c r="N131" s="59"/>
      <c r="O131" s="59"/>
      <c r="P131" s="60"/>
      <c r="Q131" s="59"/>
      <c r="R131" s="59"/>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2">
        <f t="shared" si="5"/>
        <v>4983.5</v>
      </c>
      <c r="BB131" s="61">
        <f t="shared" si="6"/>
        <v>4983.5</v>
      </c>
      <c r="BC131" s="63" t="str">
        <f t="shared" si="7"/>
        <v>INR  Four Thousand Nine Hundred &amp; Eighty Three  and Paise Fifty Only</v>
      </c>
      <c r="IA131" s="22">
        <v>10.08</v>
      </c>
      <c r="IB131" s="22" t="s">
        <v>82</v>
      </c>
      <c r="ID131" s="22">
        <v>25</v>
      </c>
      <c r="IE131" s="23" t="s">
        <v>43</v>
      </c>
      <c r="IF131" s="23"/>
      <c r="IG131" s="23"/>
      <c r="IH131" s="23"/>
      <c r="II131" s="23"/>
    </row>
    <row r="132" spans="1:243" s="22" customFormat="1" ht="90">
      <c r="A132" s="37">
        <v>10.09</v>
      </c>
      <c r="B132" s="64" t="s">
        <v>182</v>
      </c>
      <c r="C132" s="38"/>
      <c r="D132" s="78"/>
      <c r="E132" s="78"/>
      <c r="F132" s="78"/>
      <c r="G132" s="78"/>
      <c r="H132" s="78"/>
      <c r="I132" s="78"/>
      <c r="J132" s="78"/>
      <c r="K132" s="78"/>
      <c r="L132" s="78"/>
      <c r="M132" s="78"/>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IA132" s="22">
        <v>10.09</v>
      </c>
      <c r="IB132" s="22" t="s">
        <v>182</v>
      </c>
      <c r="IE132" s="23"/>
      <c r="IF132" s="23"/>
      <c r="IG132" s="23"/>
      <c r="IH132" s="23"/>
      <c r="II132" s="23"/>
    </row>
    <row r="133" spans="1:243" s="22" customFormat="1" ht="42.75">
      <c r="A133" s="65">
        <v>10.1</v>
      </c>
      <c r="B133" s="64" t="s">
        <v>83</v>
      </c>
      <c r="C133" s="38"/>
      <c r="D133" s="66">
        <v>370</v>
      </c>
      <c r="E133" s="67" t="s">
        <v>43</v>
      </c>
      <c r="F133" s="68">
        <v>76.41</v>
      </c>
      <c r="G133" s="51"/>
      <c r="H133" s="45"/>
      <c r="I133" s="46" t="s">
        <v>33</v>
      </c>
      <c r="J133" s="47">
        <f t="shared" si="4"/>
        <v>1</v>
      </c>
      <c r="K133" s="45" t="s">
        <v>34</v>
      </c>
      <c r="L133" s="45" t="s">
        <v>4</v>
      </c>
      <c r="M133" s="48"/>
      <c r="N133" s="59"/>
      <c r="O133" s="59"/>
      <c r="P133" s="60"/>
      <c r="Q133" s="59"/>
      <c r="R133" s="59"/>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2">
        <f t="shared" si="5"/>
        <v>28271.7</v>
      </c>
      <c r="BB133" s="61">
        <f t="shared" si="6"/>
        <v>28271.7</v>
      </c>
      <c r="BC133" s="63" t="str">
        <f t="shared" si="7"/>
        <v>INR  Twenty Eight Thousand Two Hundred &amp; Seventy One  and Paise Seventy Only</v>
      </c>
      <c r="IA133" s="22">
        <v>10.1</v>
      </c>
      <c r="IB133" s="22" t="s">
        <v>83</v>
      </c>
      <c r="ID133" s="22">
        <v>370</v>
      </c>
      <c r="IE133" s="23" t="s">
        <v>43</v>
      </c>
      <c r="IF133" s="23"/>
      <c r="IG133" s="23"/>
      <c r="IH133" s="23"/>
      <c r="II133" s="23"/>
    </row>
    <row r="134" spans="1:243" s="22" customFormat="1" ht="45">
      <c r="A134" s="37">
        <v>10.11</v>
      </c>
      <c r="B134" s="64" t="s">
        <v>183</v>
      </c>
      <c r="C134" s="38"/>
      <c r="D134" s="78"/>
      <c r="E134" s="78"/>
      <c r="F134" s="78"/>
      <c r="G134" s="78"/>
      <c r="H134" s="78"/>
      <c r="I134" s="78"/>
      <c r="J134" s="78"/>
      <c r="K134" s="78"/>
      <c r="L134" s="78"/>
      <c r="M134" s="78"/>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IA134" s="22">
        <v>10.11</v>
      </c>
      <c r="IB134" s="22" t="s">
        <v>183</v>
      </c>
      <c r="IE134" s="23"/>
      <c r="IF134" s="23"/>
      <c r="IG134" s="23"/>
      <c r="IH134" s="23"/>
      <c r="II134" s="23"/>
    </row>
    <row r="135" spans="1:243" s="22" customFormat="1" ht="60">
      <c r="A135" s="37">
        <v>10.12</v>
      </c>
      <c r="B135" s="64" t="s">
        <v>184</v>
      </c>
      <c r="C135" s="38"/>
      <c r="D135" s="66">
        <v>225</v>
      </c>
      <c r="E135" s="67" t="s">
        <v>43</v>
      </c>
      <c r="F135" s="68">
        <v>141.3</v>
      </c>
      <c r="G135" s="51"/>
      <c r="H135" s="45"/>
      <c r="I135" s="46" t="s">
        <v>33</v>
      </c>
      <c r="J135" s="47">
        <f t="shared" si="4"/>
        <v>1</v>
      </c>
      <c r="K135" s="45" t="s">
        <v>34</v>
      </c>
      <c r="L135" s="45" t="s">
        <v>4</v>
      </c>
      <c r="M135" s="48"/>
      <c r="N135" s="59"/>
      <c r="O135" s="59"/>
      <c r="P135" s="60"/>
      <c r="Q135" s="59"/>
      <c r="R135" s="59"/>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2">
        <f t="shared" si="5"/>
        <v>31792.5</v>
      </c>
      <c r="BB135" s="61">
        <f t="shared" si="6"/>
        <v>31792.5</v>
      </c>
      <c r="BC135" s="63" t="str">
        <f t="shared" si="7"/>
        <v>INR  Thirty One Thousand Seven Hundred &amp; Ninety Two  and Paise Fifty Only</v>
      </c>
      <c r="IA135" s="22">
        <v>10.12</v>
      </c>
      <c r="IB135" s="22" t="s">
        <v>184</v>
      </c>
      <c r="ID135" s="22">
        <v>225</v>
      </c>
      <c r="IE135" s="23" t="s">
        <v>43</v>
      </c>
      <c r="IF135" s="23"/>
      <c r="IG135" s="23"/>
      <c r="IH135" s="23"/>
      <c r="II135" s="23"/>
    </row>
    <row r="136" spans="1:243" s="22" customFormat="1" ht="45">
      <c r="A136" s="37">
        <v>10.13</v>
      </c>
      <c r="B136" s="64" t="s">
        <v>185</v>
      </c>
      <c r="C136" s="38"/>
      <c r="D136" s="78"/>
      <c r="E136" s="78"/>
      <c r="F136" s="78"/>
      <c r="G136" s="78"/>
      <c r="H136" s="78"/>
      <c r="I136" s="78"/>
      <c r="J136" s="78"/>
      <c r="K136" s="78"/>
      <c r="L136" s="78"/>
      <c r="M136" s="78"/>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IA136" s="22">
        <v>10.13</v>
      </c>
      <c r="IB136" s="22" t="s">
        <v>185</v>
      </c>
      <c r="IE136" s="23"/>
      <c r="IF136" s="23"/>
      <c r="IG136" s="23"/>
      <c r="IH136" s="23"/>
      <c r="II136" s="23"/>
    </row>
    <row r="137" spans="1:243" s="22" customFormat="1" ht="42.75">
      <c r="A137" s="37">
        <v>10.14</v>
      </c>
      <c r="B137" s="64" t="s">
        <v>83</v>
      </c>
      <c r="C137" s="38"/>
      <c r="D137" s="66">
        <v>40</v>
      </c>
      <c r="E137" s="67" t="s">
        <v>43</v>
      </c>
      <c r="F137" s="68">
        <v>106.58</v>
      </c>
      <c r="G137" s="51"/>
      <c r="H137" s="45"/>
      <c r="I137" s="46" t="s">
        <v>33</v>
      </c>
      <c r="J137" s="47">
        <f t="shared" si="4"/>
        <v>1</v>
      </c>
      <c r="K137" s="45" t="s">
        <v>34</v>
      </c>
      <c r="L137" s="45" t="s">
        <v>4</v>
      </c>
      <c r="M137" s="48"/>
      <c r="N137" s="59"/>
      <c r="O137" s="59"/>
      <c r="P137" s="60"/>
      <c r="Q137" s="59"/>
      <c r="R137" s="59"/>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2">
        <f t="shared" si="5"/>
        <v>4263.2</v>
      </c>
      <c r="BB137" s="61">
        <f t="shared" si="6"/>
        <v>4263.2</v>
      </c>
      <c r="BC137" s="63" t="str">
        <f t="shared" si="7"/>
        <v>INR  Four Thousand Two Hundred &amp; Sixty Three  and Paise Twenty Only</v>
      </c>
      <c r="IA137" s="22">
        <v>10.14</v>
      </c>
      <c r="IB137" s="22" t="s">
        <v>83</v>
      </c>
      <c r="ID137" s="22">
        <v>40</v>
      </c>
      <c r="IE137" s="23" t="s">
        <v>43</v>
      </c>
      <c r="IF137" s="23"/>
      <c r="IG137" s="23"/>
      <c r="IH137" s="23"/>
      <c r="II137" s="23"/>
    </row>
    <row r="138" spans="1:243" s="22" customFormat="1" ht="45">
      <c r="A138" s="37">
        <v>10.15</v>
      </c>
      <c r="B138" s="64" t="s">
        <v>186</v>
      </c>
      <c r="C138" s="38"/>
      <c r="D138" s="78"/>
      <c r="E138" s="78"/>
      <c r="F138" s="78"/>
      <c r="G138" s="78"/>
      <c r="H138" s="78"/>
      <c r="I138" s="78"/>
      <c r="J138" s="78"/>
      <c r="K138" s="78"/>
      <c r="L138" s="78"/>
      <c r="M138" s="78"/>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IA138" s="22">
        <v>10.15</v>
      </c>
      <c r="IB138" s="22" t="s">
        <v>186</v>
      </c>
      <c r="IE138" s="23"/>
      <c r="IF138" s="23"/>
      <c r="IG138" s="23"/>
      <c r="IH138" s="23"/>
      <c r="II138" s="23"/>
    </row>
    <row r="139" spans="1:243" s="22" customFormat="1" ht="60">
      <c r="A139" s="37">
        <v>10.16</v>
      </c>
      <c r="B139" s="64" t="s">
        <v>84</v>
      </c>
      <c r="C139" s="38"/>
      <c r="D139" s="66">
        <v>80</v>
      </c>
      <c r="E139" s="67" t="s">
        <v>43</v>
      </c>
      <c r="F139" s="68">
        <v>155.33</v>
      </c>
      <c r="G139" s="51"/>
      <c r="H139" s="45"/>
      <c r="I139" s="46" t="s">
        <v>33</v>
      </c>
      <c r="J139" s="47">
        <f t="shared" si="4"/>
        <v>1</v>
      </c>
      <c r="K139" s="45" t="s">
        <v>34</v>
      </c>
      <c r="L139" s="45" t="s">
        <v>4</v>
      </c>
      <c r="M139" s="48"/>
      <c r="N139" s="59"/>
      <c r="O139" s="59"/>
      <c r="P139" s="60"/>
      <c r="Q139" s="59"/>
      <c r="R139" s="59"/>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2">
        <f t="shared" si="5"/>
        <v>12426.4</v>
      </c>
      <c r="BB139" s="61">
        <f t="shared" si="6"/>
        <v>12426.4</v>
      </c>
      <c r="BC139" s="63" t="str">
        <f t="shared" si="7"/>
        <v>INR  Twelve Thousand Four Hundred &amp; Twenty Six  and Paise Forty Only</v>
      </c>
      <c r="IA139" s="22">
        <v>10.16</v>
      </c>
      <c r="IB139" s="22" t="s">
        <v>84</v>
      </c>
      <c r="ID139" s="22">
        <v>80</v>
      </c>
      <c r="IE139" s="23" t="s">
        <v>43</v>
      </c>
      <c r="IF139" s="23"/>
      <c r="IG139" s="23"/>
      <c r="IH139" s="23"/>
      <c r="II139" s="23"/>
    </row>
    <row r="140" spans="1:243" s="22" customFormat="1" ht="90">
      <c r="A140" s="37">
        <v>10.17</v>
      </c>
      <c r="B140" s="64" t="s">
        <v>50</v>
      </c>
      <c r="C140" s="38"/>
      <c r="D140" s="66">
        <v>370</v>
      </c>
      <c r="E140" s="67" t="s">
        <v>43</v>
      </c>
      <c r="F140" s="68">
        <v>100.96</v>
      </c>
      <c r="G140" s="51"/>
      <c r="H140" s="45"/>
      <c r="I140" s="46" t="s">
        <v>33</v>
      </c>
      <c r="J140" s="47">
        <f t="shared" si="4"/>
        <v>1</v>
      </c>
      <c r="K140" s="45" t="s">
        <v>34</v>
      </c>
      <c r="L140" s="45" t="s">
        <v>4</v>
      </c>
      <c r="M140" s="48"/>
      <c r="N140" s="59"/>
      <c r="O140" s="59"/>
      <c r="P140" s="60"/>
      <c r="Q140" s="59"/>
      <c r="R140" s="59"/>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2">
        <f t="shared" si="5"/>
        <v>37355.2</v>
      </c>
      <c r="BB140" s="61">
        <f t="shared" si="6"/>
        <v>37355.2</v>
      </c>
      <c r="BC140" s="63" t="str">
        <f t="shared" si="7"/>
        <v>INR  Thirty Seven Thousand Three Hundred &amp; Fifty Five  and Paise Twenty Only</v>
      </c>
      <c r="IA140" s="22">
        <v>10.17</v>
      </c>
      <c r="IB140" s="22" t="s">
        <v>50</v>
      </c>
      <c r="ID140" s="22">
        <v>370</v>
      </c>
      <c r="IE140" s="23" t="s">
        <v>43</v>
      </c>
      <c r="IF140" s="23"/>
      <c r="IG140" s="23"/>
      <c r="IH140" s="23"/>
      <c r="II140" s="23"/>
    </row>
    <row r="141" spans="1:243" s="22" customFormat="1" ht="30">
      <c r="A141" s="37">
        <v>10.18</v>
      </c>
      <c r="B141" s="64" t="s">
        <v>187</v>
      </c>
      <c r="C141" s="38"/>
      <c r="D141" s="78"/>
      <c r="E141" s="78"/>
      <c r="F141" s="78"/>
      <c r="G141" s="78"/>
      <c r="H141" s="78"/>
      <c r="I141" s="78"/>
      <c r="J141" s="78"/>
      <c r="K141" s="78"/>
      <c r="L141" s="78"/>
      <c r="M141" s="78"/>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IA141" s="22">
        <v>10.18</v>
      </c>
      <c r="IB141" s="22" t="s">
        <v>187</v>
      </c>
      <c r="IE141" s="23"/>
      <c r="IF141" s="23"/>
      <c r="IG141" s="23"/>
      <c r="IH141" s="23"/>
      <c r="II141" s="23"/>
    </row>
    <row r="142" spans="1:243" s="22" customFormat="1" ht="42.75">
      <c r="A142" s="37">
        <v>10.19</v>
      </c>
      <c r="B142" s="64" t="s">
        <v>85</v>
      </c>
      <c r="C142" s="38"/>
      <c r="D142" s="66">
        <v>310</v>
      </c>
      <c r="E142" s="67" t="s">
        <v>43</v>
      </c>
      <c r="F142" s="68">
        <v>14.69</v>
      </c>
      <c r="G142" s="51"/>
      <c r="H142" s="45"/>
      <c r="I142" s="46" t="s">
        <v>33</v>
      </c>
      <c r="J142" s="47">
        <f t="shared" si="4"/>
        <v>1</v>
      </c>
      <c r="K142" s="45" t="s">
        <v>34</v>
      </c>
      <c r="L142" s="45" t="s">
        <v>4</v>
      </c>
      <c r="M142" s="48"/>
      <c r="N142" s="59"/>
      <c r="O142" s="59"/>
      <c r="P142" s="60"/>
      <c r="Q142" s="59"/>
      <c r="R142" s="59"/>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2">
        <f t="shared" si="5"/>
        <v>4553.9</v>
      </c>
      <c r="BB142" s="61">
        <f t="shared" si="6"/>
        <v>4553.9</v>
      </c>
      <c r="BC142" s="63" t="str">
        <f t="shared" si="7"/>
        <v>INR  Four Thousand Five Hundred &amp; Fifty Three  and Paise Ninety Only</v>
      </c>
      <c r="IA142" s="22">
        <v>10.19</v>
      </c>
      <c r="IB142" s="22" t="s">
        <v>85</v>
      </c>
      <c r="ID142" s="22">
        <v>310</v>
      </c>
      <c r="IE142" s="23" t="s">
        <v>43</v>
      </c>
      <c r="IF142" s="23"/>
      <c r="IG142" s="23"/>
      <c r="IH142" s="23"/>
      <c r="II142" s="23"/>
    </row>
    <row r="143" spans="1:243" s="22" customFormat="1" ht="90">
      <c r="A143" s="65">
        <v>10.2</v>
      </c>
      <c r="B143" s="64" t="s">
        <v>86</v>
      </c>
      <c r="C143" s="38"/>
      <c r="D143" s="66">
        <v>370</v>
      </c>
      <c r="E143" s="67" t="s">
        <v>43</v>
      </c>
      <c r="F143" s="69">
        <v>16</v>
      </c>
      <c r="G143" s="51"/>
      <c r="H143" s="45"/>
      <c r="I143" s="46" t="s">
        <v>33</v>
      </c>
      <c r="J143" s="47">
        <f t="shared" si="4"/>
        <v>1</v>
      </c>
      <c r="K143" s="45" t="s">
        <v>34</v>
      </c>
      <c r="L143" s="45" t="s">
        <v>4</v>
      </c>
      <c r="M143" s="48"/>
      <c r="N143" s="59"/>
      <c r="O143" s="59"/>
      <c r="P143" s="60"/>
      <c r="Q143" s="59"/>
      <c r="R143" s="59"/>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2">
        <f t="shared" si="5"/>
        <v>5920</v>
      </c>
      <c r="BB143" s="61">
        <f t="shared" si="6"/>
        <v>5920</v>
      </c>
      <c r="BC143" s="63" t="str">
        <f t="shared" si="7"/>
        <v>INR  Five Thousand Nine Hundred &amp; Twenty  Only</v>
      </c>
      <c r="IA143" s="22">
        <v>10.2</v>
      </c>
      <c r="IB143" s="22" t="s">
        <v>86</v>
      </c>
      <c r="ID143" s="22">
        <v>370</v>
      </c>
      <c r="IE143" s="23" t="s">
        <v>43</v>
      </c>
      <c r="IF143" s="23"/>
      <c r="IG143" s="23"/>
      <c r="IH143" s="23"/>
      <c r="II143" s="23"/>
    </row>
    <row r="144" spans="1:243" s="22" customFormat="1" ht="45">
      <c r="A144" s="37">
        <v>10.21</v>
      </c>
      <c r="B144" s="64" t="s">
        <v>186</v>
      </c>
      <c r="C144" s="38"/>
      <c r="D144" s="78"/>
      <c r="E144" s="78"/>
      <c r="F144" s="78"/>
      <c r="G144" s="78"/>
      <c r="H144" s="78"/>
      <c r="I144" s="78"/>
      <c r="J144" s="78"/>
      <c r="K144" s="78"/>
      <c r="L144" s="78"/>
      <c r="M144" s="78"/>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IA144" s="22">
        <v>10.21</v>
      </c>
      <c r="IB144" s="22" t="s">
        <v>186</v>
      </c>
      <c r="IE144" s="23"/>
      <c r="IF144" s="23"/>
      <c r="IG144" s="23"/>
      <c r="IH144" s="23"/>
      <c r="II144" s="23"/>
    </row>
    <row r="145" spans="1:243" s="22" customFormat="1" ht="42.75">
      <c r="A145" s="37">
        <v>10.22</v>
      </c>
      <c r="B145" s="64" t="s">
        <v>52</v>
      </c>
      <c r="C145" s="38"/>
      <c r="D145" s="66">
        <v>185</v>
      </c>
      <c r="E145" s="67" t="s">
        <v>43</v>
      </c>
      <c r="F145" s="68">
        <v>70.1</v>
      </c>
      <c r="G145" s="51"/>
      <c r="H145" s="45"/>
      <c r="I145" s="46" t="s">
        <v>33</v>
      </c>
      <c r="J145" s="47">
        <f t="shared" si="4"/>
        <v>1</v>
      </c>
      <c r="K145" s="45" t="s">
        <v>34</v>
      </c>
      <c r="L145" s="45" t="s">
        <v>4</v>
      </c>
      <c r="M145" s="48"/>
      <c r="N145" s="59"/>
      <c r="O145" s="59"/>
      <c r="P145" s="60"/>
      <c r="Q145" s="59"/>
      <c r="R145" s="59"/>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2">
        <f t="shared" si="5"/>
        <v>12968.5</v>
      </c>
      <c r="BB145" s="61">
        <f t="shared" si="6"/>
        <v>12968.5</v>
      </c>
      <c r="BC145" s="63" t="str">
        <f t="shared" si="7"/>
        <v>INR  Twelve Thousand Nine Hundred &amp; Sixty Eight  and Paise Fifty Only</v>
      </c>
      <c r="IA145" s="22">
        <v>10.22</v>
      </c>
      <c r="IB145" s="22" t="s">
        <v>52</v>
      </c>
      <c r="ID145" s="22">
        <v>185</v>
      </c>
      <c r="IE145" s="23" t="s">
        <v>43</v>
      </c>
      <c r="IF145" s="23"/>
      <c r="IG145" s="23"/>
      <c r="IH145" s="23"/>
      <c r="II145" s="23"/>
    </row>
    <row r="146" spans="1:243" s="22" customFormat="1" ht="45">
      <c r="A146" s="37">
        <v>10.23</v>
      </c>
      <c r="B146" s="64" t="s">
        <v>188</v>
      </c>
      <c r="C146" s="38"/>
      <c r="D146" s="78"/>
      <c r="E146" s="78"/>
      <c r="F146" s="78"/>
      <c r="G146" s="78"/>
      <c r="H146" s="78"/>
      <c r="I146" s="78"/>
      <c r="J146" s="78"/>
      <c r="K146" s="78"/>
      <c r="L146" s="78"/>
      <c r="M146" s="78"/>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IA146" s="22">
        <v>10.23</v>
      </c>
      <c r="IB146" s="22" t="s">
        <v>188</v>
      </c>
      <c r="IE146" s="23"/>
      <c r="IF146" s="23"/>
      <c r="IG146" s="23"/>
      <c r="IH146" s="23"/>
      <c r="II146" s="23"/>
    </row>
    <row r="147" spans="1:243" s="22" customFormat="1" ht="45">
      <c r="A147" s="37">
        <v>10.24</v>
      </c>
      <c r="B147" s="64" t="s">
        <v>87</v>
      </c>
      <c r="C147" s="38"/>
      <c r="D147" s="66">
        <v>300</v>
      </c>
      <c r="E147" s="67" t="s">
        <v>43</v>
      </c>
      <c r="F147" s="68">
        <v>85.71</v>
      </c>
      <c r="G147" s="51"/>
      <c r="H147" s="45"/>
      <c r="I147" s="46" t="s">
        <v>33</v>
      </c>
      <c r="J147" s="47">
        <f t="shared" si="4"/>
        <v>1</v>
      </c>
      <c r="K147" s="45" t="s">
        <v>34</v>
      </c>
      <c r="L147" s="45" t="s">
        <v>4</v>
      </c>
      <c r="M147" s="48"/>
      <c r="N147" s="59"/>
      <c r="O147" s="59"/>
      <c r="P147" s="60"/>
      <c r="Q147" s="59"/>
      <c r="R147" s="59"/>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2">
        <f t="shared" si="5"/>
        <v>25713</v>
      </c>
      <c r="BB147" s="61">
        <f t="shared" si="6"/>
        <v>25713</v>
      </c>
      <c r="BC147" s="63" t="str">
        <f t="shared" si="7"/>
        <v>INR  Twenty Five Thousand Seven Hundred &amp; Thirteen  Only</v>
      </c>
      <c r="IA147" s="22">
        <v>10.24</v>
      </c>
      <c r="IB147" s="22" t="s">
        <v>87</v>
      </c>
      <c r="ID147" s="22">
        <v>300</v>
      </c>
      <c r="IE147" s="23" t="s">
        <v>43</v>
      </c>
      <c r="IF147" s="23"/>
      <c r="IG147" s="23"/>
      <c r="IH147" s="23"/>
      <c r="II147" s="23"/>
    </row>
    <row r="148" spans="1:243" s="22" customFormat="1" ht="15.75">
      <c r="A148" s="37">
        <v>11</v>
      </c>
      <c r="B148" s="64" t="s">
        <v>189</v>
      </c>
      <c r="C148" s="38"/>
      <c r="D148" s="78"/>
      <c r="E148" s="78"/>
      <c r="F148" s="78"/>
      <c r="G148" s="78"/>
      <c r="H148" s="78"/>
      <c r="I148" s="78"/>
      <c r="J148" s="78"/>
      <c r="K148" s="78"/>
      <c r="L148" s="78"/>
      <c r="M148" s="78"/>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IA148" s="22">
        <v>11</v>
      </c>
      <c r="IB148" s="22" t="s">
        <v>189</v>
      </c>
      <c r="IE148" s="23"/>
      <c r="IF148" s="23"/>
      <c r="IG148" s="23"/>
      <c r="IH148" s="23"/>
      <c r="II148" s="23"/>
    </row>
    <row r="149" spans="1:243" s="22" customFormat="1" ht="135">
      <c r="A149" s="37">
        <v>11.01</v>
      </c>
      <c r="B149" s="64" t="s">
        <v>190</v>
      </c>
      <c r="C149" s="38"/>
      <c r="D149" s="78"/>
      <c r="E149" s="78"/>
      <c r="F149" s="78"/>
      <c r="G149" s="78"/>
      <c r="H149" s="78"/>
      <c r="I149" s="78"/>
      <c r="J149" s="78"/>
      <c r="K149" s="78"/>
      <c r="L149" s="78"/>
      <c r="M149" s="78"/>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IA149" s="22">
        <v>11.01</v>
      </c>
      <c r="IB149" s="22" t="s">
        <v>190</v>
      </c>
      <c r="IE149" s="23"/>
      <c r="IF149" s="23"/>
      <c r="IG149" s="23"/>
      <c r="IH149" s="23"/>
      <c r="II149" s="23"/>
    </row>
    <row r="150" spans="1:243" s="22" customFormat="1" ht="42.75">
      <c r="A150" s="37">
        <v>11.02</v>
      </c>
      <c r="B150" s="64" t="s">
        <v>51</v>
      </c>
      <c r="C150" s="38"/>
      <c r="D150" s="66">
        <v>20</v>
      </c>
      <c r="E150" s="67" t="s">
        <v>43</v>
      </c>
      <c r="F150" s="68">
        <v>376.68</v>
      </c>
      <c r="G150" s="51"/>
      <c r="H150" s="45"/>
      <c r="I150" s="46" t="s">
        <v>33</v>
      </c>
      <c r="J150" s="47">
        <f t="shared" si="4"/>
        <v>1</v>
      </c>
      <c r="K150" s="45" t="s">
        <v>34</v>
      </c>
      <c r="L150" s="45" t="s">
        <v>4</v>
      </c>
      <c r="M150" s="48"/>
      <c r="N150" s="59"/>
      <c r="O150" s="59"/>
      <c r="P150" s="60"/>
      <c r="Q150" s="59"/>
      <c r="R150" s="59"/>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2">
        <f t="shared" si="5"/>
        <v>7533.6</v>
      </c>
      <c r="BB150" s="61">
        <f t="shared" si="6"/>
        <v>7533.6</v>
      </c>
      <c r="BC150" s="63" t="str">
        <f t="shared" si="7"/>
        <v>INR  Seven Thousand Five Hundred &amp; Thirty Three  and Paise Sixty Only</v>
      </c>
      <c r="IA150" s="22">
        <v>11.02</v>
      </c>
      <c r="IB150" s="22" t="s">
        <v>51</v>
      </c>
      <c r="ID150" s="22">
        <v>20</v>
      </c>
      <c r="IE150" s="23" t="s">
        <v>43</v>
      </c>
      <c r="IF150" s="23"/>
      <c r="IG150" s="23"/>
      <c r="IH150" s="23"/>
      <c r="II150" s="23"/>
    </row>
    <row r="151" spans="1:243" s="22" customFormat="1" ht="210">
      <c r="A151" s="37">
        <v>11.03</v>
      </c>
      <c r="B151" s="64" t="s">
        <v>191</v>
      </c>
      <c r="C151" s="38"/>
      <c r="D151" s="78"/>
      <c r="E151" s="78"/>
      <c r="F151" s="78"/>
      <c r="G151" s="78"/>
      <c r="H151" s="78"/>
      <c r="I151" s="78"/>
      <c r="J151" s="78"/>
      <c r="K151" s="78"/>
      <c r="L151" s="78"/>
      <c r="M151" s="78"/>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IA151" s="22">
        <v>11.03</v>
      </c>
      <c r="IB151" s="22" t="s">
        <v>191</v>
      </c>
      <c r="IE151" s="23"/>
      <c r="IF151" s="23"/>
      <c r="IG151" s="23"/>
      <c r="IH151" s="23"/>
      <c r="II151" s="23"/>
    </row>
    <row r="152" spans="1:243" s="22" customFormat="1" ht="42.75">
      <c r="A152" s="37">
        <v>11.04</v>
      </c>
      <c r="B152" s="64" t="s">
        <v>88</v>
      </c>
      <c r="C152" s="38"/>
      <c r="D152" s="66">
        <v>2</v>
      </c>
      <c r="E152" s="67" t="s">
        <v>48</v>
      </c>
      <c r="F152" s="68">
        <v>1198.47</v>
      </c>
      <c r="G152" s="51"/>
      <c r="H152" s="45"/>
      <c r="I152" s="46" t="s">
        <v>33</v>
      </c>
      <c r="J152" s="47">
        <f aca="true" t="shared" si="8" ref="J152:J215">IF(I152="Less(-)",-1,1)</f>
        <v>1</v>
      </c>
      <c r="K152" s="45" t="s">
        <v>34</v>
      </c>
      <c r="L152" s="45" t="s">
        <v>4</v>
      </c>
      <c r="M152" s="48"/>
      <c r="N152" s="59"/>
      <c r="O152" s="59"/>
      <c r="P152" s="60"/>
      <c r="Q152" s="59"/>
      <c r="R152" s="59"/>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2">
        <f aca="true" t="shared" si="9" ref="BA152:BA215">total_amount_ba($B$2,$D$2,D152,F152,J152,K152,M152)</f>
        <v>2396.94</v>
      </c>
      <c r="BB152" s="61">
        <f aca="true" t="shared" si="10" ref="BB152:BB215">BA152+SUM(N152:AZ152)</f>
        <v>2396.94</v>
      </c>
      <c r="BC152" s="63" t="str">
        <f aca="true" t="shared" si="11" ref="BC152:BC215">SpellNumber(L152,BB152)</f>
        <v>INR  Two Thousand Three Hundred &amp; Ninety Six  and Paise Ninety Four Only</v>
      </c>
      <c r="IA152" s="22">
        <v>11.04</v>
      </c>
      <c r="IB152" s="22" t="s">
        <v>88</v>
      </c>
      <c r="ID152" s="22">
        <v>2</v>
      </c>
      <c r="IE152" s="23" t="s">
        <v>48</v>
      </c>
      <c r="IF152" s="23"/>
      <c r="IG152" s="23"/>
      <c r="IH152" s="23"/>
      <c r="II152" s="23"/>
    </row>
    <row r="153" spans="1:243" s="22" customFormat="1" ht="42.75">
      <c r="A153" s="37">
        <v>11.05</v>
      </c>
      <c r="B153" s="64" t="s">
        <v>89</v>
      </c>
      <c r="C153" s="38"/>
      <c r="D153" s="66">
        <v>2</v>
      </c>
      <c r="E153" s="67" t="s">
        <v>48</v>
      </c>
      <c r="F153" s="68">
        <v>759.09</v>
      </c>
      <c r="G153" s="51"/>
      <c r="H153" s="45"/>
      <c r="I153" s="46" t="s">
        <v>33</v>
      </c>
      <c r="J153" s="47">
        <f t="shared" si="8"/>
        <v>1</v>
      </c>
      <c r="K153" s="45" t="s">
        <v>34</v>
      </c>
      <c r="L153" s="45" t="s">
        <v>4</v>
      </c>
      <c r="M153" s="48"/>
      <c r="N153" s="59"/>
      <c r="O153" s="59"/>
      <c r="P153" s="60"/>
      <c r="Q153" s="59"/>
      <c r="R153" s="59"/>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2">
        <f t="shared" si="9"/>
        <v>1518.18</v>
      </c>
      <c r="BB153" s="61">
        <f t="shared" si="10"/>
        <v>1518.18</v>
      </c>
      <c r="BC153" s="63" t="str">
        <f t="shared" si="11"/>
        <v>INR  One Thousand Five Hundred &amp; Eighteen  and Paise Eighteen Only</v>
      </c>
      <c r="IA153" s="22">
        <v>11.05</v>
      </c>
      <c r="IB153" s="22" t="s">
        <v>89</v>
      </c>
      <c r="ID153" s="22">
        <v>2</v>
      </c>
      <c r="IE153" s="23" t="s">
        <v>48</v>
      </c>
      <c r="IF153" s="23"/>
      <c r="IG153" s="23"/>
      <c r="IH153" s="23"/>
      <c r="II153" s="23"/>
    </row>
    <row r="154" spans="1:243" s="22" customFormat="1" ht="15.75">
      <c r="A154" s="37">
        <v>12</v>
      </c>
      <c r="B154" s="64" t="s">
        <v>192</v>
      </c>
      <c r="C154" s="38"/>
      <c r="D154" s="78"/>
      <c r="E154" s="78"/>
      <c r="F154" s="78"/>
      <c r="G154" s="78"/>
      <c r="H154" s="78"/>
      <c r="I154" s="78"/>
      <c r="J154" s="78"/>
      <c r="K154" s="78"/>
      <c r="L154" s="78"/>
      <c r="M154" s="78"/>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IA154" s="22">
        <v>12</v>
      </c>
      <c r="IB154" s="22" t="s">
        <v>192</v>
      </c>
      <c r="IE154" s="23"/>
      <c r="IF154" s="23"/>
      <c r="IG154" s="23"/>
      <c r="IH154" s="23"/>
      <c r="II154" s="23"/>
    </row>
    <row r="155" spans="1:243" s="22" customFormat="1" ht="60">
      <c r="A155" s="37">
        <v>12.01</v>
      </c>
      <c r="B155" s="64" t="s">
        <v>193</v>
      </c>
      <c r="C155" s="38"/>
      <c r="D155" s="66">
        <v>22</v>
      </c>
      <c r="E155" s="67" t="s">
        <v>46</v>
      </c>
      <c r="F155" s="68">
        <v>532.66</v>
      </c>
      <c r="G155" s="51"/>
      <c r="H155" s="45"/>
      <c r="I155" s="46" t="s">
        <v>33</v>
      </c>
      <c r="J155" s="47">
        <f t="shared" si="8"/>
        <v>1</v>
      </c>
      <c r="K155" s="45" t="s">
        <v>34</v>
      </c>
      <c r="L155" s="45" t="s">
        <v>4</v>
      </c>
      <c r="M155" s="48"/>
      <c r="N155" s="59"/>
      <c r="O155" s="59"/>
      <c r="P155" s="60"/>
      <c r="Q155" s="59"/>
      <c r="R155" s="59"/>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2">
        <f t="shared" si="9"/>
        <v>11718.52</v>
      </c>
      <c r="BB155" s="61">
        <f t="shared" si="10"/>
        <v>11718.52</v>
      </c>
      <c r="BC155" s="63" t="str">
        <f t="shared" si="11"/>
        <v>INR  Eleven Thousand Seven Hundred &amp; Eighteen  and Paise Fifty Two Only</v>
      </c>
      <c r="IA155" s="22">
        <v>12.01</v>
      </c>
      <c r="IB155" s="22" t="s">
        <v>193</v>
      </c>
      <c r="ID155" s="22">
        <v>22</v>
      </c>
      <c r="IE155" s="23" t="s">
        <v>46</v>
      </c>
      <c r="IF155" s="23"/>
      <c r="IG155" s="23"/>
      <c r="IH155" s="23"/>
      <c r="II155" s="23"/>
    </row>
    <row r="156" spans="1:243" s="22" customFormat="1" ht="60">
      <c r="A156" s="37">
        <v>12.02</v>
      </c>
      <c r="B156" s="64" t="s">
        <v>194</v>
      </c>
      <c r="C156" s="38"/>
      <c r="D156" s="78"/>
      <c r="E156" s="78"/>
      <c r="F156" s="78"/>
      <c r="G156" s="78"/>
      <c r="H156" s="78"/>
      <c r="I156" s="78"/>
      <c r="J156" s="78"/>
      <c r="K156" s="78"/>
      <c r="L156" s="78"/>
      <c r="M156" s="78"/>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IA156" s="22">
        <v>12.02</v>
      </c>
      <c r="IB156" s="22" t="s">
        <v>194</v>
      </c>
      <c r="IE156" s="23"/>
      <c r="IF156" s="23"/>
      <c r="IG156" s="23"/>
      <c r="IH156" s="23"/>
      <c r="II156" s="23"/>
    </row>
    <row r="157" spans="1:243" s="22" customFormat="1" ht="42.75">
      <c r="A157" s="37">
        <v>12.03</v>
      </c>
      <c r="B157" s="64" t="s">
        <v>90</v>
      </c>
      <c r="C157" s="38"/>
      <c r="D157" s="66">
        <v>10.9</v>
      </c>
      <c r="E157" s="67" t="s">
        <v>46</v>
      </c>
      <c r="F157" s="68">
        <v>1523.41</v>
      </c>
      <c r="G157" s="51"/>
      <c r="H157" s="45"/>
      <c r="I157" s="46" t="s">
        <v>33</v>
      </c>
      <c r="J157" s="47">
        <f t="shared" si="8"/>
        <v>1</v>
      </c>
      <c r="K157" s="45" t="s">
        <v>34</v>
      </c>
      <c r="L157" s="45" t="s">
        <v>4</v>
      </c>
      <c r="M157" s="48"/>
      <c r="N157" s="59"/>
      <c r="O157" s="59"/>
      <c r="P157" s="60"/>
      <c r="Q157" s="59"/>
      <c r="R157" s="59"/>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2">
        <f t="shared" si="9"/>
        <v>16605.17</v>
      </c>
      <c r="BB157" s="61">
        <f t="shared" si="10"/>
        <v>16605.17</v>
      </c>
      <c r="BC157" s="63" t="str">
        <f t="shared" si="11"/>
        <v>INR  Sixteen Thousand Six Hundred &amp; Five  and Paise Seventeen Only</v>
      </c>
      <c r="IA157" s="22">
        <v>12.03</v>
      </c>
      <c r="IB157" s="22" t="s">
        <v>90</v>
      </c>
      <c r="ID157" s="22">
        <v>10.9</v>
      </c>
      <c r="IE157" s="23" t="s">
        <v>46</v>
      </c>
      <c r="IF157" s="23"/>
      <c r="IG157" s="23"/>
      <c r="IH157" s="23"/>
      <c r="II157" s="23"/>
    </row>
    <row r="158" spans="1:243" s="22" customFormat="1" ht="42.75">
      <c r="A158" s="37">
        <v>12.04</v>
      </c>
      <c r="B158" s="64" t="s">
        <v>91</v>
      </c>
      <c r="C158" s="38"/>
      <c r="D158" s="66">
        <v>12</v>
      </c>
      <c r="E158" s="67" t="s">
        <v>46</v>
      </c>
      <c r="F158" s="68">
        <v>940.64</v>
      </c>
      <c r="G158" s="51"/>
      <c r="H158" s="45"/>
      <c r="I158" s="46" t="s">
        <v>33</v>
      </c>
      <c r="J158" s="47">
        <f t="shared" si="8"/>
        <v>1</v>
      </c>
      <c r="K158" s="45" t="s">
        <v>34</v>
      </c>
      <c r="L158" s="45" t="s">
        <v>4</v>
      </c>
      <c r="M158" s="48"/>
      <c r="N158" s="59"/>
      <c r="O158" s="59"/>
      <c r="P158" s="60"/>
      <c r="Q158" s="59"/>
      <c r="R158" s="59"/>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2">
        <f t="shared" si="9"/>
        <v>11287.68</v>
      </c>
      <c r="BB158" s="61">
        <f t="shared" si="10"/>
        <v>11287.68</v>
      </c>
      <c r="BC158" s="63" t="str">
        <f t="shared" si="11"/>
        <v>INR  Eleven Thousand Two Hundred &amp; Eighty Seven  and Paise Sixty Eight Only</v>
      </c>
      <c r="IA158" s="22">
        <v>12.04</v>
      </c>
      <c r="IB158" s="22" t="s">
        <v>91</v>
      </c>
      <c r="ID158" s="22">
        <v>12</v>
      </c>
      <c r="IE158" s="23" t="s">
        <v>46</v>
      </c>
      <c r="IF158" s="23"/>
      <c r="IG158" s="23"/>
      <c r="IH158" s="23"/>
      <c r="II158" s="23"/>
    </row>
    <row r="159" spans="1:243" s="22" customFormat="1" ht="75">
      <c r="A159" s="37">
        <v>12.05</v>
      </c>
      <c r="B159" s="64" t="s">
        <v>92</v>
      </c>
      <c r="C159" s="38"/>
      <c r="D159" s="66">
        <v>0.75</v>
      </c>
      <c r="E159" s="67" t="s">
        <v>46</v>
      </c>
      <c r="F159" s="68">
        <v>2222.45</v>
      </c>
      <c r="G159" s="51"/>
      <c r="H159" s="45"/>
      <c r="I159" s="46" t="s">
        <v>33</v>
      </c>
      <c r="J159" s="47">
        <f t="shared" si="8"/>
        <v>1</v>
      </c>
      <c r="K159" s="45" t="s">
        <v>34</v>
      </c>
      <c r="L159" s="45" t="s">
        <v>4</v>
      </c>
      <c r="M159" s="48"/>
      <c r="N159" s="59"/>
      <c r="O159" s="59"/>
      <c r="P159" s="60"/>
      <c r="Q159" s="59"/>
      <c r="R159" s="59"/>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2">
        <f t="shared" si="9"/>
        <v>1666.84</v>
      </c>
      <c r="BB159" s="61">
        <f t="shared" si="10"/>
        <v>1666.84</v>
      </c>
      <c r="BC159" s="63" t="str">
        <f t="shared" si="11"/>
        <v>INR  One Thousand Six Hundred &amp; Sixty Six  and Paise Eighty Four Only</v>
      </c>
      <c r="IA159" s="22">
        <v>12.05</v>
      </c>
      <c r="IB159" s="22" t="s">
        <v>92</v>
      </c>
      <c r="ID159" s="22">
        <v>0.75</v>
      </c>
      <c r="IE159" s="23" t="s">
        <v>46</v>
      </c>
      <c r="IF159" s="23"/>
      <c r="IG159" s="23"/>
      <c r="IH159" s="23"/>
      <c r="II159" s="23"/>
    </row>
    <row r="160" spans="1:243" s="22" customFormat="1" ht="90">
      <c r="A160" s="37">
        <v>12.06</v>
      </c>
      <c r="B160" s="64" t="s">
        <v>195</v>
      </c>
      <c r="C160" s="38"/>
      <c r="D160" s="66">
        <v>5</v>
      </c>
      <c r="E160" s="67" t="s">
        <v>43</v>
      </c>
      <c r="F160" s="68">
        <v>756.99</v>
      </c>
      <c r="G160" s="51"/>
      <c r="H160" s="45"/>
      <c r="I160" s="46" t="s">
        <v>33</v>
      </c>
      <c r="J160" s="47">
        <f t="shared" si="8"/>
        <v>1</v>
      </c>
      <c r="K160" s="45" t="s">
        <v>34</v>
      </c>
      <c r="L160" s="45" t="s">
        <v>4</v>
      </c>
      <c r="M160" s="48"/>
      <c r="N160" s="59"/>
      <c r="O160" s="59"/>
      <c r="P160" s="60"/>
      <c r="Q160" s="59"/>
      <c r="R160" s="59"/>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2">
        <f t="shared" si="9"/>
        <v>3784.95</v>
      </c>
      <c r="BB160" s="61">
        <f t="shared" si="10"/>
        <v>3784.95</v>
      </c>
      <c r="BC160" s="63" t="str">
        <f t="shared" si="11"/>
        <v>INR  Three Thousand Seven Hundred &amp; Eighty Four  and Paise Ninety Five Only</v>
      </c>
      <c r="IA160" s="22">
        <v>12.06</v>
      </c>
      <c r="IB160" s="22" t="s">
        <v>195</v>
      </c>
      <c r="ID160" s="22">
        <v>5</v>
      </c>
      <c r="IE160" s="23" t="s">
        <v>43</v>
      </c>
      <c r="IF160" s="23"/>
      <c r="IG160" s="23"/>
      <c r="IH160" s="23"/>
      <c r="II160" s="23"/>
    </row>
    <row r="161" spans="1:243" s="22" customFormat="1" ht="90">
      <c r="A161" s="37">
        <v>12.07</v>
      </c>
      <c r="B161" s="64" t="s">
        <v>196</v>
      </c>
      <c r="C161" s="38"/>
      <c r="D161" s="78"/>
      <c r="E161" s="78"/>
      <c r="F161" s="78"/>
      <c r="G161" s="78"/>
      <c r="H161" s="78"/>
      <c r="I161" s="78"/>
      <c r="J161" s="78"/>
      <c r="K161" s="78"/>
      <c r="L161" s="78"/>
      <c r="M161" s="78"/>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IA161" s="22">
        <v>12.07</v>
      </c>
      <c r="IB161" s="22" t="s">
        <v>196</v>
      </c>
      <c r="IE161" s="23"/>
      <c r="IF161" s="23"/>
      <c r="IG161" s="23"/>
      <c r="IH161" s="23"/>
      <c r="II161" s="23"/>
    </row>
    <row r="162" spans="1:243" s="22" customFormat="1" ht="42.75">
      <c r="A162" s="37">
        <v>12.08</v>
      </c>
      <c r="B162" s="64" t="s">
        <v>197</v>
      </c>
      <c r="C162" s="38"/>
      <c r="D162" s="66">
        <v>2.5</v>
      </c>
      <c r="E162" s="67" t="s">
        <v>46</v>
      </c>
      <c r="F162" s="68">
        <v>1288.82</v>
      </c>
      <c r="G162" s="51"/>
      <c r="H162" s="45"/>
      <c r="I162" s="46" t="s">
        <v>33</v>
      </c>
      <c r="J162" s="47">
        <f t="shared" si="8"/>
        <v>1</v>
      </c>
      <c r="K162" s="45" t="s">
        <v>34</v>
      </c>
      <c r="L162" s="45" t="s">
        <v>4</v>
      </c>
      <c r="M162" s="48"/>
      <c r="N162" s="59"/>
      <c r="O162" s="59"/>
      <c r="P162" s="60"/>
      <c r="Q162" s="59"/>
      <c r="R162" s="59"/>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2">
        <f t="shared" si="9"/>
        <v>3222.05</v>
      </c>
      <c r="BB162" s="61">
        <f t="shared" si="10"/>
        <v>3222.05</v>
      </c>
      <c r="BC162" s="63" t="str">
        <f t="shared" si="11"/>
        <v>INR  Three Thousand Two Hundred &amp; Twenty Two  and Paise Five Only</v>
      </c>
      <c r="IA162" s="22">
        <v>12.08</v>
      </c>
      <c r="IB162" s="22" t="s">
        <v>197</v>
      </c>
      <c r="ID162" s="22">
        <v>2.5</v>
      </c>
      <c r="IE162" s="23" t="s">
        <v>46</v>
      </c>
      <c r="IF162" s="23"/>
      <c r="IG162" s="23"/>
      <c r="IH162" s="23"/>
      <c r="II162" s="23"/>
    </row>
    <row r="163" spans="1:243" s="22" customFormat="1" ht="75">
      <c r="A163" s="37">
        <v>12.09</v>
      </c>
      <c r="B163" s="64" t="s">
        <v>198</v>
      </c>
      <c r="C163" s="38"/>
      <c r="D163" s="78"/>
      <c r="E163" s="78"/>
      <c r="F163" s="78"/>
      <c r="G163" s="78"/>
      <c r="H163" s="78"/>
      <c r="I163" s="78"/>
      <c r="J163" s="78"/>
      <c r="K163" s="78"/>
      <c r="L163" s="78"/>
      <c r="M163" s="78"/>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IA163" s="22">
        <v>12.09</v>
      </c>
      <c r="IB163" s="22" t="s">
        <v>198</v>
      </c>
      <c r="IE163" s="23"/>
      <c r="IF163" s="23"/>
      <c r="IG163" s="23"/>
      <c r="IH163" s="23"/>
      <c r="II163" s="23"/>
    </row>
    <row r="164" spans="1:243" s="22" customFormat="1" ht="28.5">
      <c r="A164" s="65">
        <v>12.1</v>
      </c>
      <c r="B164" s="64" t="s">
        <v>199</v>
      </c>
      <c r="C164" s="38"/>
      <c r="D164" s="66">
        <v>3</v>
      </c>
      <c r="E164" s="67" t="s">
        <v>48</v>
      </c>
      <c r="F164" s="68">
        <v>240.68</v>
      </c>
      <c r="G164" s="51"/>
      <c r="H164" s="45"/>
      <c r="I164" s="46" t="s">
        <v>33</v>
      </c>
      <c r="J164" s="47">
        <f t="shared" si="8"/>
        <v>1</v>
      </c>
      <c r="K164" s="45" t="s">
        <v>34</v>
      </c>
      <c r="L164" s="45" t="s">
        <v>4</v>
      </c>
      <c r="M164" s="48"/>
      <c r="N164" s="59"/>
      <c r="O164" s="59"/>
      <c r="P164" s="60"/>
      <c r="Q164" s="59"/>
      <c r="R164" s="59"/>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2">
        <f t="shared" si="9"/>
        <v>722.04</v>
      </c>
      <c r="BB164" s="61">
        <f t="shared" si="10"/>
        <v>722.04</v>
      </c>
      <c r="BC164" s="63" t="str">
        <f t="shared" si="11"/>
        <v>INR  Seven Hundred &amp; Twenty Two  and Paise Four Only</v>
      </c>
      <c r="IA164" s="22">
        <v>12.1</v>
      </c>
      <c r="IB164" s="22" t="s">
        <v>199</v>
      </c>
      <c r="ID164" s="22">
        <v>3</v>
      </c>
      <c r="IE164" s="23" t="s">
        <v>48</v>
      </c>
      <c r="IF164" s="23"/>
      <c r="IG164" s="23"/>
      <c r="IH164" s="23"/>
      <c r="II164" s="23"/>
    </row>
    <row r="165" spans="1:243" s="22" customFormat="1" ht="60">
      <c r="A165" s="37">
        <v>12.11</v>
      </c>
      <c r="B165" s="64" t="s">
        <v>200</v>
      </c>
      <c r="C165" s="38"/>
      <c r="D165" s="78"/>
      <c r="E165" s="78"/>
      <c r="F165" s="78"/>
      <c r="G165" s="78"/>
      <c r="H165" s="78"/>
      <c r="I165" s="78"/>
      <c r="J165" s="78"/>
      <c r="K165" s="78"/>
      <c r="L165" s="78"/>
      <c r="M165" s="78"/>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IA165" s="22">
        <v>12.11</v>
      </c>
      <c r="IB165" s="22" t="s">
        <v>200</v>
      </c>
      <c r="IE165" s="23"/>
      <c r="IF165" s="23"/>
      <c r="IG165" s="23"/>
      <c r="IH165" s="23"/>
      <c r="II165" s="23"/>
    </row>
    <row r="166" spans="1:243" s="22" customFormat="1" ht="28.5">
      <c r="A166" s="37">
        <v>12.12</v>
      </c>
      <c r="B166" s="64" t="s">
        <v>199</v>
      </c>
      <c r="C166" s="38"/>
      <c r="D166" s="66">
        <v>5</v>
      </c>
      <c r="E166" s="67" t="s">
        <v>48</v>
      </c>
      <c r="F166" s="68">
        <v>93.42</v>
      </c>
      <c r="G166" s="51"/>
      <c r="H166" s="45"/>
      <c r="I166" s="46" t="s">
        <v>33</v>
      </c>
      <c r="J166" s="47">
        <f t="shared" si="8"/>
        <v>1</v>
      </c>
      <c r="K166" s="45" t="s">
        <v>34</v>
      </c>
      <c r="L166" s="45" t="s">
        <v>4</v>
      </c>
      <c r="M166" s="48"/>
      <c r="N166" s="59"/>
      <c r="O166" s="59"/>
      <c r="P166" s="60"/>
      <c r="Q166" s="59"/>
      <c r="R166" s="59"/>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2">
        <f t="shared" si="9"/>
        <v>467.1</v>
      </c>
      <c r="BB166" s="61">
        <f t="shared" si="10"/>
        <v>467.1</v>
      </c>
      <c r="BC166" s="63" t="str">
        <f t="shared" si="11"/>
        <v>INR  Four Hundred &amp; Sixty Seven  and Paise Ten Only</v>
      </c>
      <c r="IA166" s="22">
        <v>12.12</v>
      </c>
      <c r="IB166" s="22" t="s">
        <v>199</v>
      </c>
      <c r="ID166" s="22">
        <v>5</v>
      </c>
      <c r="IE166" s="23" t="s">
        <v>48</v>
      </c>
      <c r="IF166" s="23"/>
      <c r="IG166" s="23"/>
      <c r="IH166" s="23"/>
      <c r="II166" s="23"/>
    </row>
    <row r="167" spans="1:243" s="22" customFormat="1" ht="75">
      <c r="A167" s="37">
        <v>12.13</v>
      </c>
      <c r="B167" s="64" t="s">
        <v>201</v>
      </c>
      <c r="C167" s="38"/>
      <c r="D167" s="66">
        <v>100</v>
      </c>
      <c r="E167" s="67" t="s">
        <v>43</v>
      </c>
      <c r="F167" s="68">
        <v>34.2</v>
      </c>
      <c r="G167" s="51"/>
      <c r="H167" s="45"/>
      <c r="I167" s="46" t="s">
        <v>33</v>
      </c>
      <c r="J167" s="47">
        <f t="shared" si="8"/>
        <v>1</v>
      </c>
      <c r="K167" s="45" t="s">
        <v>34</v>
      </c>
      <c r="L167" s="45" t="s">
        <v>4</v>
      </c>
      <c r="M167" s="48"/>
      <c r="N167" s="59"/>
      <c r="O167" s="59"/>
      <c r="P167" s="60"/>
      <c r="Q167" s="59"/>
      <c r="R167" s="59"/>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2">
        <f t="shared" si="9"/>
        <v>3420</v>
      </c>
      <c r="BB167" s="61">
        <f t="shared" si="10"/>
        <v>3420</v>
      </c>
      <c r="BC167" s="63" t="str">
        <f t="shared" si="11"/>
        <v>INR  Three Thousand Four Hundred &amp; Twenty  Only</v>
      </c>
      <c r="IA167" s="22">
        <v>12.13</v>
      </c>
      <c r="IB167" s="22" t="s">
        <v>201</v>
      </c>
      <c r="ID167" s="22">
        <v>100</v>
      </c>
      <c r="IE167" s="23" t="s">
        <v>43</v>
      </c>
      <c r="IF167" s="23"/>
      <c r="IG167" s="23"/>
      <c r="IH167" s="23"/>
      <c r="II167" s="23"/>
    </row>
    <row r="168" spans="1:243" s="22" customFormat="1" ht="135">
      <c r="A168" s="37">
        <v>12.14</v>
      </c>
      <c r="B168" s="64" t="s">
        <v>202</v>
      </c>
      <c r="C168" s="38"/>
      <c r="D168" s="66">
        <v>30</v>
      </c>
      <c r="E168" s="67" t="s">
        <v>46</v>
      </c>
      <c r="F168" s="68">
        <v>121.74</v>
      </c>
      <c r="G168" s="51"/>
      <c r="H168" s="45"/>
      <c r="I168" s="46" t="s">
        <v>33</v>
      </c>
      <c r="J168" s="47">
        <f t="shared" si="8"/>
        <v>1</v>
      </c>
      <c r="K168" s="45" t="s">
        <v>34</v>
      </c>
      <c r="L168" s="45" t="s">
        <v>4</v>
      </c>
      <c r="M168" s="48"/>
      <c r="N168" s="59"/>
      <c r="O168" s="59"/>
      <c r="P168" s="60"/>
      <c r="Q168" s="59"/>
      <c r="R168" s="59"/>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2">
        <f t="shared" si="9"/>
        <v>3652.2</v>
      </c>
      <c r="BB168" s="61">
        <f t="shared" si="10"/>
        <v>3652.2</v>
      </c>
      <c r="BC168" s="63" t="str">
        <f t="shared" si="11"/>
        <v>INR  Three Thousand Six Hundred &amp; Fifty Two  and Paise Twenty Only</v>
      </c>
      <c r="IA168" s="22">
        <v>12.14</v>
      </c>
      <c r="IB168" s="22" t="s">
        <v>202</v>
      </c>
      <c r="ID168" s="22">
        <v>30</v>
      </c>
      <c r="IE168" s="23" t="s">
        <v>46</v>
      </c>
      <c r="IF168" s="23"/>
      <c r="IG168" s="23"/>
      <c r="IH168" s="23"/>
      <c r="II168" s="23"/>
    </row>
    <row r="169" spans="1:243" s="22" customFormat="1" ht="15.75">
      <c r="A169" s="37">
        <v>13</v>
      </c>
      <c r="B169" s="64" t="s">
        <v>203</v>
      </c>
      <c r="C169" s="38"/>
      <c r="D169" s="78"/>
      <c r="E169" s="78"/>
      <c r="F169" s="78"/>
      <c r="G169" s="78"/>
      <c r="H169" s="78"/>
      <c r="I169" s="78"/>
      <c r="J169" s="78"/>
      <c r="K169" s="78"/>
      <c r="L169" s="78"/>
      <c r="M169" s="78"/>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IA169" s="22">
        <v>13</v>
      </c>
      <c r="IB169" s="22" t="s">
        <v>203</v>
      </c>
      <c r="IE169" s="23"/>
      <c r="IF169" s="23"/>
      <c r="IG169" s="23"/>
      <c r="IH169" s="23"/>
      <c r="II169" s="23"/>
    </row>
    <row r="170" spans="1:243" s="22" customFormat="1" ht="240">
      <c r="A170" s="37">
        <v>13.01</v>
      </c>
      <c r="B170" s="64" t="s">
        <v>204</v>
      </c>
      <c r="C170" s="38"/>
      <c r="D170" s="78"/>
      <c r="E170" s="78"/>
      <c r="F170" s="78"/>
      <c r="G170" s="78"/>
      <c r="H170" s="78"/>
      <c r="I170" s="78"/>
      <c r="J170" s="78"/>
      <c r="K170" s="78"/>
      <c r="L170" s="78"/>
      <c r="M170" s="78"/>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IA170" s="22">
        <v>13.01</v>
      </c>
      <c r="IB170" s="22" t="s">
        <v>204</v>
      </c>
      <c r="IE170" s="23"/>
      <c r="IF170" s="23"/>
      <c r="IG170" s="23"/>
      <c r="IH170" s="23"/>
      <c r="II170" s="23"/>
    </row>
    <row r="171" spans="1:243" s="22" customFormat="1" ht="28.5">
      <c r="A171" s="37">
        <v>13.02</v>
      </c>
      <c r="B171" s="64" t="s">
        <v>205</v>
      </c>
      <c r="C171" s="38"/>
      <c r="D171" s="66">
        <v>400</v>
      </c>
      <c r="E171" s="67" t="s">
        <v>44</v>
      </c>
      <c r="F171" s="68">
        <v>16.7</v>
      </c>
      <c r="G171" s="51"/>
      <c r="H171" s="45"/>
      <c r="I171" s="46" t="s">
        <v>33</v>
      </c>
      <c r="J171" s="47">
        <f t="shared" si="8"/>
        <v>1</v>
      </c>
      <c r="K171" s="45" t="s">
        <v>34</v>
      </c>
      <c r="L171" s="45" t="s">
        <v>4</v>
      </c>
      <c r="M171" s="48"/>
      <c r="N171" s="59"/>
      <c r="O171" s="59"/>
      <c r="P171" s="60"/>
      <c r="Q171" s="59"/>
      <c r="R171" s="59"/>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2">
        <f t="shared" si="9"/>
        <v>6680</v>
      </c>
      <c r="BB171" s="61">
        <f t="shared" si="10"/>
        <v>6680</v>
      </c>
      <c r="BC171" s="63" t="str">
        <f t="shared" si="11"/>
        <v>INR  Six Thousand Six Hundred &amp; Eighty  Only</v>
      </c>
      <c r="IA171" s="22">
        <v>13.02</v>
      </c>
      <c r="IB171" s="22" t="s">
        <v>205</v>
      </c>
      <c r="ID171" s="22">
        <v>400</v>
      </c>
      <c r="IE171" s="23" t="s">
        <v>44</v>
      </c>
      <c r="IF171" s="23"/>
      <c r="IG171" s="23"/>
      <c r="IH171" s="23"/>
      <c r="II171" s="23"/>
    </row>
    <row r="172" spans="1:243" s="22" customFormat="1" ht="270">
      <c r="A172" s="37">
        <v>13.03</v>
      </c>
      <c r="B172" s="64" t="s">
        <v>206</v>
      </c>
      <c r="C172" s="38"/>
      <c r="D172" s="66">
        <v>60</v>
      </c>
      <c r="E172" s="67" t="s">
        <v>43</v>
      </c>
      <c r="F172" s="68">
        <v>44.72</v>
      </c>
      <c r="G172" s="51"/>
      <c r="H172" s="45"/>
      <c r="I172" s="46" t="s">
        <v>33</v>
      </c>
      <c r="J172" s="47">
        <f t="shared" si="8"/>
        <v>1</v>
      </c>
      <c r="K172" s="45" t="s">
        <v>34</v>
      </c>
      <c r="L172" s="45" t="s">
        <v>4</v>
      </c>
      <c r="M172" s="48"/>
      <c r="N172" s="59"/>
      <c r="O172" s="59"/>
      <c r="P172" s="60"/>
      <c r="Q172" s="59"/>
      <c r="R172" s="59"/>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2">
        <f t="shared" si="9"/>
        <v>2683.2</v>
      </c>
      <c r="BB172" s="61">
        <f t="shared" si="10"/>
        <v>2683.2</v>
      </c>
      <c r="BC172" s="63" t="str">
        <f t="shared" si="11"/>
        <v>INR  Two Thousand Six Hundred &amp; Eighty Three  and Paise Twenty Only</v>
      </c>
      <c r="IA172" s="22">
        <v>13.03</v>
      </c>
      <c r="IB172" s="22" t="s">
        <v>206</v>
      </c>
      <c r="ID172" s="22">
        <v>60</v>
      </c>
      <c r="IE172" s="23" t="s">
        <v>43</v>
      </c>
      <c r="IF172" s="23"/>
      <c r="IG172" s="23"/>
      <c r="IH172" s="23"/>
      <c r="II172" s="23"/>
    </row>
    <row r="173" spans="1:243" s="22" customFormat="1" ht="15.75">
      <c r="A173" s="37">
        <v>14</v>
      </c>
      <c r="B173" s="64" t="s">
        <v>207</v>
      </c>
      <c r="C173" s="38"/>
      <c r="D173" s="78"/>
      <c r="E173" s="78"/>
      <c r="F173" s="78"/>
      <c r="G173" s="78"/>
      <c r="H173" s="78"/>
      <c r="I173" s="78"/>
      <c r="J173" s="78"/>
      <c r="K173" s="78"/>
      <c r="L173" s="78"/>
      <c r="M173" s="78"/>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IA173" s="22">
        <v>14</v>
      </c>
      <c r="IB173" s="22" t="s">
        <v>207</v>
      </c>
      <c r="IE173" s="23"/>
      <c r="IF173" s="23"/>
      <c r="IG173" s="23"/>
      <c r="IH173" s="23"/>
      <c r="II173" s="23"/>
    </row>
    <row r="174" spans="1:243" s="22" customFormat="1" ht="150">
      <c r="A174" s="37">
        <v>14.01</v>
      </c>
      <c r="B174" s="64" t="s">
        <v>208</v>
      </c>
      <c r="C174" s="38"/>
      <c r="D174" s="78"/>
      <c r="E174" s="78"/>
      <c r="F174" s="78"/>
      <c r="G174" s="78"/>
      <c r="H174" s="78"/>
      <c r="I174" s="78"/>
      <c r="J174" s="78"/>
      <c r="K174" s="78"/>
      <c r="L174" s="78"/>
      <c r="M174" s="78"/>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IA174" s="22">
        <v>14.01</v>
      </c>
      <c r="IB174" s="22" t="s">
        <v>208</v>
      </c>
      <c r="IE174" s="23"/>
      <c r="IF174" s="23"/>
      <c r="IG174" s="23"/>
      <c r="IH174" s="23"/>
      <c r="II174" s="23"/>
    </row>
    <row r="175" spans="1:243" s="22" customFormat="1" ht="45">
      <c r="A175" s="37">
        <v>14.02</v>
      </c>
      <c r="B175" s="64" t="s">
        <v>209</v>
      </c>
      <c r="C175" s="38"/>
      <c r="D175" s="66">
        <v>1</v>
      </c>
      <c r="E175" s="67" t="s">
        <v>48</v>
      </c>
      <c r="F175" s="68">
        <v>4753.62</v>
      </c>
      <c r="G175" s="51"/>
      <c r="H175" s="45"/>
      <c r="I175" s="46" t="s">
        <v>33</v>
      </c>
      <c r="J175" s="47">
        <f t="shared" si="8"/>
        <v>1</v>
      </c>
      <c r="K175" s="45" t="s">
        <v>34</v>
      </c>
      <c r="L175" s="45" t="s">
        <v>4</v>
      </c>
      <c r="M175" s="48"/>
      <c r="N175" s="59"/>
      <c r="O175" s="59"/>
      <c r="P175" s="60"/>
      <c r="Q175" s="59"/>
      <c r="R175" s="59"/>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2">
        <f t="shared" si="9"/>
        <v>4753.62</v>
      </c>
      <c r="BB175" s="61">
        <f t="shared" si="10"/>
        <v>4753.62</v>
      </c>
      <c r="BC175" s="63" t="str">
        <f t="shared" si="11"/>
        <v>INR  Four Thousand Seven Hundred &amp; Fifty Three  and Paise Sixty Two Only</v>
      </c>
      <c r="IA175" s="22">
        <v>14.02</v>
      </c>
      <c r="IB175" s="22" t="s">
        <v>209</v>
      </c>
      <c r="ID175" s="22">
        <v>1</v>
      </c>
      <c r="IE175" s="23" t="s">
        <v>48</v>
      </c>
      <c r="IF175" s="23"/>
      <c r="IG175" s="23"/>
      <c r="IH175" s="23"/>
      <c r="II175" s="23"/>
    </row>
    <row r="176" spans="1:243" s="22" customFormat="1" ht="150">
      <c r="A176" s="37">
        <v>14.03</v>
      </c>
      <c r="B176" s="64" t="s">
        <v>210</v>
      </c>
      <c r="C176" s="38"/>
      <c r="D176" s="78"/>
      <c r="E176" s="78"/>
      <c r="F176" s="78"/>
      <c r="G176" s="78"/>
      <c r="H176" s="78"/>
      <c r="I176" s="78"/>
      <c r="J176" s="78"/>
      <c r="K176" s="78"/>
      <c r="L176" s="78"/>
      <c r="M176" s="78"/>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IA176" s="22">
        <v>14.03</v>
      </c>
      <c r="IB176" s="22" t="s">
        <v>210</v>
      </c>
      <c r="IE176" s="23"/>
      <c r="IF176" s="23"/>
      <c r="IG176" s="23"/>
      <c r="IH176" s="23"/>
      <c r="II176" s="23"/>
    </row>
    <row r="177" spans="1:243" s="22" customFormat="1" ht="42.75">
      <c r="A177" s="37">
        <v>14.04</v>
      </c>
      <c r="B177" s="64" t="s">
        <v>211</v>
      </c>
      <c r="C177" s="38"/>
      <c r="D177" s="66">
        <v>2</v>
      </c>
      <c r="E177" s="67" t="s">
        <v>48</v>
      </c>
      <c r="F177" s="68">
        <v>4612.85</v>
      </c>
      <c r="G177" s="51"/>
      <c r="H177" s="45"/>
      <c r="I177" s="46" t="s">
        <v>33</v>
      </c>
      <c r="J177" s="47">
        <f t="shared" si="8"/>
        <v>1</v>
      </c>
      <c r="K177" s="45" t="s">
        <v>34</v>
      </c>
      <c r="L177" s="45" t="s">
        <v>4</v>
      </c>
      <c r="M177" s="48"/>
      <c r="N177" s="59"/>
      <c r="O177" s="59"/>
      <c r="P177" s="60"/>
      <c r="Q177" s="59"/>
      <c r="R177" s="59"/>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2">
        <f t="shared" si="9"/>
        <v>9225.7</v>
      </c>
      <c r="BB177" s="61">
        <f t="shared" si="10"/>
        <v>9225.7</v>
      </c>
      <c r="BC177" s="63" t="str">
        <f t="shared" si="11"/>
        <v>INR  Nine Thousand Two Hundred &amp; Twenty Five  and Paise Seventy Only</v>
      </c>
      <c r="IA177" s="22">
        <v>14.04</v>
      </c>
      <c r="IB177" s="22" t="s">
        <v>211</v>
      </c>
      <c r="ID177" s="22">
        <v>2</v>
      </c>
      <c r="IE177" s="23" t="s">
        <v>48</v>
      </c>
      <c r="IF177" s="23"/>
      <c r="IG177" s="23"/>
      <c r="IH177" s="23"/>
      <c r="II177" s="23"/>
    </row>
    <row r="178" spans="1:243" s="22" customFormat="1" ht="90">
      <c r="A178" s="37">
        <v>14.05</v>
      </c>
      <c r="B178" s="64" t="s">
        <v>212</v>
      </c>
      <c r="C178" s="38"/>
      <c r="D178" s="78"/>
      <c r="E178" s="78"/>
      <c r="F178" s="78"/>
      <c r="G178" s="78"/>
      <c r="H178" s="78"/>
      <c r="I178" s="78"/>
      <c r="J178" s="78"/>
      <c r="K178" s="78"/>
      <c r="L178" s="78"/>
      <c r="M178" s="78"/>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IA178" s="22">
        <v>14.05</v>
      </c>
      <c r="IB178" s="22" t="s">
        <v>212</v>
      </c>
      <c r="IE178" s="23"/>
      <c r="IF178" s="23"/>
      <c r="IG178" s="23"/>
      <c r="IH178" s="23"/>
      <c r="II178" s="23"/>
    </row>
    <row r="179" spans="1:243" s="22" customFormat="1" ht="45">
      <c r="A179" s="37">
        <v>14.06</v>
      </c>
      <c r="B179" s="64" t="s">
        <v>213</v>
      </c>
      <c r="C179" s="38"/>
      <c r="D179" s="66">
        <v>2</v>
      </c>
      <c r="E179" s="67" t="s">
        <v>48</v>
      </c>
      <c r="F179" s="68">
        <v>2201.18</v>
      </c>
      <c r="G179" s="51"/>
      <c r="H179" s="45"/>
      <c r="I179" s="46" t="s">
        <v>33</v>
      </c>
      <c r="J179" s="47">
        <f t="shared" si="8"/>
        <v>1</v>
      </c>
      <c r="K179" s="45" t="s">
        <v>34</v>
      </c>
      <c r="L179" s="45" t="s">
        <v>4</v>
      </c>
      <c r="M179" s="48"/>
      <c r="N179" s="59"/>
      <c r="O179" s="59"/>
      <c r="P179" s="60"/>
      <c r="Q179" s="59"/>
      <c r="R179" s="59"/>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2">
        <f t="shared" si="9"/>
        <v>4402.36</v>
      </c>
      <c r="BB179" s="61">
        <f t="shared" si="10"/>
        <v>4402.36</v>
      </c>
      <c r="BC179" s="63" t="str">
        <f t="shared" si="11"/>
        <v>INR  Four Thousand Four Hundred &amp; Two  and Paise Thirty Six Only</v>
      </c>
      <c r="IA179" s="22">
        <v>14.06</v>
      </c>
      <c r="IB179" s="22" t="s">
        <v>213</v>
      </c>
      <c r="ID179" s="22">
        <v>2</v>
      </c>
      <c r="IE179" s="23" t="s">
        <v>48</v>
      </c>
      <c r="IF179" s="23"/>
      <c r="IG179" s="23"/>
      <c r="IH179" s="23"/>
      <c r="II179" s="23"/>
    </row>
    <row r="180" spans="1:243" s="22" customFormat="1" ht="90">
      <c r="A180" s="37">
        <v>14.07</v>
      </c>
      <c r="B180" s="64" t="s">
        <v>214</v>
      </c>
      <c r="C180" s="38"/>
      <c r="D180" s="78"/>
      <c r="E180" s="78"/>
      <c r="F180" s="78"/>
      <c r="G180" s="78"/>
      <c r="H180" s="78"/>
      <c r="I180" s="78"/>
      <c r="J180" s="78"/>
      <c r="K180" s="78"/>
      <c r="L180" s="78"/>
      <c r="M180" s="78"/>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IA180" s="22">
        <v>14.07</v>
      </c>
      <c r="IB180" s="22" t="s">
        <v>214</v>
      </c>
      <c r="IE180" s="23"/>
      <c r="IF180" s="23"/>
      <c r="IG180" s="23"/>
      <c r="IH180" s="23"/>
      <c r="II180" s="23"/>
    </row>
    <row r="181" spans="1:243" s="22" customFormat="1" ht="15.75">
      <c r="A181" s="37">
        <v>14.08</v>
      </c>
      <c r="B181" s="64" t="s">
        <v>215</v>
      </c>
      <c r="C181" s="38"/>
      <c r="D181" s="78"/>
      <c r="E181" s="78"/>
      <c r="F181" s="78"/>
      <c r="G181" s="78"/>
      <c r="H181" s="78"/>
      <c r="I181" s="78"/>
      <c r="J181" s="78"/>
      <c r="K181" s="78"/>
      <c r="L181" s="78"/>
      <c r="M181" s="78"/>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IA181" s="22">
        <v>14.08</v>
      </c>
      <c r="IB181" s="22" t="s">
        <v>215</v>
      </c>
      <c r="IE181" s="23"/>
      <c r="IF181" s="23"/>
      <c r="IG181" s="23"/>
      <c r="IH181" s="23"/>
      <c r="II181" s="23"/>
    </row>
    <row r="182" spans="1:243" s="22" customFormat="1" ht="42.75">
      <c r="A182" s="37">
        <v>14.09</v>
      </c>
      <c r="B182" s="64" t="s">
        <v>216</v>
      </c>
      <c r="C182" s="38"/>
      <c r="D182" s="66">
        <v>1</v>
      </c>
      <c r="E182" s="67" t="s">
        <v>48</v>
      </c>
      <c r="F182" s="70">
        <v>5130.82</v>
      </c>
      <c r="G182" s="51"/>
      <c r="H182" s="45"/>
      <c r="I182" s="46" t="s">
        <v>33</v>
      </c>
      <c r="J182" s="47">
        <f t="shared" si="8"/>
        <v>1</v>
      </c>
      <c r="K182" s="45" t="s">
        <v>34</v>
      </c>
      <c r="L182" s="45" t="s">
        <v>4</v>
      </c>
      <c r="M182" s="48"/>
      <c r="N182" s="59"/>
      <c r="O182" s="59"/>
      <c r="P182" s="60"/>
      <c r="Q182" s="59"/>
      <c r="R182" s="59"/>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2">
        <f t="shared" si="9"/>
        <v>5130.82</v>
      </c>
      <c r="BB182" s="61">
        <f t="shared" si="10"/>
        <v>5130.82</v>
      </c>
      <c r="BC182" s="63" t="str">
        <f t="shared" si="11"/>
        <v>INR  Five Thousand One Hundred &amp; Thirty  and Paise Eighty Two Only</v>
      </c>
      <c r="IA182" s="22">
        <v>14.09</v>
      </c>
      <c r="IB182" s="22" t="s">
        <v>216</v>
      </c>
      <c r="ID182" s="22">
        <v>1</v>
      </c>
      <c r="IE182" s="23" t="s">
        <v>48</v>
      </c>
      <c r="IF182" s="23"/>
      <c r="IG182" s="23"/>
      <c r="IH182" s="23"/>
      <c r="II182" s="23"/>
    </row>
    <row r="183" spans="1:243" s="22" customFormat="1" ht="75">
      <c r="A183" s="65">
        <v>14.1</v>
      </c>
      <c r="B183" s="64" t="s">
        <v>217</v>
      </c>
      <c r="C183" s="38"/>
      <c r="D183" s="66">
        <v>2</v>
      </c>
      <c r="E183" s="67" t="s">
        <v>48</v>
      </c>
      <c r="F183" s="68">
        <v>260.89</v>
      </c>
      <c r="G183" s="51"/>
      <c r="H183" s="45"/>
      <c r="I183" s="46" t="s">
        <v>33</v>
      </c>
      <c r="J183" s="47">
        <f t="shared" si="8"/>
        <v>1</v>
      </c>
      <c r="K183" s="45" t="s">
        <v>34</v>
      </c>
      <c r="L183" s="45" t="s">
        <v>4</v>
      </c>
      <c r="M183" s="48"/>
      <c r="N183" s="59"/>
      <c r="O183" s="59"/>
      <c r="P183" s="60"/>
      <c r="Q183" s="59"/>
      <c r="R183" s="59"/>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2">
        <f t="shared" si="9"/>
        <v>521.78</v>
      </c>
      <c r="BB183" s="61">
        <f t="shared" si="10"/>
        <v>521.78</v>
      </c>
      <c r="BC183" s="63" t="str">
        <f t="shared" si="11"/>
        <v>INR  Five Hundred &amp; Twenty One  and Paise Seventy Eight Only</v>
      </c>
      <c r="IA183" s="22">
        <v>14.1</v>
      </c>
      <c r="IB183" s="22" t="s">
        <v>217</v>
      </c>
      <c r="ID183" s="22">
        <v>2</v>
      </c>
      <c r="IE183" s="23" t="s">
        <v>48</v>
      </c>
      <c r="IF183" s="23"/>
      <c r="IG183" s="23"/>
      <c r="IH183" s="23"/>
      <c r="II183" s="23"/>
    </row>
    <row r="184" spans="1:243" s="22" customFormat="1" ht="60">
      <c r="A184" s="37">
        <v>14.11</v>
      </c>
      <c r="B184" s="64" t="s">
        <v>218</v>
      </c>
      <c r="C184" s="38"/>
      <c r="D184" s="66">
        <v>2</v>
      </c>
      <c r="E184" s="67" t="s">
        <v>48</v>
      </c>
      <c r="F184" s="68">
        <v>774.27</v>
      </c>
      <c r="G184" s="51"/>
      <c r="H184" s="45"/>
      <c r="I184" s="46" t="s">
        <v>33</v>
      </c>
      <c r="J184" s="47">
        <f t="shared" si="8"/>
        <v>1</v>
      </c>
      <c r="K184" s="45" t="s">
        <v>34</v>
      </c>
      <c r="L184" s="45" t="s">
        <v>4</v>
      </c>
      <c r="M184" s="48"/>
      <c r="N184" s="59"/>
      <c r="O184" s="59"/>
      <c r="P184" s="60"/>
      <c r="Q184" s="59"/>
      <c r="R184" s="59"/>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2">
        <f t="shared" si="9"/>
        <v>1548.54</v>
      </c>
      <c r="BB184" s="61">
        <f t="shared" si="10"/>
        <v>1548.54</v>
      </c>
      <c r="BC184" s="63" t="str">
        <f t="shared" si="11"/>
        <v>INR  One Thousand Five Hundred &amp; Forty Eight  and Paise Fifty Four Only</v>
      </c>
      <c r="IA184" s="22">
        <v>14.11</v>
      </c>
      <c r="IB184" s="22" t="s">
        <v>218</v>
      </c>
      <c r="ID184" s="22">
        <v>2</v>
      </c>
      <c r="IE184" s="23" t="s">
        <v>48</v>
      </c>
      <c r="IF184" s="23"/>
      <c r="IG184" s="23"/>
      <c r="IH184" s="23"/>
      <c r="II184" s="23"/>
    </row>
    <row r="185" spans="1:243" s="22" customFormat="1" ht="60">
      <c r="A185" s="37">
        <v>14.12</v>
      </c>
      <c r="B185" s="64" t="s">
        <v>219</v>
      </c>
      <c r="C185" s="38"/>
      <c r="D185" s="66">
        <v>2</v>
      </c>
      <c r="E185" s="67" t="s">
        <v>48</v>
      </c>
      <c r="F185" s="68">
        <v>5360.46</v>
      </c>
      <c r="G185" s="51"/>
      <c r="H185" s="45"/>
      <c r="I185" s="46" t="s">
        <v>33</v>
      </c>
      <c r="J185" s="47">
        <f t="shared" si="8"/>
        <v>1</v>
      </c>
      <c r="K185" s="45" t="s">
        <v>34</v>
      </c>
      <c r="L185" s="45" t="s">
        <v>4</v>
      </c>
      <c r="M185" s="48"/>
      <c r="N185" s="59"/>
      <c r="O185" s="59"/>
      <c r="P185" s="60"/>
      <c r="Q185" s="59"/>
      <c r="R185" s="59"/>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2">
        <f t="shared" si="9"/>
        <v>10720.92</v>
      </c>
      <c r="BB185" s="61">
        <f t="shared" si="10"/>
        <v>10720.92</v>
      </c>
      <c r="BC185" s="63" t="str">
        <f t="shared" si="11"/>
        <v>INR  Ten Thousand Seven Hundred &amp; Twenty  and Paise Ninety Two Only</v>
      </c>
      <c r="IA185" s="22">
        <v>14.12</v>
      </c>
      <c r="IB185" s="22" t="s">
        <v>219</v>
      </c>
      <c r="ID185" s="22">
        <v>2</v>
      </c>
      <c r="IE185" s="23" t="s">
        <v>48</v>
      </c>
      <c r="IF185" s="23"/>
      <c r="IG185" s="23"/>
      <c r="IH185" s="23"/>
      <c r="II185" s="23"/>
    </row>
    <row r="186" spans="1:243" s="22" customFormat="1" ht="45">
      <c r="A186" s="37">
        <v>14.13</v>
      </c>
      <c r="B186" s="64" t="s">
        <v>220</v>
      </c>
      <c r="C186" s="38"/>
      <c r="D186" s="78"/>
      <c r="E186" s="78"/>
      <c r="F186" s="78"/>
      <c r="G186" s="78"/>
      <c r="H186" s="78"/>
      <c r="I186" s="78"/>
      <c r="J186" s="78"/>
      <c r="K186" s="78"/>
      <c r="L186" s="78"/>
      <c r="M186" s="78"/>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IA186" s="22">
        <v>14.13</v>
      </c>
      <c r="IB186" s="22" t="s">
        <v>220</v>
      </c>
      <c r="IE186" s="23"/>
      <c r="IF186" s="23"/>
      <c r="IG186" s="23"/>
      <c r="IH186" s="23"/>
      <c r="II186" s="23"/>
    </row>
    <row r="187" spans="1:243" s="22" customFormat="1" ht="15.75">
      <c r="A187" s="37">
        <v>14.14</v>
      </c>
      <c r="B187" s="64" t="s">
        <v>221</v>
      </c>
      <c r="C187" s="38"/>
      <c r="D187" s="78"/>
      <c r="E187" s="78"/>
      <c r="F187" s="78"/>
      <c r="G187" s="78"/>
      <c r="H187" s="78"/>
      <c r="I187" s="78"/>
      <c r="J187" s="78"/>
      <c r="K187" s="78"/>
      <c r="L187" s="78"/>
      <c r="M187" s="78"/>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IA187" s="22">
        <v>14.14</v>
      </c>
      <c r="IB187" s="22" t="s">
        <v>221</v>
      </c>
      <c r="IE187" s="23"/>
      <c r="IF187" s="23"/>
      <c r="IG187" s="23"/>
      <c r="IH187" s="23"/>
      <c r="II187" s="23"/>
    </row>
    <row r="188" spans="1:243" s="22" customFormat="1" ht="28.5">
      <c r="A188" s="37">
        <v>14.15</v>
      </c>
      <c r="B188" s="64" t="s">
        <v>222</v>
      </c>
      <c r="C188" s="38"/>
      <c r="D188" s="66">
        <v>3</v>
      </c>
      <c r="E188" s="67" t="s">
        <v>48</v>
      </c>
      <c r="F188" s="68">
        <v>76.9</v>
      </c>
      <c r="G188" s="51"/>
      <c r="H188" s="45"/>
      <c r="I188" s="46" t="s">
        <v>33</v>
      </c>
      <c r="J188" s="47">
        <f t="shared" si="8"/>
        <v>1</v>
      </c>
      <c r="K188" s="45" t="s">
        <v>34</v>
      </c>
      <c r="L188" s="45" t="s">
        <v>4</v>
      </c>
      <c r="M188" s="48"/>
      <c r="N188" s="59"/>
      <c r="O188" s="59"/>
      <c r="P188" s="60"/>
      <c r="Q188" s="59"/>
      <c r="R188" s="59"/>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2">
        <f t="shared" si="9"/>
        <v>230.7</v>
      </c>
      <c r="BB188" s="61">
        <f t="shared" si="10"/>
        <v>230.7</v>
      </c>
      <c r="BC188" s="63" t="str">
        <f t="shared" si="11"/>
        <v>INR  Two Hundred &amp; Thirty  and Paise Seventy Only</v>
      </c>
      <c r="IA188" s="22">
        <v>14.15</v>
      </c>
      <c r="IB188" s="22" t="s">
        <v>222</v>
      </c>
      <c r="ID188" s="22">
        <v>3</v>
      </c>
      <c r="IE188" s="23" t="s">
        <v>48</v>
      </c>
      <c r="IF188" s="23"/>
      <c r="IG188" s="23"/>
      <c r="IH188" s="23"/>
      <c r="II188" s="23"/>
    </row>
    <row r="189" spans="1:243" s="22" customFormat="1" ht="90">
      <c r="A189" s="37">
        <v>14.16</v>
      </c>
      <c r="B189" s="64" t="s">
        <v>223</v>
      </c>
      <c r="C189" s="38"/>
      <c r="D189" s="66">
        <v>2</v>
      </c>
      <c r="E189" s="67" t="s">
        <v>48</v>
      </c>
      <c r="F189" s="68">
        <v>1124.99</v>
      </c>
      <c r="G189" s="51"/>
      <c r="H189" s="45"/>
      <c r="I189" s="46" t="s">
        <v>33</v>
      </c>
      <c r="J189" s="47">
        <f t="shared" si="8"/>
        <v>1</v>
      </c>
      <c r="K189" s="45" t="s">
        <v>34</v>
      </c>
      <c r="L189" s="45" t="s">
        <v>4</v>
      </c>
      <c r="M189" s="48"/>
      <c r="N189" s="59"/>
      <c r="O189" s="59"/>
      <c r="P189" s="60"/>
      <c r="Q189" s="59"/>
      <c r="R189" s="59"/>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2">
        <f t="shared" si="9"/>
        <v>2249.98</v>
      </c>
      <c r="BB189" s="61">
        <f t="shared" si="10"/>
        <v>2249.98</v>
      </c>
      <c r="BC189" s="63" t="str">
        <f t="shared" si="11"/>
        <v>INR  Two Thousand Two Hundred &amp; Forty Nine  and Paise Ninety Eight Only</v>
      </c>
      <c r="IA189" s="22">
        <v>14.16</v>
      </c>
      <c r="IB189" s="22" t="s">
        <v>223</v>
      </c>
      <c r="ID189" s="22">
        <v>2</v>
      </c>
      <c r="IE189" s="23" t="s">
        <v>48</v>
      </c>
      <c r="IF189" s="23"/>
      <c r="IG189" s="23"/>
      <c r="IH189" s="23"/>
      <c r="II189" s="23"/>
    </row>
    <row r="190" spans="1:243" s="22" customFormat="1" ht="30">
      <c r="A190" s="37">
        <v>14.17</v>
      </c>
      <c r="B190" s="64" t="s">
        <v>224</v>
      </c>
      <c r="C190" s="38"/>
      <c r="D190" s="78"/>
      <c r="E190" s="78"/>
      <c r="F190" s="78"/>
      <c r="G190" s="78"/>
      <c r="H190" s="78"/>
      <c r="I190" s="78"/>
      <c r="J190" s="78"/>
      <c r="K190" s="78"/>
      <c r="L190" s="78"/>
      <c r="M190" s="78"/>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IA190" s="22">
        <v>14.17</v>
      </c>
      <c r="IB190" s="22" t="s">
        <v>224</v>
      </c>
      <c r="IE190" s="23"/>
      <c r="IF190" s="23"/>
      <c r="IG190" s="23"/>
      <c r="IH190" s="23"/>
      <c r="II190" s="23"/>
    </row>
    <row r="191" spans="1:243" s="22" customFormat="1" ht="15.75">
      <c r="A191" s="37">
        <v>14.18</v>
      </c>
      <c r="B191" s="64" t="s">
        <v>225</v>
      </c>
      <c r="C191" s="38"/>
      <c r="D191" s="78"/>
      <c r="E191" s="78"/>
      <c r="F191" s="78"/>
      <c r="G191" s="78"/>
      <c r="H191" s="78"/>
      <c r="I191" s="78"/>
      <c r="J191" s="78"/>
      <c r="K191" s="78"/>
      <c r="L191" s="78"/>
      <c r="M191" s="78"/>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IA191" s="22">
        <v>14.18</v>
      </c>
      <c r="IB191" s="22" t="s">
        <v>225</v>
      </c>
      <c r="IE191" s="23"/>
      <c r="IF191" s="23"/>
      <c r="IG191" s="23"/>
      <c r="IH191" s="23"/>
      <c r="II191" s="23"/>
    </row>
    <row r="192" spans="1:243" s="22" customFormat="1" ht="42.75">
      <c r="A192" s="37">
        <v>14.19</v>
      </c>
      <c r="B192" s="64" t="s">
        <v>226</v>
      </c>
      <c r="C192" s="38"/>
      <c r="D192" s="66">
        <v>22</v>
      </c>
      <c r="E192" s="67" t="s">
        <v>44</v>
      </c>
      <c r="F192" s="68">
        <v>957.65</v>
      </c>
      <c r="G192" s="51"/>
      <c r="H192" s="45"/>
      <c r="I192" s="46" t="s">
        <v>33</v>
      </c>
      <c r="J192" s="47">
        <f t="shared" si="8"/>
        <v>1</v>
      </c>
      <c r="K192" s="45" t="s">
        <v>34</v>
      </c>
      <c r="L192" s="45" t="s">
        <v>4</v>
      </c>
      <c r="M192" s="48"/>
      <c r="N192" s="59"/>
      <c r="O192" s="59"/>
      <c r="P192" s="60"/>
      <c r="Q192" s="59"/>
      <c r="R192" s="59"/>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2">
        <f t="shared" si="9"/>
        <v>21068.3</v>
      </c>
      <c r="BB192" s="61">
        <f t="shared" si="10"/>
        <v>21068.3</v>
      </c>
      <c r="BC192" s="63" t="str">
        <f t="shared" si="11"/>
        <v>INR  Twenty One Thousand  &amp;Sixty Eight  and Paise Thirty Only</v>
      </c>
      <c r="IA192" s="22">
        <v>14.19</v>
      </c>
      <c r="IB192" s="22" t="s">
        <v>226</v>
      </c>
      <c r="ID192" s="22">
        <v>22</v>
      </c>
      <c r="IE192" s="23" t="s">
        <v>44</v>
      </c>
      <c r="IF192" s="23"/>
      <c r="IG192" s="23"/>
      <c r="IH192" s="23"/>
      <c r="II192" s="23"/>
    </row>
    <row r="193" spans="1:243" s="22" customFormat="1" ht="60">
      <c r="A193" s="65">
        <v>14.2</v>
      </c>
      <c r="B193" s="64" t="s">
        <v>227</v>
      </c>
      <c r="C193" s="38"/>
      <c r="D193" s="78"/>
      <c r="E193" s="78"/>
      <c r="F193" s="78"/>
      <c r="G193" s="78"/>
      <c r="H193" s="78"/>
      <c r="I193" s="78"/>
      <c r="J193" s="78"/>
      <c r="K193" s="78"/>
      <c r="L193" s="78"/>
      <c r="M193" s="78"/>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IA193" s="22">
        <v>14.2</v>
      </c>
      <c r="IB193" s="22" t="s">
        <v>227</v>
      </c>
      <c r="IE193" s="23"/>
      <c r="IF193" s="23"/>
      <c r="IG193" s="23"/>
      <c r="IH193" s="23"/>
      <c r="II193" s="23"/>
    </row>
    <row r="194" spans="1:243" s="22" customFormat="1" ht="15.75">
      <c r="A194" s="37">
        <v>14.21</v>
      </c>
      <c r="B194" s="64" t="s">
        <v>225</v>
      </c>
      <c r="C194" s="38"/>
      <c r="D194" s="78"/>
      <c r="E194" s="78"/>
      <c r="F194" s="78"/>
      <c r="G194" s="78"/>
      <c r="H194" s="78"/>
      <c r="I194" s="78"/>
      <c r="J194" s="78"/>
      <c r="K194" s="78"/>
      <c r="L194" s="78"/>
      <c r="M194" s="78"/>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IA194" s="22">
        <v>14.21</v>
      </c>
      <c r="IB194" s="22" t="s">
        <v>225</v>
      </c>
      <c r="IE194" s="23"/>
      <c r="IF194" s="23"/>
      <c r="IG194" s="23"/>
      <c r="IH194" s="23"/>
      <c r="II194" s="23"/>
    </row>
    <row r="195" spans="1:243" s="22" customFormat="1" ht="28.5">
      <c r="A195" s="37">
        <v>14.22</v>
      </c>
      <c r="B195" s="64" t="s">
        <v>228</v>
      </c>
      <c r="C195" s="38"/>
      <c r="D195" s="66">
        <v>5</v>
      </c>
      <c r="E195" s="67" t="s">
        <v>48</v>
      </c>
      <c r="F195" s="68">
        <v>404.78</v>
      </c>
      <c r="G195" s="51"/>
      <c r="H195" s="45"/>
      <c r="I195" s="46" t="s">
        <v>33</v>
      </c>
      <c r="J195" s="47">
        <f t="shared" si="8"/>
        <v>1</v>
      </c>
      <c r="K195" s="45" t="s">
        <v>34</v>
      </c>
      <c r="L195" s="45" t="s">
        <v>4</v>
      </c>
      <c r="M195" s="48"/>
      <c r="N195" s="59"/>
      <c r="O195" s="59"/>
      <c r="P195" s="60"/>
      <c r="Q195" s="59"/>
      <c r="R195" s="59"/>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2">
        <f t="shared" si="9"/>
        <v>2023.9</v>
      </c>
      <c r="BB195" s="61">
        <f t="shared" si="10"/>
        <v>2023.9</v>
      </c>
      <c r="BC195" s="63" t="str">
        <f t="shared" si="11"/>
        <v>INR  Two Thousand  &amp;Twenty Three  and Paise Ninety Only</v>
      </c>
      <c r="IA195" s="22">
        <v>14.22</v>
      </c>
      <c r="IB195" s="22" t="s">
        <v>228</v>
      </c>
      <c r="ID195" s="22">
        <v>5</v>
      </c>
      <c r="IE195" s="23" t="s">
        <v>48</v>
      </c>
      <c r="IF195" s="23"/>
      <c r="IG195" s="23"/>
      <c r="IH195" s="23"/>
      <c r="II195" s="23"/>
    </row>
    <row r="196" spans="1:243" s="22" customFormat="1" ht="30">
      <c r="A196" s="37">
        <v>14.23</v>
      </c>
      <c r="B196" s="64" t="s">
        <v>229</v>
      </c>
      <c r="C196" s="38"/>
      <c r="D196" s="78"/>
      <c r="E196" s="78"/>
      <c r="F196" s="78"/>
      <c r="G196" s="78"/>
      <c r="H196" s="78"/>
      <c r="I196" s="78"/>
      <c r="J196" s="78"/>
      <c r="K196" s="78"/>
      <c r="L196" s="78"/>
      <c r="M196" s="78"/>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IA196" s="22">
        <v>14.23</v>
      </c>
      <c r="IB196" s="22" t="s">
        <v>229</v>
      </c>
      <c r="IE196" s="23"/>
      <c r="IF196" s="23"/>
      <c r="IG196" s="23"/>
      <c r="IH196" s="23"/>
      <c r="II196" s="23"/>
    </row>
    <row r="197" spans="1:243" s="22" customFormat="1" ht="15.75">
      <c r="A197" s="37">
        <v>14.24</v>
      </c>
      <c r="B197" s="64" t="s">
        <v>225</v>
      </c>
      <c r="C197" s="38"/>
      <c r="D197" s="78"/>
      <c r="E197" s="78"/>
      <c r="F197" s="78"/>
      <c r="G197" s="78"/>
      <c r="H197" s="78"/>
      <c r="I197" s="78"/>
      <c r="J197" s="78"/>
      <c r="K197" s="78"/>
      <c r="L197" s="78"/>
      <c r="M197" s="78"/>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IA197" s="22">
        <v>14.24</v>
      </c>
      <c r="IB197" s="22" t="s">
        <v>225</v>
      </c>
      <c r="IE197" s="23"/>
      <c r="IF197" s="23"/>
      <c r="IG197" s="23"/>
      <c r="IH197" s="23"/>
      <c r="II197" s="23"/>
    </row>
    <row r="198" spans="1:243" s="22" customFormat="1" ht="42.75">
      <c r="A198" s="37">
        <v>14.25</v>
      </c>
      <c r="B198" s="64" t="s">
        <v>230</v>
      </c>
      <c r="C198" s="38"/>
      <c r="D198" s="66">
        <v>3</v>
      </c>
      <c r="E198" s="67" t="s">
        <v>48</v>
      </c>
      <c r="F198" s="68">
        <v>342.61</v>
      </c>
      <c r="G198" s="51"/>
      <c r="H198" s="45"/>
      <c r="I198" s="46" t="s">
        <v>33</v>
      </c>
      <c r="J198" s="47">
        <f t="shared" si="8"/>
        <v>1</v>
      </c>
      <c r="K198" s="45" t="s">
        <v>34</v>
      </c>
      <c r="L198" s="45" t="s">
        <v>4</v>
      </c>
      <c r="M198" s="48"/>
      <c r="N198" s="59"/>
      <c r="O198" s="59"/>
      <c r="P198" s="60"/>
      <c r="Q198" s="59"/>
      <c r="R198" s="59"/>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2">
        <f t="shared" si="9"/>
        <v>1027.83</v>
      </c>
      <c r="BB198" s="61">
        <f t="shared" si="10"/>
        <v>1027.83</v>
      </c>
      <c r="BC198" s="63" t="str">
        <f t="shared" si="11"/>
        <v>INR  One Thousand  &amp;Twenty Seven  and Paise Eighty Three Only</v>
      </c>
      <c r="IA198" s="22">
        <v>14.25</v>
      </c>
      <c r="IB198" s="22" t="s">
        <v>230</v>
      </c>
      <c r="ID198" s="22">
        <v>3</v>
      </c>
      <c r="IE198" s="23" t="s">
        <v>48</v>
      </c>
      <c r="IF198" s="23"/>
      <c r="IG198" s="23"/>
      <c r="IH198" s="23"/>
      <c r="II198" s="23"/>
    </row>
    <row r="199" spans="1:243" s="22" customFormat="1" ht="15.75">
      <c r="A199" s="37">
        <v>14.26</v>
      </c>
      <c r="B199" s="64" t="s">
        <v>231</v>
      </c>
      <c r="C199" s="38"/>
      <c r="D199" s="78"/>
      <c r="E199" s="78"/>
      <c r="F199" s="78"/>
      <c r="G199" s="78"/>
      <c r="H199" s="78"/>
      <c r="I199" s="78"/>
      <c r="J199" s="78"/>
      <c r="K199" s="78"/>
      <c r="L199" s="78"/>
      <c r="M199" s="78"/>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IA199" s="22">
        <v>14.26</v>
      </c>
      <c r="IB199" s="22" t="s">
        <v>231</v>
      </c>
      <c r="IE199" s="23"/>
      <c r="IF199" s="23"/>
      <c r="IG199" s="23"/>
      <c r="IH199" s="23"/>
      <c r="II199" s="23"/>
    </row>
    <row r="200" spans="1:243" s="22" customFormat="1" ht="15.75">
      <c r="A200" s="37">
        <v>14.27</v>
      </c>
      <c r="B200" s="64" t="s">
        <v>69</v>
      </c>
      <c r="C200" s="38"/>
      <c r="D200" s="78"/>
      <c r="E200" s="78"/>
      <c r="F200" s="78"/>
      <c r="G200" s="78"/>
      <c r="H200" s="78"/>
      <c r="I200" s="78"/>
      <c r="J200" s="78"/>
      <c r="K200" s="78"/>
      <c r="L200" s="78"/>
      <c r="M200" s="78"/>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IA200" s="22">
        <v>14.27</v>
      </c>
      <c r="IB200" s="22" t="s">
        <v>69</v>
      </c>
      <c r="IE200" s="23"/>
      <c r="IF200" s="23"/>
      <c r="IG200" s="23"/>
      <c r="IH200" s="23"/>
      <c r="II200" s="23"/>
    </row>
    <row r="201" spans="1:243" s="22" customFormat="1" ht="42.75">
      <c r="A201" s="37">
        <v>14.28</v>
      </c>
      <c r="B201" s="64" t="s">
        <v>228</v>
      </c>
      <c r="C201" s="38"/>
      <c r="D201" s="66">
        <v>10</v>
      </c>
      <c r="E201" s="67" t="s">
        <v>48</v>
      </c>
      <c r="F201" s="68">
        <v>359.01</v>
      </c>
      <c r="G201" s="51"/>
      <c r="H201" s="45"/>
      <c r="I201" s="46" t="s">
        <v>33</v>
      </c>
      <c r="J201" s="47">
        <f t="shared" si="8"/>
        <v>1</v>
      </c>
      <c r="K201" s="45" t="s">
        <v>34</v>
      </c>
      <c r="L201" s="45" t="s">
        <v>4</v>
      </c>
      <c r="M201" s="48"/>
      <c r="N201" s="59"/>
      <c r="O201" s="59"/>
      <c r="P201" s="60"/>
      <c r="Q201" s="59"/>
      <c r="R201" s="59"/>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2">
        <f t="shared" si="9"/>
        <v>3590.1</v>
      </c>
      <c r="BB201" s="61">
        <f t="shared" si="10"/>
        <v>3590.1</v>
      </c>
      <c r="BC201" s="63" t="str">
        <f t="shared" si="11"/>
        <v>INR  Three Thousand Five Hundred &amp; Ninety  and Paise Ten Only</v>
      </c>
      <c r="IA201" s="22">
        <v>14.28</v>
      </c>
      <c r="IB201" s="22" t="s">
        <v>228</v>
      </c>
      <c r="ID201" s="22">
        <v>10</v>
      </c>
      <c r="IE201" s="23" t="s">
        <v>48</v>
      </c>
      <c r="IF201" s="23"/>
      <c r="IG201" s="23"/>
      <c r="IH201" s="23"/>
      <c r="II201" s="23"/>
    </row>
    <row r="202" spans="1:243" s="22" customFormat="1" ht="45">
      <c r="A202" s="37">
        <v>14.29</v>
      </c>
      <c r="B202" s="64" t="s">
        <v>232</v>
      </c>
      <c r="C202" s="38"/>
      <c r="D202" s="78"/>
      <c r="E202" s="78"/>
      <c r="F202" s="78"/>
      <c r="G202" s="78"/>
      <c r="H202" s="78"/>
      <c r="I202" s="78"/>
      <c r="J202" s="78"/>
      <c r="K202" s="78"/>
      <c r="L202" s="78"/>
      <c r="M202" s="78"/>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IA202" s="22">
        <v>14.29</v>
      </c>
      <c r="IB202" s="22" t="s">
        <v>232</v>
      </c>
      <c r="IE202" s="23"/>
      <c r="IF202" s="23"/>
      <c r="IG202" s="23"/>
      <c r="IH202" s="23"/>
      <c r="II202" s="23"/>
    </row>
    <row r="203" spans="1:243" s="22" customFormat="1" ht="42.75">
      <c r="A203" s="65">
        <v>14.3</v>
      </c>
      <c r="B203" s="64" t="s">
        <v>69</v>
      </c>
      <c r="C203" s="38"/>
      <c r="D203" s="66">
        <v>45</v>
      </c>
      <c r="E203" s="67" t="s">
        <v>48</v>
      </c>
      <c r="F203" s="68">
        <v>422.14</v>
      </c>
      <c r="G203" s="51"/>
      <c r="H203" s="45"/>
      <c r="I203" s="46" t="s">
        <v>33</v>
      </c>
      <c r="J203" s="47">
        <f t="shared" si="8"/>
        <v>1</v>
      </c>
      <c r="K203" s="45" t="s">
        <v>34</v>
      </c>
      <c r="L203" s="45" t="s">
        <v>4</v>
      </c>
      <c r="M203" s="48"/>
      <c r="N203" s="59"/>
      <c r="O203" s="59"/>
      <c r="P203" s="60"/>
      <c r="Q203" s="59"/>
      <c r="R203" s="59"/>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2">
        <f t="shared" si="9"/>
        <v>18996.3</v>
      </c>
      <c r="BB203" s="61">
        <f t="shared" si="10"/>
        <v>18996.3</v>
      </c>
      <c r="BC203" s="63" t="str">
        <f t="shared" si="11"/>
        <v>INR  Eighteen Thousand Nine Hundred &amp; Ninety Six  and Paise Thirty Only</v>
      </c>
      <c r="IA203" s="22">
        <v>14.3</v>
      </c>
      <c r="IB203" s="22" t="s">
        <v>69</v>
      </c>
      <c r="ID203" s="22">
        <v>45</v>
      </c>
      <c r="IE203" s="23" t="s">
        <v>48</v>
      </c>
      <c r="IF203" s="23"/>
      <c r="IG203" s="23"/>
      <c r="IH203" s="23"/>
      <c r="II203" s="23"/>
    </row>
    <row r="204" spans="1:243" s="22" customFormat="1" ht="75">
      <c r="A204" s="37">
        <v>14.31</v>
      </c>
      <c r="B204" s="64" t="s">
        <v>233</v>
      </c>
      <c r="C204" s="38"/>
      <c r="D204" s="78"/>
      <c r="E204" s="78"/>
      <c r="F204" s="78"/>
      <c r="G204" s="78"/>
      <c r="H204" s="78"/>
      <c r="I204" s="78"/>
      <c r="J204" s="78"/>
      <c r="K204" s="78"/>
      <c r="L204" s="78"/>
      <c r="M204" s="78"/>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IA204" s="22">
        <v>14.31</v>
      </c>
      <c r="IB204" s="22" t="s">
        <v>233</v>
      </c>
      <c r="IE204" s="23"/>
      <c r="IF204" s="23"/>
      <c r="IG204" s="23"/>
      <c r="IH204" s="23"/>
      <c r="II204" s="23"/>
    </row>
    <row r="205" spans="1:243" s="22" customFormat="1" ht="15.75">
      <c r="A205" s="37">
        <v>14.32</v>
      </c>
      <c r="B205" s="64" t="s">
        <v>234</v>
      </c>
      <c r="C205" s="38"/>
      <c r="D205" s="78"/>
      <c r="E205" s="78"/>
      <c r="F205" s="78"/>
      <c r="G205" s="78"/>
      <c r="H205" s="78"/>
      <c r="I205" s="78"/>
      <c r="J205" s="78"/>
      <c r="K205" s="78"/>
      <c r="L205" s="78"/>
      <c r="M205" s="78"/>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IA205" s="22">
        <v>14.32</v>
      </c>
      <c r="IB205" s="22" t="s">
        <v>234</v>
      </c>
      <c r="IE205" s="23"/>
      <c r="IF205" s="23"/>
      <c r="IG205" s="23"/>
      <c r="IH205" s="23"/>
      <c r="II205" s="23"/>
    </row>
    <row r="206" spans="1:243" s="22" customFormat="1" ht="42.75">
      <c r="A206" s="37">
        <v>14.33</v>
      </c>
      <c r="B206" s="64" t="s">
        <v>235</v>
      </c>
      <c r="C206" s="38"/>
      <c r="D206" s="66">
        <v>10</v>
      </c>
      <c r="E206" s="67" t="s">
        <v>48</v>
      </c>
      <c r="F206" s="68">
        <v>1326.22</v>
      </c>
      <c r="G206" s="51"/>
      <c r="H206" s="45"/>
      <c r="I206" s="46" t="s">
        <v>33</v>
      </c>
      <c r="J206" s="47">
        <f t="shared" si="8"/>
        <v>1</v>
      </c>
      <c r="K206" s="45" t="s">
        <v>34</v>
      </c>
      <c r="L206" s="45" t="s">
        <v>4</v>
      </c>
      <c r="M206" s="48"/>
      <c r="N206" s="59"/>
      <c r="O206" s="59"/>
      <c r="P206" s="60"/>
      <c r="Q206" s="59"/>
      <c r="R206" s="59"/>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2">
        <f t="shared" si="9"/>
        <v>13262.2</v>
      </c>
      <c r="BB206" s="61">
        <f t="shared" si="10"/>
        <v>13262.2</v>
      </c>
      <c r="BC206" s="63" t="str">
        <f t="shared" si="11"/>
        <v>INR  Thirteen Thousand Two Hundred &amp; Sixty Two  and Paise Twenty Only</v>
      </c>
      <c r="IA206" s="22">
        <v>14.33</v>
      </c>
      <c r="IB206" s="22" t="s">
        <v>235</v>
      </c>
      <c r="ID206" s="22">
        <v>10</v>
      </c>
      <c r="IE206" s="23" t="s">
        <v>48</v>
      </c>
      <c r="IF206" s="23"/>
      <c r="IG206" s="23"/>
      <c r="IH206" s="23"/>
      <c r="II206" s="23"/>
    </row>
    <row r="207" spans="1:243" s="22" customFormat="1" ht="15.75">
      <c r="A207" s="37">
        <v>15</v>
      </c>
      <c r="B207" s="64" t="s">
        <v>236</v>
      </c>
      <c r="C207" s="38"/>
      <c r="D207" s="78"/>
      <c r="E207" s="78"/>
      <c r="F207" s="78"/>
      <c r="G207" s="78"/>
      <c r="H207" s="78"/>
      <c r="I207" s="78"/>
      <c r="J207" s="78"/>
      <c r="K207" s="78"/>
      <c r="L207" s="78"/>
      <c r="M207" s="78"/>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IA207" s="22">
        <v>15</v>
      </c>
      <c r="IB207" s="22" t="s">
        <v>236</v>
      </c>
      <c r="IE207" s="23"/>
      <c r="IF207" s="23"/>
      <c r="IG207" s="23"/>
      <c r="IH207" s="23"/>
      <c r="II207" s="23"/>
    </row>
    <row r="208" spans="1:243" s="22" customFormat="1" ht="60">
      <c r="A208" s="37">
        <v>15.01</v>
      </c>
      <c r="B208" s="64" t="s">
        <v>237</v>
      </c>
      <c r="C208" s="38"/>
      <c r="D208" s="78"/>
      <c r="E208" s="78"/>
      <c r="F208" s="78"/>
      <c r="G208" s="78"/>
      <c r="H208" s="78"/>
      <c r="I208" s="78"/>
      <c r="J208" s="78"/>
      <c r="K208" s="78"/>
      <c r="L208" s="78"/>
      <c r="M208" s="78"/>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IA208" s="22">
        <v>15.01</v>
      </c>
      <c r="IB208" s="22" t="s">
        <v>237</v>
      </c>
      <c r="IE208" s="23"/>
      <c r="IF208" s="23"/>
      <c r="IG208" s="23"/>
      <c r="IH208" s="23"/>
      <c r="II208" s="23"/>
    </row>
    <row r="209" spans="1:243" s="22" customFormat="1" ht="42.75">
      <c r="A209" s="37">
        <v>15.02</v>
      </c>
      <c r="B209" s="64" t="s">
        <v>238</v>
      </c>
      <c r="C209" s="38"/>
      <c r="D209" s="66">
        <v>8</v>
      </c>
      <c r="E209" s="67" t="s">
        <v>44</v>
      </c>
      <c r="F209" s="68">
        <v>249.8</v>
      </c>
      <c r="G209" s="51"/>
      <c r="H209" s="45"/>
      <c r="I209" s="46" t="s">
        <v>33</v>
      </c>
      <c r="J209" s="47">
        <f t="shared" si="8"/>
        <v>1</v>
      </c>
      <c r="K209" s="45" t="s">
        <v>34</v>
      </c>
      <c r="L209" s="45" t="s">
        <v>4</v>
      </c>
      <c r="M209" s="48"/>
      <c r="N209" s="59"/>
      <c r="O209" s="59"/>
      <c r="P209" s="60"/>
      <c r="Q209" s="59"/>
      <c r="R209" s="59"/>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2">
        <f t="shared" si="9"/>
        <v>1998.4</v>
      </c>
      <c r="BB209" s="61">
        <f t="shared" si="10"/>
        <v>1998.4</v>
      </c>
      <c r="BC209" s="63" t="str">
        <f t="shared" si="11"/>
        <v>INR  One Thousand Nine Hundred &amp; Ninety Eight  and Paise Forty Only</v>
      </c>
      <c r="IA209" s="22">
        <v>15.02</v>
      </c>
      <c r="IB209" s="22" t="s">
        <v>238</v>
      </c>
      <c r="ID209" s="22">
        <v>8</v>
      </c>
      <c r="IE209" s="23" t="s">
        <v>44</v>
      </c>
      <c r="IF209" s="23"/>
      <c r="IG209" s="23"/>
      <c r="IH209" s="23"/>
      <c r="II209" s="23"/>
    </row>
    <row r="210" spans="1:243" s="22" customFormat="1" ht="42.75">
      <c r="A210" s="37">
        <v>15.03</v>
      </c>
      <c r="B210" s="64" t="s">
        <v>239</v>
      </c>
      <c r="C210" s="38"/>
      <c r="D210" s="66">
        <v>45</v>
      </c>
      <c r="E210" s="67" t="s">
        <v>44</v>
      </c>
      <c r="F210" s="68">
        <v>301.71</v>
      </c>
      <c r="G210" s="51"/>
      <c r="H210" s="45"/>
      <c r="I210" s="46" t="s">
        <v>33</v>
      </c>
      <c r="J210" s="47">
        <f t="shared" si="8"/>
        <v>1</v>
      </c>
      <c r="K210" s="45" t="s">
        <v>34</v>
      </c>
      <c r="L210" s="45" t="s">
        <v>4</v>
      </c>
      <c r="M210" s="48"/>
      <c r="N210" s="59"/>
      <c r="O210" s="59"/>
      <c r="P210" s="60"/>
      <c r="Q210" s="59"/>
      <c r="R210" s="59"/>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2">
        <f t="shared" si="9"/>
        <v>13576.95</v>
      </c>
      <c r="BB210" s="61">
        <f t="shared" si="10"/>
        <v>13576.95</v>
      </c>
      <c r="BC210" s="63" t="str">
        <f t="shared" si="11"/>
        <v>INR  Thirteen Thousand Five Hundred &amp; Seventy Six  and Paise Ninety Five Only</v>
      </c>
      <c r="IA210" s="22">
        <v>15.03</v>
      </c>
      <c r="IB210" s="22" t="s">
        <v>239</v>
      </c>
      <c r="ID210" s="22">
        <v>45</v>
      </c>
      <c r="IE210" s="23" t="s">
        <v>44</v>
      </c>
      <c r="IF210" s="23"/>
      <c r="IG210" s="23"/>
      <c r="IH210" s="23"/>
      <c r="II210" s="23"/>
    </row>
    <row r="211" spans="1:243" s="22" customFormat="1" ht="90">
      <c r="A211" s="37">
        <v>15.04</v>
      </c>
      <c r="B211" s="64" t="s">
        <v>240</v>
      </c>
      <c r="C211" s="38"/>
      <c r="D211" s="78"/>
      <c r="E211" s="78"/>
      <c r="F211" s="78"/>
      <c r="G211" s="78"/>
      <c r="H211" s="78"/>
      <c r="I211" s="78"/>
      <c r="J211" s="78"/>
      <c r="K211" s="78"/>
      <c r="L211" s="78"/>
      <c r="M211" s="78"/>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IA211" s="22">
        <v>15.04</v>
      </c>
      <c r="IB211" s="22" t="s">
        <v>240</v>
      </c>
      <c r="IE211" s="23"/>
      <c r="IF211" s="23"/>
      <c r="IG211" s="23"/>
      <c r="IH211" s="23"/>
      <c r="II211" s="23"/>
    </row>
    <row r="212" spans="1:243" s="22" customFormat="1" ht="42.75">
      <c r="A212" s="37">
        <v>15.05</v>
      </c>
      <c r="B212" s="64" t="s">
        <v>238</v>
      </c>
      <c r="C212" s="38"/>
      <c r="D212" s="66">
        <v>60</v>
      </c>
      <c r="E212" s="67" t="s">
        <v>44</v>
      </c>
      <c r="F212" s="68">
        <v>392.46</v>
      </c>
      <c r="G212" s="51"/>
      <c r="H212" s="45"/>
      <c r="I212" s="46" t="s">
        <v>33</v>
      </c>
      <c r="J212" s="47">
        <f t="shared" si="8"/>
        <v>1</v>
      </c>
      <c r="K212" s="45" t="s">
        <v>34</v>
      </c>
      <c r="L212" s="45" t="s">
        <v>4</v>
      </c>
      <c r="M212" s="48"/>
      <c r="N212" s="59"/>
      <c r="O212" s="59"/>
      <c r="P212" s="60"/>
      <c r="Q212" s="59"/>
      <c r="R212" s="59"/>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2">
        <f t="shared" si="9"/>
        <v>23547.6</v>
      </c>
      <c r="BB212" s="61">
        <f t="shared" si="10"/>
        <v>23547.6</v>
      </c>
      <c r="BC212" s="63" t="str">
        <f t="shared" si="11"/>
        <v>INR  Twenty Three Thousand Five Hundred &amp; Forty Seven  and Paise Sixty Only</v>
      </c>
      <c r="IA212" s="22">
        <v>15.05</v>
      </c>
      <c r="IB212" s="22" t="s">
        <v>238</v>
      </c>
      <c r="ID212" s="22">
        <v>60</v>
      </c>
      <c r="IE212" s="23" t="s">
        <v>44</v>
      </c>
      <c r="IF212" s="23"/>
      <c r="IG212" s="23"/>
      <c r="IH212" s="23"/>
      <c r="II212" s="23"/>
    </row>
    <row r="213" spans="1:243" s="22" customFormat="1" ht="45">
      <c r="A213" s="37">
        <v>15.06</v>
      </c>
      <c r="B213" s="64" t="s">
        <v>241</v>
      </c>
      <c r="C213" s="38"/>
      <c r="D213" s="78"/>
      <c r="E213" s="78"/>
      <c r="F213" s="78"/>
      <c r="G213" s="78"/>
      <c r="H213" s="78"/>
      <c r="I213" s="78"/>
      <c r="J213" s="78"/>
      <c r="K213" s="78"/>
      <c r="L213" s="78"/>
      <c r="M213" s="78"/>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IA213" s="22">
        <v>15.06</v>
      </c>
      <c r="IB213" s="22" t="s">
        <v>241</v>
      </c>
      <c r="IE213" s="23"/>
      <c r="IF213" s="23"/>
      <c r="IG213" s="23"/>
      <c r="IH213" s="23"/>
      <c r="II213" s="23"/>
    </row>
    <row r="214" spans="1:243" s="22" customFormat="1" ht="42.75">
      <c r="A214" s="37">
        <v>15.07</v>
      </c>
      <c r="B214" s="64" t="s">
        <v>239</v>
      </c>
      <c r="C214" s="38"/>
      <c r="D214" s="66">
        <v>40</v>
      </c>
      <c r="E214" s="67" t="s">
        <v>44</v>
      </c>
      <c r="F214" s="68">
        <v>248.84</v>
      </c>
      <c r="G214" s="51"/>
      <c r="H214" s="45"/>
      <c r="I214" s="46" t="s">
        <v>33</v>
      </c>
      <c r="J214" s="47">
        <f t="shared" si="8"/>
        <v>1</v>
      </c>
      <c r="K214" s="45" t="s">
        <v>34</v>
      </c>
      <c r="L214" s="45" t="s">
        <v>4</v>
      </c>
      <c r="M214" s="48"/>
      <c r="N214" s="59"/>
      <c r="O214" s="59"/>
      <c r="P214" s="60"/>
      <c r="Q214" s="59"/>
      <c r="R214" s="59"/>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2">
        <f t="shared" si="9"/>
        <v>9953.6</v>
      </c>
      <c r="BB214" s="61">
        <f t="shared" si="10"/>
        <v>9953.6</v>
      </c>
      <c r="BC214" s="63" t="str">
        <f t="shared" si="11"/>
        <v>INR  Nine Thousand Nine Hundred &amp; Fifty Three  and Paise Sixty Only</v>
      </c>
      <c r="IA214" s="22">
        <v>15.07</v>
      </c>
      <c r="IB214" s="22" t="s">
        <v>239</v>
      </c>
      <c r="ID214" s="22">
        <v>40</v>
      </c>
      <c r="IE214" s="23" t="s">
        <v>44</v>
      </c>
      <c r="IF214" s="23"/>
      <c r="IG214" s="23"/>
      <c r="IH214" s="23"/>
      <c r="II214" s="23"/>
    </row>
    <row r="215" spans="1:243" s="22" customFormat="1" ht="42.75">
      <c r="A215" s="37">
        <v>15.08</v>
      </c>
      <c r="B215" s="64" t="s">
        <v>242</v>
      </c>
      <c r="C215" s="38"/>
      <c r="D215" s="66">
        <v>10</v>
      </c>
      <c r="E215" s="67" t="s">
        <v>44</v>
      </c>
      <c r="F215" s="68">
        <v>319.64</v>
      </c>
      <c r="G215" s="51"/>
      <c r="H215" s="45"/>
      <c r="I215" s="46" t="s">
        <v>33</v>
      </c>
      <c r="J215" s="47">
        <f t="shared" si="8"/>
        <v>1</v>
      </c>
      <c r="K215" s="45" t="s">
        <v>34</v>
      </c>
      <c r="L215" s="45" t="s">
        <v>4</v>
      </c>
      <c r="M215" s="48"/>
      <c r="N215" s="59"/>
      <c r="O215" s="59"/>
      <c r="P215" s="60"/>
      <c r="Q215" s="59"/>
      <c r="R215" s="59"/>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2">
        <f t="shared" si="9"/>
        <v>3196.4</v>
      </c>
      <c r="BB215" s="61">
        <f t="shared" si="10"/>
        <v>3196.4</v>
      </c>
      <c r="BC215" s="63" t="str">
        <f t="shared" si="11"/>
        <v>INR  Three Thousand One Hundred &amp; Ninety Six  and Paise Forty Only</v>
      </c>
      <c r="IA215" s="22">
        <v>15.08</v>
      </c>
      <c r="IB215" s="22" t="s">
        <v>242</v>
      </c>
      <c r="ID215" s="22">
        <v>10</v>
      </c>
      <c r="IE215" s="23" t="s">
        <v>44</v>
      </c>
      <c r="IF215" s="23"/>
      <c r="IG215" s="23"/>
      <c r="IH215" s="23"/>
      <c r="II215" s="23"/>
    </row>
    <row r="216" spans="1:243" s="22" customFormat="1" ht="42.75">
      <c r="A216" s="37">
        <v>15.09</v>
      </c>
      <c r="B216" s="64" t="s">
        <v>243</v>
      </c>
      <c r="C216" s="38"/>
      <c r="D216" s="66">
        <v>6</v>
      </c>
      <c r="E216" s="67" t="s">
        <v>44</v>
      </c>
      <c r="F216" s="68">
        <v>372.38</v>
      </c>
      <c r="G216" s="51"/>
      <c r="H216" s="45"/>
      <c r="I216" s="46" t="s">
        <v>33</v>
      </c>
      <c r="J216" s="47">
        <f aca="true" t="shared" si="12" ref="J216:J264">IF(I216="Less(-)",-1,1)</f>
        <v>1</v>
      </c>
      <c r="K216" s="45" t="s">
        <v>34</v>
      </c>
      <c r="L216" s="45" t="s">
        <v>4</v>
      </c>
      <c r="M216" s="48"/>
      <c r="N216" s="59"/>
      <c r="O216" s="59"/>
      <c r="P216" s="60"/>
      <c r="Q216" s="59"/>
      <c r="R216" s="59"/>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2">
        <f aca="true" t="shared" si="13" ref="BA216:BA264">total_amount_ba($B$2,$D$2,D216,F216,J216,K216,M216)</f>
        <v>2234.28</v>
      </c>
      <c r="BB216" s="61">
        <f aca="true" t="shared" si="14" ref="BB216:BB264">BA216+SUM(N216:AZ216)</f>
        <v>2234.28</v>
      </c>
      <c r="BC216" s="63" t="str">
        <f aca="true" t="shared" si="15" ref="BC216:BC264">SpellNumber(L216,BB216)</f>
        <v>INR  Two Thousand Two Hundred &amp; Thirty Four  and Paise Twenty Eight Only</v>
      </c>
      <c r="IA216" s="22">
        <v>15.09</v>
      </c>
      <c r="IB216" s="22" t="s">
        <v>243</v>
      </c>
      <c r="ID216" s="22">
        <v>6</v>
      </c>
      <c r="IE216" s="23" t="s">
        <v>44</v>
      </c>
      <c r="IF216" s="23"/>
      <c r="IG216" s="23"/>
      <c r="IH216" s="23"/>
      <c r="II216" s="23"/>
    </row>
    <row r="217" spans="1:243" s="22" customFormat="1" ht="42.75">
      <c r="A217" s="65">
        <v>15.1</v>
      </c>
      <c r="B217" s="64" t="s">
        <v>244</v>
      </c>
      <c r="C217" s="38"/>
      <c r="D217" s="66">
        <v>4</v>
      </c>
      <c r="E217" s="67" t="s">
        <v>44</v>
      </c>
      <c r="F217" s="68">
        <v>423.63</v>
      </c>
      <c r="G217" s="51"/>
      <c r="H217" s="45"/>
      <c r="I217" s="46" t="s">
        <v>33</v>
      </c>
      <c r="J217" s="47">
        <f t="shared" si="12"/>
        <v>1</v>
      </c>
      <c r="K217" s="45" t="s">
        <v>34</v>
      </c>
      <c r="L217" s="45" t="s">
        <v>4</v>
      </c>
      <c r="M217" s="48"/>
      <c r="N217" s="59"/>
      <c r="O217" s="59"/>
      <c r="P217" s="60"/>
      <c r="Q217" s="59"/>
      <c r="R217" s="59"/>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2">
        <f t="shared" si="13"/>
        <v>1694.52</v>
      </c>
      <c r="BB217" s="61">
        <f t="shared" si="14"/>
        <v>1694.52</v>
      </c>
      <c r="BC217" s="63" t="str">
        <f t="shared" si="15"/>
        <v>INR  One Thousand Six Hundred &amp; Ninety Four  and Paise Fifty Two Only</v>
      </c>
      <c r="IA217" s="22">
        <v>15.1</v>
      </c>
      <c r="IB217" s="22" t="s">
        <v>244</v>
      </c>
      <c r="ID217" s="22">
        <v>4</v>
      </c>
      <c r="IE217" s="23" t="s">
        <v>44</v>
      </c>
      <c r="IF217" s="23"/>
      <c r="IG217" s="23"/>
      <c r="IH217" s="23"/>
      <c r="II217" s="23"/>
    </row>
    <row r="218" spans="1:243" s="22" customFormat="1" ht="75">
      <c r="A218" s="37">
        <v>15.11</v>
      </c>
      <c r="B218" s="64" t="s">
        <v>245</v>
      </c>
      <c r="C218" s="38"/>
      <c r="D218" s="78"/>
      <c r="E218" s="78"/>
      <c r="F218" s="78"/>
      <c r="G218" s="78"/>
      <c r="H218" s="78"/>
      <c r="I218" s="78"/>
      <c r="J218" s="78"/>
      <c r="K218" s="78"/>
      <c r="L218" s="78"/>
      <c r="M218" s="78"/>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IA218" s="22">
        <v>15.11</v>
      </c>
      <c r="IB218" s="22" t="s">
        <v>245</v>
      </c>
      <c r="IE218" s="23"/>
      <c r="IF218" s="23"/>
      <c r="IG218" s="23"/>
      <c r="IH218" s="23"/>
      <c r="II218" s="23"/>
    </row>
    <row r="219" spans="1:243" s="22" customFormat="1" ht="28.5">
      <c r="A219" s="37">
        <v>15.12</v>
      </c>
      <c r="B219" s="64" t="s">
        <v>246</v>
      </c>
      <c r="C219" s="38"/>
      <c r="D219" s="66">
        <v>1</v>
      </c>
      <c r="E219" s="67" t="s">
        <v>48</v>
      </c>
      <c r="F219" s="68">
        <v>590.49</v>
      </c>
      <c r="G219" s="51"/>
      <c r="H219" s="45"/>
      <c r="I219" s="46" t="s">
        <v>33</v>
      </c>
      <c r="J219" s="47">
        <f t="shared" si="12"/>
        <v>1</v>
      </c>
      <c r="K219" s="45" t="s">
        <v>34</v>
      </c>
      <c r="L219" s="45" t="s">
        <v>4</v>
      </c>
      <c r="M219" s="48"/>
      <c r="N219" s="59"/>
      <c r="O219" s="59"/>
      <c r="P219" s="60"/>
      <c r="Q219" s="59"/>
      <c r="R219" s="59"/>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2">
        <f t="shared" si="13"/>
        <v>590.49</v>
      </c>
      <c r="BB219" s="61">
        <f t="shared" si="14"/>
        <v>590.49</v>
      </c>
      <c r="BC219" s="63" t="str">
        <f t="shared" si="15"/>
        <v>INR  Five Hundred &amp; Ninety  and Paise Forty Nine Only</v>
      </c>
      <c r="IA219" s="22">
        <v>15.12</v>
      </c>
      <c r="IB219" s="22" t="s">
        <v>246</v>
      </c>
      <c r="ID219" s="22">
        <v>1</v>
      </c>
      <c r="IE219" s="23" t="s">
        <v>48</v>
      </c>
      <c r="IF219" s="23"/>
      <c r="IG219" s="23"/>
      <c r="IH219" s="23"/>
      <c r="II219" s="23"/>
    </row>
    <row r="220" spans="1:243" s="22" customFormat="1" ht="45">
      <c r="A220" s="37">
        <v>15.13</v>
      </c>
      <c r="B220" s="64" t="s">
        <v>247</v>
      </c>
      <c r="C220" s="38"/>
      <c r="D220" s="78"/>
      <c r="E220" s="78"/>
      <c r="F220" s="78"/>
      <c r="G220" s="78"/>
      <c r="H220" s="78"/>
      <c r="I220" s="78"/>
      <c r="J220" s="78"/>
      <c r="K220" s="78"/>
      <c r="L220" s="78"/>
      <c r="M220" s="78"/>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IA220" s="22">
        <v>15.13</v>
      </c>
      <c r="IB220" s="22" t="s">
        <v>247</v>
      </c>
      <c r="IE220" s="23"/>
      <c r="IF220" s="23"/>
      <c r="IG220" s="23"/>
      <c r="IH220" s="23"/>
      <c r="II220" s="23"/>
    </row>
    <row r="221" spans="1:243" s="22" customFormat="1" ht="42.75">
      <c r="A221" s="37">
        <v>15.14</v>
      </c>
      <c r="B221" s="64" t="s">
        <v>248</v>
      </c>
      <c r="C221" s="38"/>
      <c r="D221" s="66">
        <v>6</v>
      </c>
      <c r="E221" s="67" t="s">
        <v>48</v>
      </c>
      <c r="F221" s="68">
        <v>403.51</v>
      </c>
      <c r="G221" s="51"/>
      <c r="H221" s="45"/>
      <c r="I221" s="46" t="s">
        <v>33</v>
      </c>
      <c r="J221" s="47">
        <f t="shared" si="12"/>
        <v>1</v>
      </c>
      <c r="K221" s="45" t="s">
        <v>34</v>
      </c>
      <c r="L221" s="45" t="s">
        <v>4</v>
      </c>
      <c r="M221" s="48"/>
      <c r="N221" s="59"/>
      <c r="O221" s="59"/>
      <c r="P221" s="60"/>
      <c r="Q221" s="59"/>
      <c r="R221" s="59"/>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2">
        <f t="shared" si="13"/>
        <v>2421.06</v>
      </c>
      <c r="BB221" s="61">
        <f t="shared" si="14"/>
        <v>2421.06</v>
      </c>
      <c r="BC221" s="63" t="str">
        <f t="shared" si="15"/>
        <v>INR  Two Thousand Four Hundred &amp; Twenty One  and Paise Six Only</v>
      </c>
      <c r="IA221" s="22">
        <v>15.14</v>
      </c>
      <c r="IB221" s="22" t="s">
        <v>248</v>
      </c>
      <c r="ID221" s="22">
        <v>6</v>
      </c>
      <c r="IE221" s="23" t="s">
        <v>48</v>
      </c>
      <c r="IF221" s="23"/>
      <c r="IG221" s="23"/>
      <c r="IH221" s="23"/>
      <c r="II221" s="23"/>
    </row>
    <row r="222" spans="1:243" s="22" customFormat="1" ht="45">
      <c r="A222" s="37">
        <v>15.15</v>
      </c>
      <c r="B222" s="64" t="s">
        <v>249</v>
      </c>
      <c r="C222" s="38"/>
      <c r="D222" s="78"/>
      <c r="E222" s="78"/>
      <c r="F222" s="78"/>
      <c r="G222" s="78"/>
      <c r="H222" s="78"/>
      <c r="I222" s="78"/>
      <c r="J222" s="78"/>
      <c r="K222" s="78"/>
      <c r="L222" s="78"/>
      <c r="M222" s="78"/>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IA222" s="22">
        <v>15.15</v>
      </c>
      <c r="IB222" s="22" t="s">
        <v>249</v>
      </c>
      <c r="IE222" s="23"/>
      <c r="IF222" s="23"/>
      <c r="IG222" s="23"/>
      <c r="IH222" s="23"/>
      <c r="II222" s="23"/>
    </row>
    <row r="223" spans="1:243" s="22" customFormat="1" ht="28.5">
      <c r="A223" s="37">
        <v>15.16</v>
      </c>
      <c r="B223" s="64" t="s">
        <v>248</v>
      </c>
      <c r="C223" s="38"/>
      <c r="D223" s="66">
        <v>1</v>
      </c>
      <c r="E223" s="67" t="s">
        <v>48</v>
      </c>
      <c r="F223" s="69">
        <v>338.8</v>
      </c>
      <c r="G223" s="51"/>
      <c r="H223" s="45"/>
      <c r="I223" s="46" t="s">
        <v>33</v>
      </c>
      <c r="J223" s="47">
        <f t="shared" si="12"/>
        <v>1</v>
      </c>
      <c r="K223" s="45" t="s">
        <v>34</v>
      </c>
      <c r="L223" s="45" t="s">
        <v>4</v>
      </c>
      <c r="M223" s="48"/>
      <c r="N223" s="59"/>
      <c r="O223" s="59"/>
      <c r="P223" s="60"/>
      <c r="Q223" s="59"/>
      <c r="R223" s="59"/>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2">
        <f t="shared" si="13"/>
        <v>338.8</v>
      </c>
      <c r="BB223" s="61">
        <f t="shared" si="14"/>
        <v>338.8</v>
      </c>
      <c r="BC223" s="63" t="str">
        <f t="shared" si="15"/>
        <v>INR  Three Hundred &amp; Thirty Eight  and Paise Eighty Only</v>
      </c>
      <c r="IA223" s="22">
        <v>15.16</v>
      </c>
      <c r="IB223" s="22" t="s">
        <v>248</v>
      </c>
      <c r="ID223" s="22">
        <v>1</v>
      </c>
      <c r="IE223" s="23" t="s">
        <v>48</v>
      </c>
      <c r="IF223" s="23"/>
      <c r="IG223" s="23"/>
      <c r="IH223" s="23"/>
      <c r="II223" s="23"/>
    </row>
    <row r="224" spans="1:243" s="22" customFormat="1" ht="45">
      <c r="A224" s="37">
        <v>15.17</v>
      </c>
      <c r="B224" s="64" t="s">
        <v>250</v>
      </c>
      <c r="C224" s="38"/>
      <c r="D224" s="78"/>
      <c r="E224" s="78"/>
      <c r="F224" s="78"/>
      <c r="G224" s="78"/>
      <c r="H224" s="78"/>
      <c r="I224" s="78"/>
      <c r="J224" s="78"/>
      <c r="K224" s="78"/>
      <c r="L224" s="78"/>
      <c r="M224" s="78"/>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IA224" s="22">
        <v>15.17</v>
      </c>
      <c r="IB224" s="22" t="s">
        <v>250</v>
      </c>
      <c r="IE224" s="23"/>
      <c r="IF224" s="23"/>
      <c r="IG224" s="23"/>
      <c r="IH224" s="23"/>
      <c r="II224" s="23"/>
    </row>
    <row r="225" spans="1:243" s="22" customFormat="1" ht="28.5">
      <c r="A225" s="37">
        <v>15.18</v>
      </c>
      <c r="B225" s="64" t="s">
        <v>251</v>
      </c>
      <c r="C225" s="38"/>
      <c r="D225" s="66">
        <v>1</v>
      </c>
      <c r="E225" s="67" t="s">
        <v>48</v>
      </c>
      <c r="F225" s="68">
        <v>384.35</v>
      </c>
      <c r="G225" s="51"/>
      <c r="H225" s="45"/>
      <c r="I225" s="46" t="s">
        <v>33</v>
      </c>
      <c r="J225" s="47">
        <f t="shared" si="12"/>
        <v>1</v>
      </c>
      <c r="K225" s="45" t="s">
        <v>34</v>
      </c>
      <c r="L225" s="45" t="s">
        <v>4</v>
      </c>
      <c r="M225" s="48"/>
      <c r="N225" s="59"/>
      <c r="O225" s="59"/>
      <c r="P225" s="60"/>
      <c r="Q225" s="59"/>
      <c r="R225" s="59"/>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2">
        <f t="shared" si="13"/>
        <v>384.35</v>
      </c>
      <c r="BB225" s="61">
        <f t="shared" si="14"/>
        <v>384.35</v>
      </c>
      <c r="BC225" s="63" t="str">
        <f t="shared" si="15"/>
        <v>INR  Three Hundred &amp; Eighty Four  and Paise Thirty Five Only</v>
      </c>
      <c r="IA225" s="22">
        <v>15.18</v>
      </c>
      <c r="IB225" s="22" t="s">
        <v>251</v>
      </c>
      <c r="ID225" s="22">
        <v>1</v>
      </c>
      <c r="IE225" s="23" t="s">
        <v>48</v>
      </c>
      <c r="IF225" s="23"/>
      <c r="IG225" s="23"/>
      <c r="IH225" s="23"/>
      <c r="II225" s="23"/>
    </row>
    <row r="226" spans="1:243" s="22" customFormat="1" ht="30">
      <c r="A226" s="37">
        <v>15.19</v>
      </c>
      <c r="B226" s="64" t="s">
        <v>252</v>
      </c>
      <c r="C226" s="38"/>
      <c r="D226" s="78"/>
      <c r="E226" s="78"/>
      <c r="F226" s="78"/>
      <c r="G226" s="78"/>
      <c r="H226" s="78"/>
      <c r="I226" s="78"/>
      <c r="J226" s="78"/>
      <c r="K226" s="78"/>
      <c r="L226" s="78"/>
      <c r="M226" s="78"/>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IA226" s="22">
        <v>15.19</v>
      </c>
      <c r="IB226" s="22" t="s">
        <v>252</v>
      </c>
      <c r="IE226" s="23"/>
      <c r="IF226" s="23"/>
      <c r="IG226" s="23"/>
      <c r="IH226" s="23"/>
      <c r="II226" s="23"/>
    </row>
    <row r="227" spans="1:243" s="22" customFormat="1" ht="15.75">
      <c r="A227" s="65">
        <v>15.2</v>
      </c>
      <c r="B227" s="64" t="s">
        <v>253</v>
      </c>
      <c r="C227" s="38"/>
      <c r="D227" s="78"/>
      <c r="E227" s="78"/>
      <c r="F227" s="78"/>
      <c r="G227" s="78"/>
      <c r="H227" s="78"/>
      <c r="I227" s="78"/>
      <c r="J227" s="78"/>
      <c r="K227" s="78"/>
      <c r="L227" s="78"/>
      <c r="M227" s="78"/>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IA227" s="22">
        <v>15.2</v>
      </c>
      <c r="IB227" s="22" t="s">
        <v>253</v>
      </c>
      <c r="IE227" s="23"/>
      <c r="IF227" s="23"/>
      <c r="IG227" s="23"/>
      <c r="IH227" s="23"/>
      <c r="II227" s="23"/>
    </row>
    <row r="228" spans="1:243" s="22" customFormat="1" ht="28.5">
      <c r="A228" s="37">
        <v>15.21</v>
      </c>
      <c r="B228" s="64" t="s">
        <v>254</v>
      </c>
      <c r="C228" s="38"/>
      <c r="D228" s="66">
        <v>8</v>
      </c>
      <c r="E228" s="67" t="s">
        <v>48</v>
      </c>
      <c r="F228" s="68">
        <v>72.78</v>
      </c>
      <c r="G228" s="51"/>
      <c r="H228" s="45"/>
      <c r="I228" s="46" t="s">
        <v>33</v>
      </c>
      <c r="J228" s="47">
        <f t="shared" si="12"/>
        <v>1</v>
      </c>
      <c r="K228" s="45" t="s">
        <v>34</v>
      </c>
      <c r="L228" s="45" t="s">
        <v>4</v>
      </c>
      <c r="M228" s="48"/>
      <c r="N228" s="59"/>
      <c r="O228" s="59"/>
      <c r="P228" s="60"/>
      <c r="Q228" s="59"/>
      <c r="R228" s="59"/>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2">
        <f t="shared" si="13"/>
        <v>582.24</v>
      </c>
      <c r="BB228" s="61">
        <f t="shared" si="14"/>
        <v>582.24</v>
      </c>
      <c r="BC228" s="63" t="str">
        <f t="shared" si="15"/>
        <v>INR  Five Hundred &amp; Eighty Two  and Paise Twenty Four Only</v>
      </c>
      <c r="IA228" s="22">
        <v>15.21</v>
      </c>
      <c r="IB228" s="22" t="s">
        <v>254</v>
      </c>
      <c r="ID228" s="22">
        <v>8</v>
      </c>
      <c r="IE228" s="23" t="s">
        <v>48</v>
      </c>
      <c r="IF228" s="23"/>
      <c r="IG228" s="23"/>
      <c r="IH228" s="23"/>
      <c r="II228" s="23"/>
    </row>
    <row r="229" spans="1:243" s="22" customFormat="1" ht="240">
      <c r="A229" s="37">
        <v>15.22</v>
      </c>
      <c r="B229" s="64" t="s">
        <v>255</v>
      </c>
      <c r="C229" s="38"/>
      <c r="D229" s="78"/>
      <c r="E229" s="78"/>
      <c r="F229" s="78"/>
      <c r="G229" s="78"/>
      <c r="H229" s="78"/>
      <c r="I229" s="78"/>
      <c r="J229" s="78"/>
      <c r="K229" s="78"/>
      <c r="L229" s="78"/>
      <c r="M229" s="78"/>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IA229" s="22">
        <v>15.22</v>
      </c>
      <c r="IB229" s="22" t="s">
        <v>255</v>
      </c>
      <c r="IE229" s="23"/>
      <c r="IF229" s="23"/>
      <c r="IG229" s="23"/>
      <c r="IH229" s="23"/>
      <c r="II229" s="23"/>
    </row>
    <row r="230" spans="1:243" s="22" customFormat="1" ht="30">
      <c r="A230" s="37">
        <v>15.23</v>
      </c>
      <c r="B230" s="64" t="s">
        <v>256</v>
      </c>
      <c r="C230" s="38"/>
      <c r="D230" s="66">
        <v>4</v>
      </c>
      <c r="E230" s="67" t="s">
        <v>48</v>
      </c>
      <c r="F230" s="68">
        <v>1387.51</v>
      </c>
      <c r="G230" s="51"/>
      <c r="H230" s="45"/>
      <c r="I230" s="46" t="s">
        <v>33</v>
      </c>
      <c r="J230" s="47">
        <f t="shared" si="12"/>
        <v>1</v>
      </c>
      <c r="K230" s="45" t="s">
        <v>34</v>
      </c>
      <c r="L230" s="45" t="s">
        <v>4</v>
      </c>
      <c r="M230" s="48"/>
      <c r="N230" s="59"/>
      <c r="O230" s="59"/>
      <c r="P230" s="60"/>
      <c r="Q230" s="59"/>
      <c r="R230" s="59"/>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2">
        <f t="shared" si="13"/>
        <v>5550.04</v>
      </c>
      <c r="BB230" s="61">
        <f t="shared" si="14"/>
        <v>5550.04</v>
      </c>
      <c r="BC230" s="63" t="str">
        <f t="shared" si="15"/>
        <v>INR  Five Thousand Five Hundred &amp; Fifty  and Paise Four Only</v>
      </c>
      <c r="IA230" s="22">
        <v>15.23</v>
      </c>
      <c r="IB230" s="22" t="s">
        <v>256</v>
      </c>
      <c r="ID230" s="22">
        <v>4</v>
      </c>
      <c r="IE230" s="23" t="s">
        <v>48</v>
      </c>
      <c r="IF230" s="23"/>
      <c r="IG230" s="23"/>
      <c r="IH230" s="23"/>
      <c r="II230" s="23"/>
    </row>
    <row r="231" spans="1:243" s="22" customFormat="1" ht="45">
      <c r="A231" s="37">
        <v>15.24</v>
      </c>
      <c r="B231" s="64" t="s">
        <v>257</v>
      </c>
      <c r="C231" s="38"/>
      <c r="D231" s="78"/>
      <c r="E231" s="78"/>
      <c r="F231" s="78"/>
      <c r="G231" s="78"/>
      <c r="H231" s="78"/>
      <c r="I231" s="78"/>
      <c r="J231" s="78"/>
      <c r="K231" s="78"/>
      <c r="L231" s="78"/>
      <c r="M231" s="78"/>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IA231" s="22">
        <v>15.24</v>
      </c>
      <c r="IB231" s="22" t="s">
        <v>257</v>
      </c>
      <c r="IE231" s="23"/>
      <c r="IF231" s="23"/>
      <c r="IG231" s="23"/>
      <c r="IH231" s="23"/>
      <c r="II231" s="23"/>
    </row>
    <row r="232" spans="1:243" s="22" customFormat="1" ht="28.5">
      <c r="A232" s="37">
        <v>15.25</v>
      </c>
      <c r="B232" s="64" t="s">
        <v>258</v>
      </c>
      <c r="C232" s="38"/>
      <c r="D232" s="66">
        <v>48</v>
      </c>
      <c r="E232" s="67" t="s">
        <v>44</v>
      </c>
      <c r="F232" s="68">
        <v>8.15</v>
      </c>
      <c r="G232" s="51"/>
      <c r="H232" s="45"/>
      <c r="I232" s="46" t="s">
        <v>33</v>
      </c>
      <c r="J232" s="47">
        <f t="shared" si="12"/>
        <v>1</v>
      </c>
      <c r="K232" s="45" t="s">
        <v>34</v>
      </c>
      <c r="L232" s="45" t="s">
        <v>4</v>
      </c>
      <c r="M232" s="48"/>
      <c r="N232" s="59"/>
      <c r="O232" s="59"/>
      <c r="P232" s="60"/>
      <c r="Q232" s="59"/>
      <c r="R232" s="59"/>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2">
        <f t="shared" si="13"/>
        <v>391.2</v>
      </c>
      <c r="BB232" s="61">
        <f t="shared" si="14"/>
        <v>391.2</v>
      </c>
      <c r="BC232" s="63" t="str">
        <f t="shared" si="15"/>
        <v>INR  Three Hundred &amp; Ninety One  and Paise Twenty Only</v>
      </c>
      <c r="IA232" s="22">
        <v>15.25</v>
      </c>
      <c r="IB232" s="22" t="s">
        <v>258</v>
      </c>
      <c r="ID232" s="22">
        <v>48</v>
      </c>
      <c r="IE232" s="23" t="s">
        <v>44</v>
      </c>
      <c r="IF232" s="23"/>
      <c r="IG232" s="23"/>
      <c r="IH232" s="23"/>
      <c r="II232" s="23"/>
    </row>
    <row r="233" spans="1:243" s="22" customFormat="1" ht="28.5">
      <c r="A233" s="37">
        <v>15.26</v>
      </c>
      <c r="B233" s="64" t="s">
        <v>259</v>
      </c>
      <c r="C233" s="38"/>
      <c r="D233" s="66">
        <v>85</v>
      </c>
      <c r="E233" s="67" t="s">
        <v>44</v>
      </c>
      <c r="F233" s="68">
        <v>9.73</v>
      </c>
      <c r="G233" s="51"/>
      <c r="H233" s="45"/>
      <c r="I233" s="46" t="s">
        <v>33</v>
      </c>
      <c r="J233" s="47">
        <f t="shared" si="12"/>
        <v>1</v>
      </c>
      <c r="K233" s="45" t="s">
        <v>34</v>
      </c>
      <c r="L233" s="45" t="s">
        <v>4</v>
      </c>
      <c r="M233" s="48"/>
      <c r="N233" s="59"/>
      <c r="O233" s="59"/>
      <c r="P233" s="60"/>
      <c r="Q233" s="59"/>
      <c r="R233" s="59"/>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2">
        <f t="shared" si="13"/>
        <v>827.05</v>
      </c>
      <c r="BB233" s="61">
        <f t="shared" si="14"/>
        <v>827.05</v>
      </c>
      <c r="BC233" s="63" t="str">
        <f t="shared" si="15"/>
        <v>INR  Eight Hundred &amp; Twenty Seven  and Paise Five Only</v>
      </c>
      <c r="IA233" s="22">
        <v>15.26</v>
      </c>
      <c r="IB233" s="22" t="s">
        <v>259</v>
      </c>
      <c r="ID233" s="22">
        <v>85</v>
      </c>
      <c r="IE233" s="23" t="s">
        <v>44</v>
      </c>
      <c r="IF233" s="23"/>
      <c r="IG233" s="23"/>
      <c r="IH233" s="23"/>
      <c r="II233" s="23"/>
    </row>
    <row r="234" spans="1:243" s="22" customFormat="1" ht="28.5">
      <c r="A234" s="37">
        <v>15.27</v>
      </c>
      <c r="B234" s="64" t="s">
        <v>260</v>
      </c>
      <c r="C234" s="38"/>
      <c r="D234" s="66">
        <v>10</v>
      </c>
      <c r="E234" s="67" t="s">
        <v>44</v>
      </c>
      <c r="F234" s="68">
        <v>12.41</v>
      </c>
      <c r="G234" s="51"/>
      <c r="H234" s="45"/>
      <c r="I234" s="46" t="s">
        <v>33</v>
      </c>
      <c r="J234" s="47">
        <f t="shared" si="12"/>
        <v>1</v>
      </c>
      <c r="K234" s="45" t="s">
        <v>34</v>
      </c>
      <c r="L234" s="45" t="s">
        <v>4</v>
      </c>
      <c r="M234" s="48"/>
      <c r="N234" s="59"/>
      <c r="O234" s="59"/>
      <c r="P234" s="60"/>
      <c r="Q234" s="59"/>
      <c r="R234" s="59"/>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2">
        <f t="shared" si="13"/>
        <v>124.1</v>
      </c>
      <c r="BB234" s="61">
        <f t="shared" si="14"/>
        <v>124.1</v>
      </c>
      <c r="BC234" s="63" t="str">
        <f t="shared" si="15"/>
        <v>INR  One Hundred &amp; Twenty Four  and Paise Ten Only</v>
      </c>
      <c r="IA234" s="22">
        <v>15.27</v>
      </c>
      <c r="IB234" s="22" t="s">
        <v>260</v>
      </c>
      <c r="ID234" s="22">
        <v>10</v>
      </c>
      <c r="IE234" s="23" t="s">
        <v>44</v>
      </c>
      <c r="IF234" s="23"/>
      <c r="IG234" s="23"/>
      <c r="IH234" s="23"/>
      <c r="II234" s="23"/>
    </row>
    <row r="235" spans="1:243" s="22" customFormat="1" ht="28.5">
      <c r="A235" s="37">
        <v>15.28</v>
      </c>
      <c r="B235" s="64" t="s">
        <v>261</v>
      </c>
      <c r="C235" s="38"/>
      <c r="D235" s="66">
        <v>6</v>
      </c>
      <c r="E235" s="67" t="s">
        <v>44</v>
      </c>
      <c r="F235" s="68">
        <v>14.95</v>
      </c>
      <c r="G235" s="51"/>
      <c r="H235" s="45"/>
      <c r="I235" s="46" t="s">
        <v>33</v>
      </c>
      <c r="J235" s="47">
        <f t="shared" si="12"/>
        <v>1</v>
      </c>
      <c r="K235" s="45" t="s">
        <v>34</v>
      </c>
      <c r="L235" s="45" t="s">
        <v>4</v>
      </c>
      <c r="M235" s="48"/>
      <c r="N235" s="59"/>
      <c r="O235" s="59"/>
      <c r="P235" s="60"/>
      <c r="Q235" s="59"/>
      <c r="R235" s="59"/>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2">
        <f t="shared" si="13"/>
        <v>89.7</v>
      </c>
      <c r="BB235" s="61">
        <f t="shared" si="14"/>
        <v>89.7</v>
      </c>
      <c r="BC235" s="63" t="str">
        <f t="shared" si="15"/>
        <v>INR  Eighty Nine and Paise Seventy Only</v>
      </c>
      <c r="IA235" s="22">
        <v>15.28</v>
      </c>
      <c r="IB235" s="22" t="s">
        <v>261</v>
      </c>
      <c r="ID235" s="22">
        <v>6</v>
      </c>
      <c r="IE235" s="23" t="s">
        <v>44</v>
      </c>
      <c r="IF235" s="23"/>
      <c r="IG235" s="23"/>
      <c r="IH235" s="23"/>
      <c r="II235" s="23"/>
    </row>
    <row r="236" spans="1:243" s="22" customFormat="1" ht="28.5">
      <c r="A236" s="37">
        <v>15.29</v>
      </c>
      <c r="B236" s="64" t="s">
        <v>262</v>
      </c>
      <c r="C236" s="38"/>
      <c r="D236" s="66">
        <v>4</v>
      </c>
      <c r="E236" s="67" t="s">
        <v>44</v>
      </c>
      <c r="F236" s="68">
        <v>17.01</v>
      </c>
      <c r="G236" s="51"/>
      <c r="H236" s="45"/>
      <c r="I236" s="46" t="s">
        <v>33</v>
      </c>
      <c r="J236" s="47">
        <f t="shared" si="12"/>
        <v>1</v>
      </c>
      <c r="K236" s="45" t="s">
        <v>34</v>
      </c>
      <c r="L236" s="45" t="s">
        <v>4</v>
      </c>
      <c r="M236" s="48"/>
      <c r="N236" s="59"/>
      <c r="O236" s="59"/>
      <c r="P236" s="60"/>
      <c r="Q236" s="59"/>
      <c r="R236" s="59"/>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2">
        <f t="shared" si="13"/>
        <v>68.04</v>
      </c>
      <c r="BB236" s="61">
        <f t="shared" si="14"/>
        <v>68.04</v>
      </c>
      <c r="BC236" s="63" t="str">
        <f t="shared" si="15"/>
        <v>INR  Sixty Eight and Paise Four Only</v>
      </c>
      <c r="IA236" s="22">
        <v>15.29</v>
      </c>
      <c r="IB236" s="22" t="s">
        <v>262</v>
      </c>
      <c r="ID236" s="22">
        <v>4</v>
      </c>
      <c r="IE236" s="23" t="s">
        <v>44</v>
      </c>
      <c r="IF236" s="23"/>
      <c r="IG236" s="23"/>
      <c r="IH236" s="23"/>
      <c r="II236" s="23"/>
    </row>
    <row r="237" spans="1:243" s="22" customFormat="1" ht="45">
      <c r="A237" s="65">
        <v>15.3</v>
      </c>
      <c r="B237" s="64" t="s">
        <v>263</v>
      </c>
      <c r="C237" s="38"/>
      <c r="D237" s="78"/>
      <c r="E237" s="78"/>
      <c r="F237" s="78"/>
      <c r="G237" s="78"/>
      <c r="H237" s="78"/>
      <c r="I237" s="78"/>
      <c r="J237" s="78"/>
      <c r="K237" s="78"/>
      <c r="L237" s="78"/>
      <c r="M237" s="78"/>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IA237" s="22">
        <v>15.3</v>
      </c>
      <c r="IB237" s="22" t="s">
        <v>263</v>
      </c>
      <c r="IE237" s="23"/>
      <c r="IF237" s="23"/>
      <c r="IG237" s="23"/>
      <c r="IH237" s="23"/>
      <c r="II237" s="23"/>
    </row>
    <row r="238" spans="1:243" s="22" customFormat="1" ht="42.75">
      <c r="A238" s="37">
        <v>15.31</v>
      </c>
      <c r="B238" s="64" t="s">
        <v>259</v>
      </c>
      <c r="C238" s="38"/>
      <c r="D238" s="66">
        <v>85</v>
      </c>
      <c r="E238" s="67" t="s">
        <v>44</v>
      </c>
      <c r="F238" s="68">
        <v>126.74</v>
      </c>
      <c r="G238" s="51"/>
      <c r="H238" s="45"/>
      <c r="I238" s="46" t="s">
        <v>33</v>
      </c>
      <c r="J238" s="47">
        <f t="shared" si="12"/>
        <v>1</v>
      </c>
      <c r="K238" s="45" t="s">
        <v>34</v>
      </c>
      <c r="L238" s="45" t="s">
        <v>4</v>
      </c>
      <c r="M238" s="48"/>
      <c r="N238" s="59"/>
      <c r="O238" s="59"/>
      <c r="P238" s="60"/>
      <c r="Q238" s="59"/>
      <c r="R238" s="59"/>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2">
        <f t="shared" si="13"/>
        <v>10772.9</v>
      </c>
      <c r="BB238" s="61">
        <f t="shared" si="14"/>
        <v>10772.9</v>
      </c>
      <c r="BC238" s="63" t="str">
        <f t="shared" si="15"/>
        <v>INR  Ten Thousand Seven Hundred &amp; Seventy Two  and Paise Ninety Only</v>
      </c>
      <c r="IA238" s="22">
        <v>15.31</v>
      </c>
      <c r="IB238" s="22" t="s">
        <v>259</v>
      </c>
      <c r="ID238" s="22">
        <v>85</v>
      </c>
      <c r="IE238" s="23" t="s">
        <v>44</v>
      </c>
      <c r="IF238" s="23"/>
      <c r="IG238" s="23"/>
      <c r="IH238" s="23"/>
      <c r="II238" s="23"/>
    </row>
    <row r="239" spans="1:243" s="22" customFormat="1" ht="42.75">
      <c r="A239" s="37">
        <v>15.32</v>
      </c>
      <c r="B239" s="64" t="s">
        <v>260</v>
      </c>
      <c r="C239" s="38"/>
      <c r="D239" s="66">
        <v>10</v>
      </c>
      <c r="E239" s="67" t="s">
        <v>44</v>
      </c>
      <c r="F239" s="68">
        <v>130.12</v>
      </c>
      <c r="G239" s="51"/>
      <c r="H239" s="45"/>
      <c r="I239" s="46" t="s">
        <v>33</v>
      </c>
      <c r="J239" s="47">
        <f t="shared" si="12"/>
        <v>1</v>
      </c>
      <c r="K239" s="45" t="s">
        <v>34</v>
      </c>
      <c r="L239" s="45" t="s">
        <v>4</v>
      </c>
      <c r="M239" s="48"/>
      <c r="N239" s="59"/>
      <c r="O239" s="59"/>
      <c r="P239" s="60"/>
      <c r="Q239" s="59"/>
      <c r="R239" s="59"/>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2">
        <f t="shared" si="13"/>
        <v>1301.2</v>
      </c>
      <c r="BB239" s="61">
        <f t="shared" si="14"/>
        <v>1301.2</v>
      </c>
      <c r="BC239" s="63" t="str">
        <f t="shared" si="15"/>
        <v>INR  One Thousand Three Hundred &amp; One  and Paise Twenty Only</v>
      </c>
      <c r="IA239" s="22">
        <v>15.32</v>
      </c>
      <c r="IB239" s="22" t="s">
        <v>260</v>
      </c>
      <c r="ID239" s="22">
        <v>10</v>
      </c>
      <c r="IE239" s="23" t="s">
        <v>44</v>
      </c>
      <c r="IF239" s="23"/>
      <c r="IG239" s="23"/>
      <c r="IH239" s="23"/>
      <c r="II239" s="23"/>
    </row>
    <row r="240" spans="1:243" s="22" customFormat="1" ht="28.5">
      <c r="A240" s="37">
        <v>15.33</v>
      </c>
      <c r="B240" s="64" t="s">
        <v>261</v>
      </c>
      <c r="C240" s="38"/>
      <c r="D240" s="66">
        <v>6</v>
      </c>
      <c r="E240" s="67" t="s">
        <v>44</v>
      </c>
      <c r="F240" s="68">
        <v>133.49</v>
      </c>
      <c r="G240" s="51"/>
      <c r="H240" s="45"/>
      <c r="I240" s="46" t="s">
        <v>33</v>
      </c>
      <c r="J240" s="47">
        <f t="shared" si="12"/>
        <v>1</v>
      </c>
      <c r="K240" s="45" t="s">
        <v>34</v>
      </c>
      <c r="L240" s="45" t="s">
        <v>4</v>
      </c>
      <c r="M240" s="48"/>
      <c r="N240" s="59"/>
      <c r="O240" s="59"/>
      <c r="P240" s="60"/>
      <c r="Q240" s="59"/>
      <c r="R240" s="59"/>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2">
        <f t="shared" si="13"/>
        <v>800.94</v>
      </c>
      <c r="BB240" s="61">
        <f t="shared" si="14"/>
        <v>800.94</v>
      </c>
      <c r="BC240" s="63" t="str">
        <f t="shared" si="15"/>
        <v>INR  Eight Hundred    and Paise Ninety Four Only</v>
      </c>
      <c r="IA240" s="22">
        <v>15.33</v>
      </c>
      <c r="IB240" s="22" t="s">
        <v>261</v>
      </c>
      <c r="ID240" s="22">
        <v>6</v>
      </c>
      <c r="IE240" s="23" t="s">
        <v>44</v>
      </c>
      <c r="IF240" s="23"/>
      <c r="IG240" s="23"/>
      <c r="IH240" s="23"/>
      <c r="II240" s="23"/>
    </row>
    <row r="241" spans="1:243" s="22" customFormat="1" ht="60">
      <c r="A241" s="37">
        <v>15.34</v>
      </c>
      <c r="B241" s="64" t="s">
        <v>264</v>
      </c>
      <c r="C241" s="38"/>
      <c r="D241" s="78"/>
      <c r="E241" s="78"/>
      <c r="F241" s="78"/>
      <c r="G241" s="78"/>
      <c r="H241" s="78"/>
      <c r="I241" s="78"/>
      <c r="J241" s="78"/>
      <c r="K241" s="78"/>
      <c r="L241" s="78"/>
      <c r="M241" s="78"/>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IA241" s="22">
        <v>15.34</v>
      </c>
      <c r="IB241" s="22" t="s">
        <v>264</v>
      </c>
      <c r="IE241" s="23"/>
      <c r="IF241" s="23"/>
      <c r="IG241" s="23"/>
      <c r="IH241" s="23"/>
      <c r="II241" s="23"/>
    </row>
    <row r="242" spans="1:243" s="22" customFormat="1" ht="28.5">
      <c r="A242" s="37">
        <v>15.35</v>
      </c>
      <c r="B242" s="64" t="s">
        <v>254</v>
      </c>
      <c r="C242" s="38"/>
      <c r="D242" s="66">
        <v>4</v>
      </c>
      <c r="E242" s="67" t="s">
        <v>48</v>
      </c>
      <c r="F242" s="68">
        <v>206.71</v>
      </c>
      <c r="G242" s="51"/>
      <c r="H242" s="45"/>
      <c r="I242" s="46" t="s">
        <v>33</v>
      </c>
      <c r="J242" s="47">
        <f t="shared" si="12"/>
        <v>1</v>
      </c>
      <c r="K242" s="45" t="s">
        <v>34</v>
      </c>
      <c r="L242" s="45" t="s">
        <v>4</v>
      </c>
      <c r="M242" s="48"/>
      <c r="N242" s="59"/>
      <c r="O242" s="59"/>
      <c r="P242" s="60"/>
      <c r="Q242" s="59"/>
      <c r="R242" s="59"/>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2">
        <f t="shared" si="13"/>
        <v>826.84</v>
      </c>
      <c r="BB242" s="61">
        <f t="shared" si="14"/>
        <v>826.84</v>
      </c>
      <c r="BC242" s="63" t="str">
        <f t="shared" si="15"/>
        <v>INR  Eight Hundred &amp; Twenty Six  and Paise Eighty Four Only</v>
      </c>
      <c r="IA242" s="22">
        <v>15.35</v>
      </c>
      <c r="IB242" s="22" t="s">
        <v>254</v>
      </c>
      <c r="ID242" s="22">
        <v>4</v>
      </c>
      <c r="IE242" s="23" t="s">
        <v>48</v>
      </c>
      <c r="IF242" s="23"/>
      <c r="IG242" s="23"/>
      <c r="IH242" s="23"/>
      <c r="II242" s="23"/>
    </row>
    <row r="243" spans="1:243" s="22" customFormat="1" ht="42.75">
      <c r="A243" s="37">
        <v>15.36</v>
      </c>
      <c r="B243" s="64" t="s">
        <v>248</v>
      </c>
      <c r="C243" s="38"/>
      <c r="D243" s="66">
        <v>6</v>
      </c>
      <c r="E243" s="67" t="s">
        <v>48</v>
      </c>
      <c r="F243" s="68">
        <v>228.98</v>
      </c>
      <c r="G243" s="51"/>
      <c r="H243" s="45"/>
      <c r="I243" s="46" t="s">
        <v>33</v>
      </c>
      <c r="J243" s="47">
        <f t="shared" si="12"/>
        <v>1</v>
      </c>
      <c r="K243" s="45" t="s">
        <v>34</v>
      </c>
      <c r="L243" s="45" t="s">
        <v>4</v>
      </c>
      <c r="M243" s="48"/>
      <c r="N243" s="59"/>
      <c r="O243" s="59"/>
      <c r="P243" s="60"/>
      <c r="Q243" s="59"/>
      <c r="R243" s="59"/>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2">
        <f t="shared" si="13"/>
        <v>1373.88</v>
      </c>
      <c r="BB243" s="61">
        <f t="shared" si="14"/>
        <v>1373.88</v>
      </c>
      <c r="BC243" s="63" t="str">
        <f t="shared" si="15"/>
        <v>INR  One Thousand Three Hundred &amp; Seventy Three  and Paise Eighty Eight Only</v>
      </c>
      <c r="IA243" s="22">
        <v>15.36</v>
      </c>
      <c r="IB243" s="22" t="s">
        <v>248</v>
      </c>
      <c r="ID243" s="22">
        <v>6</v>
      </c>
      <c r="IE243" s="23" t="s">
        <v>48</v>
      </c>
      <c r="IF243" s="23"/>
      <c r="IG243" s="23"/>
      <c r="IH243" s="23"/>
      <c r="II243" s="23"/>
    </row>
    <row r="244" spans="1:243" s="22" customFormat="1" ht="42.75">
      <c r="A244" s="37">
        <v>15.37</v>
      </c>
      <c r="B244" s="64" t="s">
        <v>251</v>
      </c>
      <c r="C244" s="38"/>
      <c r="D244" s="66">
        <v>4</v>
      </c>
      <c r="E244" s="67" t="s">
        <v>48</v>
      </c>
      <c r="F244" s="68">
        <v>298.2</v>
      </c>
      <c r="G244" s="51"/>
      <c r="H244" s="45"/>
      <c r="I244" s="46" t="s">
        <v>33</v>
      </c>
      <c r="J244" s="47">
        <f t="shared" si="12"/>
        <v>1</v>
      </c>
      <c r="K244" s="45" t="s">
        <v>34</v>
      </c>
      <c r="L244" s="45" t="s">
        <v>4</v>
      </c>
      <c r="M244" s="48"/>
      <c r="N244" s="59"/>
      <c r="O244" s="59"/>
      <c r="P244" s="60"/>
      <c r="Q244" s="59"/>
      <c r="R244" s="59"/>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2">
        <f t="shared" si="13"/>
        <v>1192.8</v>
      </c>
      <c r="BB244" s="61">
        <f t="shared" si="14"/>
        <v>1192.8</v>
      </c>
      <c r="BC244" s="63" t="str">
        <f t="shared" si="15"/>
        <v>INR  One Thousand One Hundred &amp; Ninety Two  and Paise Eighty Only</v>
      </c>
      <c r="IA244" s="22">
        <v>15.37</v>
      </c>
      <c r="IB244" s="22" t="s">
        <v>251</v>
      </c>
      <c r="ID244" s="22">
        <v>4</v>
      </c>
      <c r="IE244" s="23" t="s">
        <v>48</v>
      </c>
      <c r="IF244" s="23"/>
      <c r="IG244" s="23"/>
      <c r="IH244" s="23"/>
      <c r="II244" s="23"/>
    </row>
    <row r="245" spans="1:243" s="22" customFormat="1" ht="105">
      <c r="A245" s="37">
        <v>15.38</v>
      </c>
      <c r="B245" s="64" t="s">
        <v>265</v>
      </c>
      <c r="C245" s="38"/>
      <c r="D245" s="66">
        <v>750</v>
      </c>
      <c r="E245" s="67" t="s">
        <v>302</v>
      </c>
      <c r="F245" s="68">
        <v>7.72</v>
      </c>
      <c r="G245" s="51"/>
      <c r="H245" s="45"/>
      <c r="I245" s="46" t="s">
        <v>33</v>
      </c>
      <c r="J245" s="47">
        <f t="shared" si="12"/>
        <v>1</v>
      </c>
      <c r="K245" s="45" t="s">
        <v>34</v>
      </c>
      <c r="L245" s="45" t="s">
        <v>4</v>
      </c>
      <c r="M245" s="48"/>
      <c r="N245" s="59"/>
      <c r="O245" s="59"/>
      <c r="P245" s="60"/>
      <c r="Q245" s="59"/>
      <c r="R245" s="59"/>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2">
        <f t="shared" si="13"/>
        <v>5790</v>
      </c>
      <c r="BB245" s="61">
        <f t="shared" si="14"/>
        <v>5790</v>
      </c>
      <c r="BC245" s="63" t="str">
        <f t="shared" si="15"/>
        <v>INR  Five Thousand Seven Hundred &amp; Ninety  Only</v>
      </c>
      <c r="IA245" s="22">
        <v>15.38</v>
      </c>
      <c r="IB245" s="22" t="s">
        <v>265</v>
      </c>
      <c r="ID245" s="22">
        <v>750</v>
      </c>
      <c r="IE245" s="23" t="s">
        <v>302</v>
      </c>
      <c r="IF245" s="23"/>
      <c r="IG245" s="23"/>
      <c r="IH245" s="23"/>
      <c r="II245" s="23"/>
    </row>
    <row r="246" spans="1:243" s="22" customFormat="1" ht="45">
      <c r="A246" s="37">
        <v>15.39</v>
      </c>
      <c r="B246" s="64" t="s">
        <v>266</v>
      </c>
      <c r="C246" s="38"/>
      <c r="D246" s="78"/>
      <c r="E246" s="78"/>
      <c r="F246" s="78"/>
      <c r="G246" s="78"/>
      <c r="H246" s="78"/>
      <c r="I246" s="78"/>
      <c r="J246" s="78"/>
      <c r="K246" s="78"/>
      <c r="L246" s="78"/>
      <c r="M246" s="78"/>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IA246" s="22">
        <v>15.39</v>
      </c>
      <c r="IB246" s="22" t="s">
        <v>266</v>
      </c>
      <c r="IE246" s="23"/>
      <c r="IF246" s="23"/>
      <c r="IG246" s="23"/>
      <c r="IH246" s="23"/>
      <c r="II246" s="23"/>
    </row>
    <row r="247" spans="1:243" s="22" customFormat="1" ht="42.75">
      <c r="A247" s="65">
        <v>15.4</v>
      </c>
      <c r="B247" s="64" t="s">
        <v>254</v>
      </c>
      <c r="C247" s="38"/>
      <c r="D247" s="66">
        <v>4</v>
      </c>
      <c r="E247" s="67" t="s">
        <v>48</v>
      </c>
      <c r="F247" s="68">
        <v>367.34</v>
      </c>
      <c r="G247" s="51"/>
      <c r="H247" s="45"/>
      <c r="I247" s="46" t="s">
        <v>33</v>
      </c>
      <c r="J247" s="47">
        <f t="shared" si="12"/>
        <v>1</v>
      </c>
      <c r="K247" s="45" t="s">
        <v>34</v>
      </c>
      <c r="L247" s="45" t="s">
        <v>4</v>
      </c>
      <c r="M247" s="48"/>
      <c r="N247" s="59"/>
      <c r="O247" s="59"/>
      <c r="P247" s="60"/>
      <c r="Q247" s="59"/>
      <c r="R247" s="59"/>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2">
        <f t="shared" si="13"/>
        <v>1469.36</v>
      </c>
      <c r="BB247" s="61">
        <f t="shared" si="14"/>
        <v>1469.36</v>
      </c>
      <c r="BC247" s="63" t="str">
        <f t="shared" si="15"/>
        <v>INR  One Thousand Four Hundred &amp; Sixty Nine  and Paise Thirty Six Only</v>
      </c>
      <c r="IA247" s="22">
        <v>15.4</v>
      </c>
      <c r="IB247" s="22" t="s">
        <v>254</v>
      </c>
      <c r="ID247" s="22">
        <v>4</v>
      </c>
      <c r="IE247" s="23" t="s">
        <v>48</v>
      </c>
      <c r="IF247" s="23"/>
      <c r="IG247" s="23"/>
      <c r="IH247" s="23"/>
      <c r="II247" s="23"/>
    </row>
    <row r="248" spans="1:243" s="22" customFormat="1" ht="60">
      <c r="A248" s="37">
        <v>15.41</v>
      </c>
      <c r="B248" s="64" t="s">
        <v>267</v>
      </c>
      <c r="C248" s="38"/>
      <c r="D248" s="78"/>
      <c r="E248" s="78"/>
      <c r="F248" s="78"/>
      <c r="G248" s="78"/>
      <c r="H248" s="78"/>
      <c r="I248" s="78"/>
      <c r="J248" s="78"/>
      <c r="K248" s="78"/>
      <c r="L248" s="78"/>
      <c r="M248" s="78"/>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IA248" s="22">
        <v>15.41</v>
      </c>
      <c r="IB248" s="22" t="s">
        <v>267</v>
      </c>
      <c r="IE248" s="23"/>
      <c r="IF248" s="23"/>
      <c r="IG248" s="23"/>
      <c r="IH248" s="23"/>
      <c r="II248" s="23"/>
    </row>
    <row r="249" spans="1:243" s="22" customFormat="1" ht="42.75">
      <c r="A249" s="37">
        <v>15.42</v>
      </c>
      <c r="B249" s="64" t="s">
        <v>254</v>
      </c>
      <c r="C249" s="38"/>
      <c r="D249" s="66">
        <v>8</v>
      </c>
      <c r="E249" s="67" t="s">
        <v>48</v>
      </c>
      <c r="F249" s="68">
        <v>484.31</v>
      </c>
      <c r="G249" s="51"/>
      <c r="H249" s="45"/>
      <c r="I249" s="46" t="s">
        <v>33</v>
      </c>
      <c r="J249" s="47">
        <f t="shared" si="12"/>
        <v>1</v>
      </c>
      <c r="K249" s="45" t="s">
        <v>34</v>
      </c>
      <c r="L249" s="45" t="s">
        <v>4</v>
      </c>
      <c r="M249" s="48"/>
      <c r="N249" s="59"/>
      <c r="O249" s="59"/>
      <c r="P249" s="60"/>
      <c r="Q249" s="59"/>
      <c r="R249" s="59"/>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2">
        <f t="shared" si="13"/>
        <v>3874.48</v>
      </c>
      <c r="BB249" s="61">
        <f t="shared" si="14"/>
        <v>3874.48</v>
      </c>
      <c r="BC249" s="63" t="str">
        <f t="shared" si="15"/>
        <v>INR  Three Thousand Eight Hundred &amp; Seventy Four  and Paise Forty Eight Only</v>
      </c>
      <c r="IA249" s="22">
        <v>15.42</v>
      </c>
      <c r="IB249" s="22" t="s">
        <v>254</v>
      </c>
      <c r="ID249" s="22">
        <v>8</v>
      </c>
      <c r="IE249" s="23" t="s">
        <v>48</v>
      </c>
      <c r="IF249" s="23"/>
      <c r="IG249" s="23"/>
      <c r="IH249" s="23"/>
      <c r="II249" s="23"/>
    </row>
    <row r="250" spans="1:243" s="22" customFormat="1" ht="45">
      <c r="A250" s="37">
        <v>15.43</v>
      </c>
      <c r="B250" s="64" t="s">
        <v>268</v>
      </c>
      <c r="C250" s="38"/>
      <c r="D250" s="78"/>
      <c r="E250" s="78"/>
      <c r="F250" s="78"/>
      <c r="G250" s="78"/>
      <c r="H250" s="78"/>
      <c r="I250" s="78"/>
      <c r="J250" s="78"/>
      <c r="K250" s="78"/>
      <c r="L250" s="78"/>
      <c r="M250" s="78"/>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IA250" s="22">
        <v>15.43</v>
      </c>
      <c r="IB250" s="22" t="s">
        <v>268</v>
      </c>
      <c r="IE250" s="23"/>
      <c r="IF250" s="23"/>
      <c r="IG250" s="23"/>
      <c r="IH250" s="23"/>
      <c r="II250" s="23"/>
    </row>
    <row r="251" spans="1:243" s="22" customFormat="1" ht="42.75">
      <c r="A251" s="37">
        <v>15.44</v>
      </c>
      <c r="B251" s="64" t="s">
        <v>254</v>
      </c>
      <c r="C251" s="38"/>
      <c r="D251" s="66">
        <v>4</v>
      </c>
      <c r="E251" s="67" t="s">
        <v>48</v>
      </c>
      <c r="F251" s="68">
        <v>531.57</v>
      </c>
      <c r="G251" s="51"/>
      <c r="H251" s="45"/>
      <c r="I251" s="46" t="s">
        <v>33</v>
      </c>
      <c r="J251" s="47">
        <f t="shared" si="12"/>
        <v>1</v>
      </c>
      <c r="K251" s="45" t="s">
        <v>34</v>
      </c>
      <c r="L251" s="45" t="s">
        <v>4</v>
      </c>
      <c r="M251" s="48"/>
      <c r="N251" s="59"/>
      <c r="O251" s="59"/>
      <c r="P251" s="60"/>
      <c r="Q251" s="59"/>
      <c r="R251" s="59"/>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2">
        <f t="shared" si="13"/>
        <v>2126.28</v>
      </c>
      <c r="BB251" s="61">
        <f t="shared" si="14"/>
        <v>2126.28</v>
      </c>
      <c r="BC251" s="63" t="str">
        <f t="shared" si="15"/>
        <v>INR  Two Thousand One Hundred &amp; Twenty Six  and Paise Twenty Eight Only</v>
      </c>
      <c r="IA251" s="22">
        <v>15.44</v>
      </c>
      <c r="IB251" s="22" t="s">
        <v>254</v>
      </c>
      <c r="ID251" s="22">
        <v>4</v>
      </c>
      <c r="IE251" s="23" t="s">
        <v>48</v>
      </c>
      <c r="IF251" s="23"/>
      <c r="IG251" s="23"/>
      <c r="IH251" s="23"/>
      <c r="II251" s="23"/>
    </row>
    <row r="252" spans="1:243" s="22" customFormat="1" ht="60">
      <c r="A252" s="37">
        <v>15.45</v>
      </c>
      <c r="B252" s="64" t="s">
        <v>269</v>
      </c>
      <c r="C252" s="38"/>
      <c r="D252" s="78"/>
      <c r="E252" s="78"/>
      <c r="F252" s="78"/>
      <c r="G252" s="78"/>
      <c r="H252" s="78"/>
      <c r="I252" s="78"/>
      <c r="J252" s="78"/>
      <c r="K252" s="78"/>
      <c r="L252" s="78"/>
      <c r="M252" s="78"/>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IA252" s="22">
        <v>15.45</v>
      </c>
      <c r="IB252" s="22" t="s">
        <v>269</v>
      </c>
      <c r="IE252" s="23"/>
      <c r="IF252" s="23"/>
      <c r="IG252" s="23"/>
      <c r="IH252" s="23"/>
      <c r="II252" s="23"/>
    </row>
    <row r="253" spans="1:243" s="22" customFormat="1" ht="42.75">
      <c r="A253" s="37">
        <v>15.46</v>
      </c>
      <c r="B253" s="64" t="s">
        <v>270</v>
      </c>
      <c r="C253" s="38"/>
      <c r="D253" s="66">
        <v>12</v>
      </c>
      <c r="E253" s="67" t="s">
        <v>48</v>
      </c>
      <c r="F253" s="68">
        <v>466.46</v>
      </c>
      <c r="G253" s="51"/>
      <c r="H253" s="45"/>
      <c r="I253" s="46" t="s">
        <v>33</v>
      </c>
      <c r="J253" s="47">
        <f t="shared" si="12"/>
        <v>1</v>
      </c>
      <c r="K253" s="45" t="s">
        <v>34</v>
      </c>
      <c r="L253" s="45" t="s">
        <v>4</v>
      </c>
      <c r="M253" s="48"/>
      <c r="N253" s="59"/>
      <c r="O253" s="59"/>
      <c r="P253" s="60"/>
      <c r="Q253" s="59"/>
      <c r="R253" s="59"/>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2">
        <f t="shared" si="13"/>
        <v>5597.52</v>
      </c>
      <c r="BB253" s="61">
        <f t="shared" si="14"/>
        <v>5597.52</v>
      </c>
      <c r="BC253" s="63" t="str">
        <f t="shared" si="15"/>
        <v>INR  Five Thousand Five Hundred &amp; Ninety Seven  and Paise Fifty Two Only</v>
      </c>
      <c r="IA253" s="22">
        <v>15.46</v>
      </c>
      <c r="IB253" s="22" t="s">
        <v>270</v>
      </c>
      <c r="ID253" s="22">
        <v>12</v>
      </c>
      <c r="IE253" s="23" t="s">
        <v>48</v>
      </c>
      <c r="IF253" s="23"/>
      <c r="IG253" s="23"/>
      <c r="IH253" s="23"/>
      <c r="II253" s="23"/>
    </row>
    <row r="254" spans="1:243" s="22" customFormat="1" ht="60">
      <c r="A254" s="37">
        <v>15.47</v>
      </c>
      <c r="B254" s="64" t="s">
        <v>93</v>
      </c>
      <c r="C254" s="38"/>
      <c r="D254" s="66">
        <v>20</v>
      </c>
      <c r="E254" s="67" t="s">
        <v>48</v>
      </c>
      <c r="F254" s="68">
        <v>53.7</v>
      </c>
      <c r="G254" s="51"/>
      <c r="H254" s="45"/>
      <c r="I254" s="46" t="s">
        <v>33</v>
      </c>
      <c r="J254" s="47">
        <f t="shared" si="12"/>
        <v>1</v>
      </c>
      <c r="K254" s="45" t="s">
        <v>34</v>
      </c>
      <c r="L254" s="45" t="s">
        <v>4</v>
      </c>
      <c r="M254" s="48"/>
      <c r="N254" s="59"/>
      <c r="O254" s="59"/>
      <c r="P254" s="60"/>
      <c r="Q254" s="59"/>
      <c r="R254" s="59"/>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2">
        <f t="shared" si="13"/>
        <v>1074</v>
      </c>
      <c r="BB254" s="61">
        <f t="shared" si="14"/>
        <v>1074</v>
      </c>
      <c r="BC254" s="63" t="str">
        <f t="shared" si="15"/>
        <v>INR  One Thousand  &amp;Seventy Four  Only</v>
      </c>
      <c r="IA254" s="22">
        <v>15.47</v>
      </c>
      <c r="IB254" s="22" t="s">
        <v>93</v>
      </c>
      <c r="ID254" s="22">
        <v>20</v>
      </c>
      <c r="IE254" s="23" t="s">
        <v>48</v>
      </c>
      <c r="IF254" s="23"/>
      <c r="IG254" s="23"/>
      <c r="IH254" s="23"/>
      <c r="II254" s="23"/>
    </row>
    <row r="255" spans="1:243" s="22" customFormat="1" ht="90">
      <c r="A255" s="37">
        <v>15.48</v>
      </c>
      <c r="B255" s="64" t="s">
        <v>271</v>
      </c>
      <c r="C255" s="38"/>
      <c r="D255" s="78"/>
      <c r="E255" s="78"/>
      <c r="F255" s="78"/>
      <c r="G255" s="78"/>
      <c r="H255" s="78"/>
      <c r="I255" s="78"/>
      <c r="J255" s="78"/>
      <c r="K255" s="78"/>
      <c r="L255" s="78"/>
      <c r="M255" s="78"/>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IA255" s="22">
        <v>15.48</v>
      </c>
      <c r="IB255" s="22" t="s">
        <v>271</v>
      </c>
      <c r="IE255" s="23"/>
      <c r="IF255" s="23"/>
      <c r="IG255" s="23"/>
      <c r="IH255" s="23"/>
      <c r="II255" s="23"/>
    </row>
    <row r="256" spans="1:243" s="22" customFormat="1" ht="42.75">
      <c r="A256" s="37">
        <v>15.49</v>
      </c>
      <c r="B256" s="64" t="s">
        <v>272</v>
      </c>
      <c r="C256" s="38"/>
      <c r="D256" s="66">
        <v>1</v>
      </c>
      <c r="E256" s="67" t="s">
        <v>48</v>
      </c>
      <c r="F256" s="68">
        <v>3135.55</v>
      </c>
      <c r="G256" s="51"/>
      <c r="H256" s="45"/>
      <c r="I256" s="46" t="s">
        <v>33</v>
      </c>
      <c r="J256" s="47">
        <f t="shared" si="12"/>
        <v>1</v>
      </c>
      <c r="K256" s="45" t="s">
        <v>34</v>
      </c>
      <c r="L256" s="45" t="s">
        <v>4</v>
      </c>
      <c r="M256" s="48"/>
      <c r="N256" s="59"/>
      <c r="O256" s="59"/>
      <c r="P256" s="60"/>
      <c r="Q256" s="59"/>
      <c r="R256" s="59"/>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2">
        <f t="shared" si="13"/>
        <v>3135.55</v>
      </c>
      <c r="BB256" s="61">
        <f t="shared" si="14"/>
        <v>3135.55</v>
      </c>
      <c r="BC256" s="63" t="str">
        <f t="shared" si="15"/>
        <v>INR  Three Thousand One Hundred &amp; Thirty Five  and Paise Fifty Five Only</v>
      </c>
      <c r="IA256" s="22">
        <v>15.49</v>
      </c>
      <c r="IB256" s="22" t="s">
        <v>272</v>
      </c>
      <c r="ID256" s="22">
        <v>1</v>
      </c>
      <c r="IE256" s="23" t="s">
        <v>48</v>
      </c>
      <c r="IF256" s="23"/>
      <c r="IG256" s="23"/>
      <c r="IH256" s="23"/>
      <c r="II256" s="23"/>
    </row>
    <row r="257" spans="1:243" s="22" customFormat="1" ht="30">
      <c r="A257" s="65">
        <v>15.5</v>
      </c>
      <c r="B257" s="64" t="s">
        <v>273</v>
      </c>
      <c r="C257" s="38"/>
      <c r="D257" s="78"/>
      <c r="E257" s="78"/>
      <c r="F257" s="78"/>
      <c r="G257" s="78"/>
      <c r="H257" s="78"/>
      <c r="I257" s="78"/>
      <c r="J257" s="78"/>
      <c r="K257" s="78"/>
      <c r="L257" s="78"/>
      <c r="M257" s="78"/>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IA257" s="22">
        <v>15.5</v>
      </c>
      <c r="IB257" s="22" t="s">
        <v>273</v>
      </c>
      <c r="IE257" s="23"/>
      <c r="IF257" s="23"/>
      <c r="IG257" s="23"/>
      <c r="IH257" s="23"/>
      <c r="II257" s="23"/>
    </row>
    <row r="258" spans="1:243" s="22" customFormat="1" ht="42.75">
      <c r="A258" s="37">
        <v>15.51</v>
      </c>
      <c r="B258" s="64" t="s">
        <v>94</v>
      </c>
      <c r="C258" s="38"/>
      <c r="D258" s="66">
        <v>6</v>
      </c>
      <c r="E258" s="67" t="s">
        <v>48</v>
      </c>
      <c r="F258" s="68">
        <v>286.94</v>
      </c>
      <c r="G258" s="51"/>
      <c r="H258" s="45"/>
      <c r="I258" s="46" t="s">
        <v>33</v>
      </c>
      <c r="J258" s="47">
        <f t="shared" si="12"/>
        <v>1</v>
      </c>
      <c r="K258" s="45" t="s">
        <v>34</v>
      </c>
      <c r="L258" s="45" t="s">
        <v>4</v>
      </c>
      <c r="M258" s="48"/>
      <c r="N258" s="59"/>
      <c r="O258" s="59"/>
      <c r="P258" s="60"/>
      <c r="Q258" s="59"/>
      <c r="R258" s="59"/>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2">
        <f t="shared" si="13"/>
        <v>1721.64</v>
      </c>
      <c r="BB258" s="61">
        <f t="shared" si="14"/>
        <v>1721.64</v>
      </c>
      <c r="BC258" s="63" t="str">
        <f t="shared" si="15"/>
        <v>INR  One Thousand Seven Hundred &amp; Twenty One  and Paise Sixty Four Only</v>
      </c>
      <c r="IA258" s="22">
        <v>15.51</v>
      </c>
      <c r="IB258" s="22" t="s">
        <v>94</v>
      </c>
      <c r="ID258" s="22">
        <v>6</v>
      </c>
      <c r="IE258" s="23" t="s">
        <v>48</v>
      </c>
      <c r="IF258" s="23"/>
      <c r="IG258" s="23"/>
      <c r="IH258" s="23"/>
      <c r="II258" s="23"/>
    </row>
    <row r="259" spans="1:243" s="22" customFormat="1" ht="60">
      <c r="A259" s="37">
        <v>15.52</v>
      </c>
      <c r="B259" s="64" t="s">
        <v>95</v>
      </c>
      <c r="C259" s="38"/>
      <c r="D259" s="66">
        <v>14</v>
      </c>
      <c r="E259" s="67" t="s">
        <v>44</v>
      </c>
      <c r="F259" s="68">
        <v>135.16</v>
      </c>
      <c r="G259" s="51"/>
      <c r="H259" s="45"/>
      <c r="I259" s="46" t="s">
        <v>33</v>
      </c>
      <c r="J259" s="47">
        <f t="shared" si="12"/>
        <v>1</v>
      </c>
      <c r="K259" s="45" t="s">
        <v>34</v>
      </c>
      <c r="L259" s="45" t="s">
        <v>4</v>
      </c>
      <c r="M259" s="48"/>
      <c r="N259" s="59"/>
      <c r="O259" s="59"/>
      <c r="P259" s="60"/>
      <c r="Q259" s="59"/>
      <c r="R259" s="59"/>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2">
        <f t="shared" si="13"/>
        <v>1892.24</v>
      </c>
      <c r="BB259" s="61">
        <f t="shared" si="14"/>
        <v>1892.24</v>
      </c>
      <c r="BC259" s="63" t="str">
        <f t="shared" si="15"/>
        <v>INR  One Thousand Eight Hundred &amp; Ninety Two  and Paise Twenty Four Only</v>
      </c>
      <c r="IA259" s="22">
        <v>15.52</v>
      </c>
      <c r="IB259" s="22" t="s">
        <v>95</v>
      </c>
      <c r="ID259" s="22">
        <v>14</v>
      </c>
      <c r="IE259" s="23" t="s">
        <v>44</v>
      </c>
      <c r="IF259" s="23"/>
      <c r="IG259" s="23"/>
      <c r="IH259" s="23"/>
      <c r="II259" s="23"/>
    </row>
    <row r="260" spans="1:243" s="22" customFormat="1" ht="15.75">
      <c r="A260" s="37">
        <v>16</v>
      </c>
      <c r="B260" s="64" t="s">
        <v>274</v>
      </c>
      <c r="C260" s="38"/>
      <c r="D260" s="78"/>
      <c r="E260" s="78"/>
      <c r="F260" s="78"/>
      <c r="G260" s="78"/>
      <c r="H260" s="78"/>
      <c r="I260" s="78"/>
      <c r="J260" s="78"/>
      <c r="K260" s="78"/>
      <c r="L260" s="78"/>
      <c r="M260" s="78"/>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IA260" s="22">
        <v>16</v>
      </c>
      <c r="IB260" s="22" t="s">
        <v>274</v>
      </c>
      <c r="IE260" s="23"/>
      <c r="IF260" s="23"/>
      <c r="IG260" s="23"/>
      <c r="IH260" s="23"/>
      <c r="II260" s="23"/>
    </row>
    <row r="261" spans="1:243" s="22" customFormat="1" ht="75">
      <c r="A261" s="37">
        <v>16.01</v>
      </c>
      <c r="B261" s="64" t="s">
        <v>275</v>
      </c>
      <c r="C261" s="38"/>
      <c r="D261" s="78"/>
      <c r="E261" s="78"/>
      <c r="F261" s="78"/>
      <c r="G261" s="78"/>
      <c r="H261" s="78"/>
      <c r="I261" s="78"/>
      <c r="J261" s="78"/>
      <c r="K261" s="78"/>
      <c r="L261" s="78"/>
      <c r="M261" s="78"/>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IA261" s="22">
        <v>16.01</v>
      </c>
      <c r="IB261" s="22" t="s">
        <v>275</v>
      </c>
      <c r="IE261" s="23"/>
      <c r="IF261" s="23"/>
      <c r="IG261" s="23"/>
      <c r="IH261" s="23"/>
      <c r="II261" s="23"/>
    </row>
    <row r="262" spans="1:243" s="22" customFormat="1" ht="42.75">
      <c r="A262" s="37">
        <v>16.02</v>
      </c>
      <c r="B262" s="64" t="s">
        <v>276</v>
      </c>
      <c r="C262" s="38"/>
      <c r="D262" s="66">
        <v>4</v>
      </c>
      <c r="E262" s="67" t="s">
        <v>44</v>
      </c>
      <c r="F262" s="68">
        <v>438.58</v>
      </c>
      <c r="G262" s="51"/>
      <c r="H262" s="45"/>
      <c r="I262" s="46" t="s">
        <v>33</v>
      </c>
      <c r="J262" s="47">
        <f t="shared" si="12"/>
        <v>1</v>
      </c>
      <c r="K262" s="45" t="s">
        <v>34</v>
      </c>
      <c r="L262" s="45" t="s">
        <v>4</v>
      </c>
      <c r="M262" s="48"/>
      <c r="N262" s="59"/>
      <c r="O262" s="59"/>
      <c r="P262" s="60"/>
      <c r="Q262" s="59"/>
      <c r="R262" s="59"/>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2">
        <f t="shared" si="13"/>
        <v>1754.32</v>
      </c>
      <c r="BB262" s="61">
        <f t="shared" si="14"/>
        <v>1754.32</v>
      </c>
      <c r="BC262" s="63" t="str">
        <f t="shared" si="15"/>
        <v>INR  One Thousand Seven Hundred &amp; Fifty Four  and Paise Thirty Two Only</v>
      </c>
      <c r="IA262" s="22">
        <v>16.02</v>
      </c>
      <c r="IB262" s="22" t="s">
        <v>276</v>
      </c>
      <c r="ID262" s="22">
        <v>4</v>
      </c>
      <c r="IE262" s="23" t="s">
        <v>44</v>
      </c>
      <c r="IF262" s="23"/>
      <c r="IG262" s="23"/>
      <c r="IH262" s="23"/>
      <c r="II262" s="23"/>
    </row>
    <row r="263" spans="1:243" s="22" customFormat="1" ht="75">
      <c r="A263" s="37">
        <v>16.03</v>
      </c>
      <c r="B263" s="64" t="s">
        <v>277</v>
      </c>
      <c r="C263" s="38"/>
      <c r="D263" s="78"/>
      <c r="E263" s="78"/>
      <c r="F263" s="78"/>
      <c r="G263" s="78"/>
      <c r="H263" s="78"/>
      <c r="I263" s="78"/>
      <c r="J263" s="78"/>
      <c r="K263" s="78"/>
      <c r="L263" s="78"/>
      <c r="M263" s="78"/>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IA263" s="22">
        <v>16.03</v>
      </c>
      <c r="IB263" s="22" t="s">
        <v>277</v>
      </c>
      <c r="IE263" s="23"/>
      <c r="IF263" s="23"/>
      <c r="IG263" s="23"/>
      <c r="IH263" s="23"/>
      <c r="II263" s="23"/>
    </row>
    <row r="264" spans="1:243" s="22" customFormat="1" ht="42.75">
      <c r="A264" s="37">
        <v>16.04</v>
      </c>
      <c r="B264" s="64" t="s">
        <v>278</v>
      </c>
      <c r="C264" s="38"/>
      <c r="D264" s="66">
        <v>4</v>
      </c>
      <c r="E264" s="67" t="s">
        <v>44</v>
      </c>
      <c r="F264" s="68">
        <v>876.06</v>
      </c>
      <c r="G264" s="51"/>
      <c r="H264" s="45"/>
      <c r="I264" s="46" t="s">
        <v>33</v>
      </c>
      <c r="J264" s="47">
        <f t="shared" si="12"/>
        <v>1</v>
      </c>
      <c r="K264" s="45" t="s">
        <v>34</v>
      </c>
      <c r="L264" s="45" t="s">
        <v>4</v>
      </c>
      <c r="M264" s="48"/>
      <c r="N264" s="59"/>
      <c r="O264" s="59"/>
      <c r="P264" s="60"/>
      <c r="Q264" s="59"/>
      <c r="R264" s="59"/>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2">
        <f t="shared" si="13"/>
        <v>3504.24</v>
      </c>
      <c r="BB264" s="61">
        <f t="shared" si="14"/>
        <v>3504.24</v>
      </c>
      <c r="BC264" s="63" t="str">
        <f t="shared" si="15"/>
        <v>INR  Three Thousand Five Hundred &amp; Four  and Paise Twenty Four Only</v>
      </c>
      <c r="IA264" s="22">
        <v>16.04</v>
      </c>
      <c r="IB264" s="22" t="s">
        <v>278</v>
      </c>
      <c r="ID264" s="22">
        <v>4</v>
      </c>
      <c r="IE264" s="23" t="s">
        <v>44</v>
      </c>
      <c r="IF264" s="23"/>
      <c r="IG264" s="23"/>
      <c r="IH264" s="23"/>
      <c r="II264" s="23"/>
    </row>
    <row r="265" spans="1:243" s="22" customFormat="1" ht="120">
      <c r="A265" s="37">
        <v>16.05</v>
      </c>
      <c r="B265" s="64" t="s">
        <v>279</v>
      </c>
      <c r="C265" s="38"/>
      <c r="D265" s="78"/>
      <c r="E265" s="78"/>
      <c r="F265" s="78"/>
      <c r="G265" s="78"/>
      <c r="H265" s="78"/>
      <c r="I265" s="78"/>
      <c r="J265" s="78"/>
      <c r="K265" s="78"/>
      <c r="L265" s="78"/>
      <c r="M265" s="78"/>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IA265" s="22">
        <v>16.05</v>
      </c>
      <c r="IB265" s="22" t="s">
        <v>279</v>
      </c>
      <c r="IE265" s="23"/>
      <c r="IF265" s="23"/>
      <c r="IG265" s="23"/>
      <c r="IH265" s="23"/>
      <c r="II265" s="23"/>
    </row>
    <row r="266" spans="1:243" s="22" customFormat="1" ht="15.75">
      <c r="A266" s="37">
        <v>16.06</v>
      </c>
      <c r="B266" s="64" t="s">
        <v>280</v>
      </c>
      <c r="C266" s="38"/>
      <c r="D266" s="78"/>
      <c r="E266" s="78"/>
      <c r="F266" s="78"/>
      <c r="G266" s="78"/>
      <c r="H266" s="78"/>
      <c r="I266" s="78"/>
      <c r="J266" s="78"/>
      <c r="K266" s="78"/>
      <c r="L266" s="78"/>
      <c r="M266" s="78"/>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IA266" s="22">
        <v>16.06</v>
      </c>
      <c r="IB266" s="22" t="s">
        <v>280</v>
      </c>
      <c r="IE266" s="23"/>
      <c r="IF266" s="23"/>
      <c r="IG266" s="23"/>
      <c r="IH266" s="23"/>
      <c r="II266" s="23"/>
    </row>
    <row r="267" spans="1:243" s="22" customFormat="1" ht="30">
      <c r="A267" s="37">
        <v>16.07</v>
      </c>
      <c r="B267" s="64" t="s">
        <v>281</v>
      </c>
      <c r="C267" s="38"/>
      <c r="D267" s="66">
        <v>3</v>
      </c>
      <c r="E267" s="67" t="s">
        <v>48</v>
      </c>
      <c r="F267" s="68">
        <v>2022.8</v>
      </c>
      <c r="G267" s="51"/>
      <c r="H267" s="45"/>
      <c r="I267" s="46" t="s">
        <v>33</v>
      </c>
      <c r="J267" s="47">
        <f aca="true" t="shared" si="16" ref="J267:J280">IF(I267="Less(-)",-1,1)</f>
        <v>1</v>
      </c>
      <c r="K267" s="45" t="s">
        <v>34</v>
      </c>
      <c r="L267" s="45" t="s">
        <v>4</v>
      </c>
      <c r="M267" s="48"/>
      <c r="N267" s="59"/>
      <c r="O267" s="59"/>
      <c r="P267" s="60"/>
      <c r="Q267" s="59"/>
      <c r="R267" s="59"/>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2">
        <f aca="true" t="shared" si="17" ref="BA267:BA280">total_amount_ba($B$2,$D$2,D267,F267,J267,K267,M267)</f>
        <v>6068.4</v>
      </c>
      <c r="BB267" s="61">
        <f aca="true" t="shared" si="18" ref="BB267:BB280">BA267+SUM(N267:AZ267)</f>
        <v>6068.4</v>
      </c>
      <c r="BC267" s="63" t="str">
        <f aca="true" t="shared" si="19" ref="BC267:BC280">SpellNumber(L267,BB267)</f>
        <v>INR  Six Thousand  &amp;Sixty Eight  and Paise Forty Only</v>
      </c>
      <c r="IA267" s="22">
        <v>16.07</v>
      </c>
      <c r="IB267" s="22" t="s">
        <v>281</v>
      </c>
      <c r="ID267" s="22">
        <v>3</v>
      </c>
      <c r="IE267" s="23" t="s">
        <v>48</v>
      </c>
      <c r="IF267" s="23"/>
      <c r="IG267" s="23"/>
      <c r="IH267" s="23"/>
      <c r="II267" s="23"/>
    </row>
    <row r="268" spans="1:243" s="22" customFormat="1" ht="165">
      <c r="A268" s="37">
        <v>16.08</v>
      </c>
      <c r="B268" s="64" t="s">
        <v>282</v>
      </c>
      <c r="C268" s="38"/>
      <c r="D268" s="78"/>
      <c r="E268" s="78"/>
      <c r="F268" s="78"/>
      <c r="G268" s="78"/>
      <c r="H268" s="78"/>
      <c r="I268" s="78"/>
      <c r="J268" s="78"/>
      <c r="K268" s="78"/>
      <c r="L268" s="78"/>
      <c r="M268" s="78"/>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IA268" s="22">
        <v>16.08</v>
      </c>
      <c r="IB268" s="22" t="s">
        <v>282</v>
      </c>
      <c r="IE268" s="23"/>
      <c r="IF268" s="23"/>
      <c r="IG268" s="23"/>
      <c r="IH268" s="23"/>
      <c r="II268" s="23"/>
    </row>
    <row r="269" spans="1:243" s="22" customFormat="1" ht="28.5">
      <c r="A269" s="65">
        <v>16.09</v>
      </c>
      <c r="B269" s="64" t="s">
        <v>283</v>
      </c>
      <c r="C269" s="38"/>
      <c r="D269" s="66">
        <v>2</v>
      </c>
      <c r="E269" s="67" t="s">
        <v>48</v>
      </c>
      <c r="F269" s="68">
        <v>546.69</v>
      </c>
      <c r="G269" s="51"/>
      <c r="H269" s="45"/>
      <c r="I269" s="46" t="s">
        <v>33</v>
      </c>
      <c r="J269" s="47">
        <f t="shared" si="16"/>
        <v>1</v>
      </c>
      <c r="K269" s="45" t="s">
        <v>34</v>
      </c>
      <c r="L269" s="45" t="s">
        <v>4</v>
      </c>
      <c r="M269" s="48"/>
      <c r="N269" s="59"/>
      <c r="O269" s="59"/>
      <c r="P269" s="60"/>
      <c r="Q269" s="59"/>
      <c r="R269" s="59"/>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2">
        <f t="shared" si="17"/>
        <v>1093.38</v>
      </c>
      <c r="BB269" s="61">
        <f t="shared" si="18"/>
        <v>1093.38</v>
      </c>
      <c r="BC269" s="63" t="str">
        <f t="shared" si="19"/>
        <v>INR  One Thousand  &amp;Ninety Three  and Paise Thirty Eight Only</v>
      </c>
      <c r="IA269" s="22">
        <v>16.09</v>
      </c>
      <c r="IB269" s="22" t="s">
        <v>283</v>
      </c>
      <c r="ID269" s="22">
        <v>2</v>
      </c>
      <c r="IE269" s="23" t="s">
        <v>48</v>
      </c>
      <c r="IF269" s="23"/>
      <c r="IG269" s="23"/>
      <c r="IH269" s="23"/>
      <c r="II269" s="23"/>
    </row>
    <row r="270" spans="1:243" s="22" customFormat="1" ht="15.75">
      <c r="A270" s="37">
        <v>17</v>
      </c>
      <c r="B270" s="64" t="s">
        <v>284</v>
      </c>
      <c r="C270" s="38"/>
      <c r="D270" s="78"/>
      <c r="E270" s="78"/>
      <c r="F270" s="78"/>
      <c r="G270" s="78"/>
      <c r="H270" s="78"/>
      <c r="I270" s="78"/>
      <c r="J270" s="78"/>
      <c r="K270" s="78"/>
      <c r="L270" s="78"/>
      <c r="M270" s="78"/>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IA270" s="22">
        <v>17</v>
      </c>
      <c r="IB270" s="22" t="s">
        <v>284</v>
      </c>
      <c r="IE270" s="23"/>
      <c r="IF270" s="23"/>
      <c r="IG270" s="23"/>
      <c r="IH270" s="23"/>
      <c r="II270" s="23"/>
    </row>
    <row r="271" spans="1:243" s="22" customFormat="1" ht="409.5">
      <c r="A271" s="37">
        <v>17.01</v>
      </c>
      <c r="B271" s="64" t="s">
        <v>285</v>
      </c>
      <c r="C271" s="38"/>
      <c r="D271" s="78"/>
      <c r="E271" s="78"/>
      <c r="F271" s="78"/>
      <c r="G271" s="78"/>
      <c r="H271" s="78"/>
      <c r="I271" s="78"/>
      <c r="J271" s="78"/>
      <c r="K271" s="78"/>
      <c r="L271" s="78"/>
      <c r="M271" s="78"/>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IA271" s="22">
        <v>17.01</v>
      </c>
      <c r="IB271" s="22" t="s">
        <v>285</v>
      </c>
      <c r="IE271" s="23"/>
      <c r="IF271" s="23"/>
      <c r="IG271" s="23"/>
      <c r="IH271" s="23"/>
      <c r="II271" s="23"/>
    </row>
    <row r="272" spans="1:243" s="22" customFormat="1" ht="45">
      <c r="A272" s="37">
        <v>17.02</v>
      </c>
      <c r="B272" s="64" t="s">
        <v>286</v>
      </c>
      <c r="C272" s="38"/>
      <c r="D272" s="66">
        <v>140</v>
      </c>
      <c r="E272" s="67" t="s">
        <v>43</v>
      </c>
      <c r="F272" s="68">
        <v>1226.22</v>
      </c>
      <c r="G272" s="51"/>
      <c r="H272" s="45"/>
      <c r="I272" s="46" t="s">
        <v>33</v>
      </c>
      <c r="J272" s="47">
        <f t="shared" si="16"/>
        <v>1</v>
      </c>
      <c r="K272" s="45" t="s">
        <v>34</v>
      </c>
      <c r="L272" s="45" t="s">
        <v>4</v>
      </c>
      <c r="M272" s="48"/>
      <c r="N272" s="59"/>
      <c r="O272" s="59"/>
      <c r="P272" s="60"/>
      <c r="Q272" s="59"/>
      <c r="R272" s="59"/>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2">
        <f t="shared" si="17"/>
        <v>171670.8</v>
      </c>
      <c r="BB272" s="61">
        <f t="shared" si="18"/>
        <v>171670.8</v>
      </c>
      <c r="BC272" s="63" t="str">
        <f t="shared" si="19"/>
        <v>INR  One Lakh Seventy One Thousand Six Hundred &amp; Seventy  and Paise Eighty Only</v>
      </c>
      <c r="IA272" s="22">
        <v>17.02</v>
      </c>
      <c r="IB272" s="22" t="s">
        <v>286</v>
      </c>
      <c r="ID272" s="22">
        <v>140</v>
      </c>
      <c r="IE272" s="23" t="s">
        <v>43</v>
      </c>
      <c r="IF272" s="23"/>
      <c r="IG272" s="23"/>
      <c r="IH272" s="23"/>
      <c r="II272" s="23"/>
    </row>
    <row r="273" spans="1:243" s="22" customFormat="1" ht="15.75">
      <c r="A273" s="37">
        <v>18</v>
      </c>
      <c r="B273" s="64" t="s">
        <v>287</v>
      </c>
      <c r="C273" s="38"/>
      <c r="D273" s="78"/>
      <c r="E273" s="78"/>
      <c r="F273" s="78"/>
      <c r="G273" s="78"/>
      <c r="H273" s="78"/>
      <c r="I273" s="78"/>
      <c r="J273" s="78"/>
      <c r="K273" s="78"/>
      <c r="L273" s="78"/>
      <c r="M273" s="78"/>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IA273" s="22">
        <v>18</v>
      </c>
      <c r="IB273" s="22" t="s">
        <v>287</v>
      </c>
      <c r="IE273" s="23"/>
      <c r="IF273" s="23"/>
      <c r="IG273" s="23"/>
      <c r="IH273" s="23"/>
      <c r="II273" s="23"/>
    </row>
    <row r="274" spans="1:243" s="22" customFormat="1" ht="75">
      <c r="A274" s="37">
        <v>18.01</v>
      </c>
      <c r="B274" s="64" t="s">
        <v>288</v>
      </c>
      <c r="C274" s="38"/>
      <c r="D274" s="78"/>
      <c r="E274" s="78"/>
      <c r="F274" s="78"/>
      <c r="G274" s="78"/>
      <c r="H274" s="78"/>
      <c r="I274" s="78"/>
      <c r="J274" s="78"/>
      <c r="K274" s="78"/>
      <c r="L274" s="78"/>
      <c r="M274" s="78"/>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IA274" s="22">
        <v>18.01</v>
      </c>
      <c r="IB274" s="22" t="s">
        <v>288</v>
      </c>
      <c r="IE274" s="23"/>
      <c r="IF274" s="23"/>
      <c r="IG274" s="23"/>
      <c r="IH274" s="23"/>
      <c r="II274" s="23"/>
    </row>
    <row r="275" spans="1:243" s="22" customFormat="1" ht="42.75">
      <c r="A275" s="37">
        <v>18.02</v>
      </c>
      <c r="B275" s="64" t="s">
        <v>289</v>
      </c>
      <c r="C275" s="38"/>
      <c r="D275" s="66">
        <v>4</v>
      </c>
      <c r="E275" s="67" t="s">
        <v>43</v>
      </c>
      <c r="F275" s="68">
        <v>340.64</v>
      </c>
      <c r="G275" s="51"/>
      <c r="H275" s="45"/>
      <c r="I275" s="46" t="s">
        <v>33</v>
      </c>
      <c r="J275" s="47">
        <f t="shared" si="16"/>
        <v>1</v>
      </c>
      <c r="K275" s="45" t="s">
        <v>34</v>
      </c>
      <c r="L275" s="45" t="s">
        <v>4</v>
      </c>
      <c r="M275" s="48"/>
      <c r="N275" s="59"/>
      <c r="O275" s="59"/>
      <c r="P275" s="60"/>
      <c r="Q275" s="59"/>
      <c r="R275" s="59"/>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2">
        <f t="shared" si="17"/>
        <v>1362.56</v>
      </c>
      <c r="BB275" s="61">
        <f t="shared" si="18"/>
        <v>1362.56</v>
      </c>
      <c r="BC275" s="63" t="str">
        <f t="shared" si="19"/>
        <v>INR  One Thousand Three Hundred &amp; Sixty Two  and Paise Fifty Six Only</v>
      </c>
      <c r="IA275" s="22">
        <v>18.02</v>
      </c>
      <c r="IB275" s="22" t="s">
        <v>289</v>
      </c>
      <c r="ID275" s="22">
        <v>4</v>
      </c>
      <c r="IE275" s="23" t="s">
        <v>43</v>
      </c>
      <c r="IF275" s="23"/>
      <c r="IG275" s="23"/>
      <c r="IH275" s="23"/>
      <c r="II275" s="23"/>
    </row>
    <row r="276" spans="1:243" s="22" customFormat="1" ht="15.75">
      <c r="A276" s="37">
        <v>19</v>
      </c>
      <c r="B276" s="64" t="s">
        <v>290</v>
      </c>
      <c r="C276" s="38"/>
      <c r="D276" s="78"/>
      <c r="E276" s="78"/>
      <c r="F276" s="78"/>
      <c r="G276" s="78"/>
      <c r="H276" s="78"/>
      <c r="I276" s="78"/>
      <c r="J276" s="78"/>
      <c r="K276" s="78"/>
      <c r="L276" s="78"/>
      <c r="M276" s="78"/>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IA276" s="22">
        <v>19</v>
      </c>
      <c r="IB276" s="22" t="s">
        <v>290</v>
      </c>
      <c r="IE276" s="23"/>
      <c r="IF276" s="23"/>
      <c r="IG276" s="23"/>
      <c r="IH276" s="23"/>
      <c r="II276" s="23"/>
    </row>
    <row r="277" spans="1:243" s="22" customFormat="1" ht="73.5" customHeight="1">
      <c r="A277" s="37">
        <v>19.01</v>
      </c>
      <c r="B277" s="64" t="s">
        <v>291</v>
      </c>
      <c r="C277" s="38"/>
      <c r="D277" s="66">
        <v>20</v>
      </c>
      <c r="E277" s="67" t="s">
        <v>303</v>
      </c>
      <c r="F277" s="68">
        <v>4455.55</v>
      </c>
      <c r="G277" s="51"/>
      <c r="H277" s="45"/>
      <c r="I277" s="46" t="s">
        <v>33</v>
      </c>
      <c r="J277" s="47">
        <f t="shared" si="16"/>
        <v>1</v>
      </c>
      <c r="K277" s="45" t="s">
        <v>34</v>
      </c>
      <c r="L277" s="45" t="s">
        <v>4</v>
      </c>
      <c r="M277" s="48"/>
      <c r="N277" s="59"/>
      <c r="O277" s="59"/>
      <c r="P277" s="60"/>
      <c r="Q277" s="59"/>
      <c r="R277" s="59"/>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2">
        <f t="shared" si="17"/>
        <v>89111</v>
      </c>
      <c r="BB277" s="61">
        <f t="shared" si="18"/>
        <v>89111</v>
      </c>
      <c r="BC277" s="63" t="str">
        <f t="shared" si="19"/>
        <v>INR  Eighty Nine Thousand One Hundred &amp; Eleven  Only</v>
      </c>
      <c r="IA277" s="22">
        <v>19.01</v>
      </c>
      <c r="IB277" s="39" t="s">
        <v>291</v>
      </c>
      <c r="ID277" s="22">
        <v>20</v>
      </c>
      <c r="IE277" s="23" t="s">
        <v>303</v>
      </c>
      <c r="IF277" s="23"/>
      <c r="IG277" s="23"/>
      <c r="IH277" s="23"/>
      <c r="II277" s="23"/>
    </row>
    <row r="278" spans="1:243" s="22" customFormat="1" ht="58.5" customHeight="1">
      <c r="A278" s="37">
        <v>19.02</v>
      </c>
      <c r="B278" s="64" t="s">
        <v>292</v>
      </c>
      <c r="C278" s="38"/>
      <c r="D278" s="66">
        <v>2</v>
      </c>
      <c r="E278" s="67" t="s">
        <v>304</v>
      </c>
      <c r="F278" s="68">
        <v>422.32</v>
      </c>
      <c r="G278" s="51"/>
      <c r="H278" s="45"/>
      <c r="I278" s="46" t="s">
        <v>33</v>
      </c>
      <c r="J278" s="47">
        <f t="shared" si="16"/>
        <v>1</v>
      </c>
      <c r="K278" s="45" t="s">
        <v>34</v>
      </c>
      <c r="L278" s="45" t="s">
        <v>4</v>
      </c>
      <c r="M278" s="48"/>
      <c r="N278" s="59"/>
      <c r="O278" s="59"/>
      <c r="P278" s="60"/>
      <c r="Q278" s="59"/>
      <c r="R278" s="59"/>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2">
        <f t="shared" si="17"/>
        <v>844.64</v>
      </c>
      <c r="BB278" s="61">
        <f t="shared" si="18"/>
        <v>844.64</v>
      </c>
      <c r="BC278" s="63" t="str">
        <f t="shared" si="19"/>
        <v>INR  Eight Hundred &amp; Forty Four  and Paise Sixty Four Only</v>
      </c>
      <c r="IA278" s="22">
        <v>19.02</v>
      </c>
      <c r="IB278" s="39" t="s">
        <v>292</v>
      </c>
      <c r="ID278" s="22">
        <v>2</v>
      </c>
      <c r="IE278" s="23" t="s">
        <v>304</v>
      </c>
      <c r="IF278" s="23"/>
      <c r="IG278" s="23"/>
      <c r="IH278" s="23"/>
      <c r="II278" s="23"/>
    </row>
    <row r="279" spans="1:243" s="22" customFormat="1" ht="45" customHeight="1">
      <c r="A279" s="37">
        <v>19.03</v>
      </c>
      <c r="B279" s="64" t="s">
        <v>293</v>
      </c>
      <c r="C279" s="38"/>
      <c r="D279" s="66">
        <v>4</v>
      </c>
      <c r="E279" s="67" t="s">
        <v>304</v>
      </c>
      <c r="F279" s="68">
        <v>412.45</v>
      </c>
      <c r="G279" s="51"/>
      <c r="H279" s="45"/>
      <c r="I279" s="46" t="s">
        <v>33</v>
      </c>
      <c r="J279" s="47">
        <f t="shared" si="16"/>
        <v>1</v>
      </c>
      <c r="K279" s="45" t="s">
        <v>34</v>
      </c>
      <c r="L279" s="45" t="s">
        <v>4</v>
      </c>
      <c r="M279" s="48"/>
      <c r="N279" s="59"/>
      <c r="O279" s="59"/>
      <c r="P279" s="60"/>
      <c r="Q279" s="59"/>
      <c r="R279" s="59"/>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2">
        <f t="shared" si="17"/>
        <v>1649.8</v>
      </c>
      <c r="BB279" s="61">
        <f t="shared" si="18"/>
        <v>1649.8</v>
      </c>
      <c r="BC279" s="63" t="str">
        <f t="shared" si="19"/>
        <v>INR  One Thousand Six Hundred &amp; Forty Nine  and Paise Eighty Only</v>
      </c>
      <c r="IA279" s="22">
        <v>19.03</v>
      </c>
      <c r="IB279" s="39" t="s">
        <v>293</v>
      </c>
      <c r="ID279" s="22">
        <v>4</v>
      </c>
      <c r="IE279" s="23" t="s">
        <v>304</v>
      </c>
      <c r="IF279" s="23"/>
      <c r="IG279" s="23"/>
      <c r="IH279" s="23"/>
      <c r="II279" s="23"/>
    </row>
    <row r="280" spans="1:243" s="22" customFormat="1" ht="44.25" customHeight="1">
      <c r="A280" s="37">
        <v>19.04</v>
      </c>
      <c r="B280" s="64" t="s">
        <v>294</v>
      </c>
      <c r="C280" s="38"/>
      <c r="D280" s="66">
        <v>10</v>
      </c>
      <c r="E280" s="67" t="s">
        <v>304</v>
      </c>
      <c r="F280" s="68">
        <v>58.66</v>
      </c>
      <c r="G280" s="51"/>
      <c r="H280" s="45"/>
      <c r="I280" s="46" t="s">
        <v>33</v>
      </c>
      <c r="J280" s="47">
        <f t="shared" si="16"/>
        <v>1</v>
      </c>
      <c r="K280" s="45" t="s">
        <v>34</v>
      </c>
      <c r="L280" s="45" t="s">
        <v>4</v>
      </c>
      <c r="M280" s="48"/>
      <c r="N280" s="59"/>
      <c r="O280" s="59"/>
      <c r="P280" s="60"/>
      <c r="Q280" s="59"/>
      <c r="R280" s="59"/>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2">
        <f t="shared" si="17"/>
        <v>586.6</v>
      </c>
      <c r="BB280" s="61">
        <f t="shared" si="18"/>
        <v>586.6</v>
      </c>
      <c r="BC280" s="63" t="str">
        <f t="shared" si="19"/>
        <v>INR  Five Hundred &amp; Eighty Six  and Paise Sixty Only</v>
      </c>
      <c r="IA280" s="22">
        <v>19.04</v>
      </c>
      <c r="IB280" s="39" t="s">
        <v>294</v>
      </c>
      <c r="ID280" s="22">
        <v>10</v>
      </c>
      <c r="IE280" s="23" t="s">
        <v>304</v>
      </c>
      <c r="IF280" s="23"/>
      <c r="IG280" s="23"/>
      <c r="IH280" s="23"/>
      <c r="II280" s="23"/>
    </row>
    <row r="281" spans="1:243" s="22" customFormat="1" ht="30" customHeight="1">
      <c r="A281" s="37">
        <v>19.05</v>
      </c>
      <c r="B281" s="64" t="s">
        <v>295</v>
      </c>
      <c r="C281" s="38"/>
      <c r="D281" s="66">
        <v>20</v>
      </c>
      <c r="E281" s="67" t="s">
        <v>304</v>
      </c>
      <c r="F281" s="68">
        <v>29.33</v>
      </c>
      <c r="G281" s="51"/>
      <c r="H281" s="45"/>
      <c r="I281" s="46" t="s">
        <v>33</v>
      </c>
      <c r="J281" s="47">
        <f aca="true" t="shared" si="20" ref="J281:J286">IF(I281="Less(-)",-1,1)</f>
        <v>1</v>
      </c>
      <c r="K281" s="45" t="s">
        <v>34</v>
      </c>
      <c r="L281" s="45" t="s">
        <v>4</v>
      </c>
      <c r="M281" s="48"/>
      <c r="N281" s="59"/>
      <c r="O281" s="59"/>
      <c r="P281" s="60"/>
      <c r="Q281" s="59"/>
      <c r="R281" s="59"/>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2">
        <f aca="true" t="shared" si="21" ref="BA281:BA286">total_amount_ba($B$2,$D$2,D281,F281,J281,K281,M281)</f>
        <v>586.6</v>
      </c>
      <c r="BB281" s="61">
        <f aca="true" t="shared" si="22" ref="BB281:BB286">BA281+SUM(N281:AZ281)</f>
        <v>586.6</v>
      </c>
      <c r="BC281" s="63" t="str">
        <f aca="true" t="shared" si="23" ref="BC281:BC286">SpellNumber(L281,BB281)</f>
        <v>INR  Five Hundred &amp; Eighty Six  and Paise Sixty Only</v>
      </c>
      <c r="IA281" s="22">
        <v>19.05</v>
      </c>
      <c r="IB281" s="39" t="s">
        <v>295</v>
      </c>
      <c r="ID281" s="22">
        <v>20</v>
      </c>
      <c r="IE281" s="23" t="s">
        <v>304</v>
      </c>
      <c r="IF281" s="23"/>
      <c r="IG281" s="23"/>
      <c r="IH281" s="23"/>
      <c r="II281" s="23"/>
    </row>
    <row r="282" spans="1:243" s="22" customFormat="1" ht="45" customHeight="1">
      <c r="A282" s="37">
        <v>19.06</v>
      </c>
      <c r="B282" s="64" t="s">
        <v>296</v>
      </c>
      <c r="C282" s="38"/>
      <c r="D282" s="66">
        <v>2</v>
      </c>
      <c r="E282" s="67" t="s">
        <v>304</v>
      </c>
      <c r="F282" s="68">
        <v>504.44</v>
      </c>
      <c r="G282" s="51"/>
      <c r="H282" s="45"/>
      <c r="I282" s="46" t="s">
        <v>33</v>
      </c>
      <c r="J282" s="47">
        <f t="shared" si="20"/>
        <v>1</v>
      </c>
      <c r="K282" s="45" t="s">
        <v>34</v>
      </c>
      <c r="L282" s="45" t="s">
        <v>4</v>
      </c>
      <c r="M282" s="48"/>
      <c r="N282" s="59"/>
      <c r="O282" s="59"/>
      <c r="P282" s="60"/>
      <c r="Q282" s="59"/>
      <c r="R282" s="59"/>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2">
        <f t="shared" si="21"/>
        <v>1008.88</v>
      </c>
      <c r="BB282" s="61">
        <f t="shared" si="22"/>
        <v>1008.88</v>
      </c>
      <c r="BC282" s="63" t="str">
        <f t="shared" si="23"/>
        <v>INR  One Thousand  &amp;Eight  and Paise Eighty Eight Only</v>
      </c>
      <c r="IA282" s="22">
        <v>19.06</v>
      </c>
      <c r="IB282" s="39" t="s">
        <v>296</v>
      </c>
      <c r="ID282" s="22">
        <v>2</v>
      </c>
      <c r="IE282" s="23" t="s">
        <v>304</v>
      </c>
      <c r="IF282" s="23"/>
      <c r="IG282" s="23"/>
      <c r="IH282" s="23"/>
      <c r="II282" s="23"/>
    </row>
    <row r="283" spans="1:243" s="22" customFormat="1" ht="28.5" customHeight="1">
      <c r="A283" s="37">
        <v>19.07</v>
      </c>
      <c r="B283" s="64" t="s">
        <v>297</v>
      </c>
      <c r="C283" s="38"/>
      <c r="D283" s="66">
        <v>1</v>
      </c>
      <c r="E283" s="67" t="s">
        <v>304</v>
      </c>
      <c r="F283" s="68">
        <v>212.03</v>
      </c>
      <c r="G283" s="51"/>
      <c r="H283" s="45"/>
      <c r="I283" s="46" t="s">
        <v>33</v>
      </c>
      <c r="J283" s="47">
        <f t="shared" si="20"/>
        <v>1</v>
      </c>
      <c r="K283" s="45" t="s">
        <v>34</v>
      </c>
      <c r="L283" s="45" t="s">
        <v>4</v>
      </c>
      <c r="M283" s="48"/>
      <c r="N283" s="59"/>
      <c r="O283" s="59"/>
      <c r="P283" s="60"/>
      <c r="Q283" s="59"/>
      <c r="R283" s="59"/>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2">
        <f t="shared" si="21"/>
        <v>212.03</v>
      </c>
      <c r="BB283" s="61">
        <f t="shared" si="22"/>
        <v>212.03</v>
      </c>
      <c r="BC283" s="63" t="str">
        <f t="shared" si="23"/>
        <v>INR  Two Hundred &amp; Twelve  and Paise Three Only</v>
      </c>
      <c r="IA283" s="22">
        <v>19.07</v>
      </c>
      <c r="IB283" s="39" t="s">
        <v>297</v>
      </c>
      <c r="ID283" s="22">
        <v>1</v>
      </c>
      <c r="IE283" s="23" t="s">
        <v>304</v>
      </c>
      <c r="IF283" s="23"/>
      <c r="IG283" s="23"/>
      <c r="IH283" s="23"/>
      <c r="II283" s="23"/>
    </row>
    <row r="284" spans="1:243" s="22" customFormat="1" ht="117" customHeight="1">
      <c r="A284" s="37">
        <v>19.08</v>
      </c>
      <c r="B284" s="71" t="s">
        <v>298</v>
      </c>
      <c r="C284" s="38"/>
      <c r="D284" s="66">
        <v>8</v>
      </c>
      <c r="E284" s="67" t="s">
        <v>97</v>
      </c>
      <c r="F284" s="68">
        <v>2019.25</v>
      </c>
      <c r="G284" s="51"/>
      <c r="H284" s="45"/>
      <c r="I284" s="46" t="s">
        <v>33</v>
      </c>
      <c r="J284" s="47">
        <f t="shared" si="20"/>
        <v>1</v>
      </c>
      <c r="K284" s="45" t="s">
        <v>34</v>
      </c>
      <c r="L284" s="45" t="s">
        <v>4</v>
      </c>
      <c r="M284" s="48"/>
      <c r="N284" s="59"/>
      <c r="O284" s="59"/>
      <c r="P284" s="60"/>
      <c r="Q284" s="59"/>
      <c r="R284" s="59"/>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2">
        <f t="shared" si="21"/>
        <v>16154</v>
      </c>
      <c r="BB284" s="61">
        <f t="shared" si="22"/>
        <v>16154</v>
      </c>
      <c r="BC284" s="63" t="str">
        <f t="shared" si="23"/>
        <v>INR  Sixteen Thousand One Hundred &amp; Fifty Four  Only</v>
      </c>
      <c r="IA284" s="22">
        <v>19.08</v>
      </c>
      <c r="IB284" s="39" t="s">
        <v>298</v>
      </c>
      <c r="ID284" s="22">
        <v>8</v>
      </c>
      <c r="IE284" s="23" t="s">
        <v>97</v>
      </c>
      <c r="IF284" s="23"/>
      <c r="IG284" s="23"/>
      <c r="IH284" s="23"/>
      <c r="II284" s="23"/>
    </row>
    <row r="285" spans="1:243" s="22" customFormat="1" ht="31.5" customHeight="1">
      <c r="A285" s="37">
        <v>19.09</v>
      </c>
      <c r="B285" s="64" t="s">
        <v>299</v>
      </c>
      <c r="C285" s="38"/>
      <c r="D285" s="66">
        <v>2</v>
      </c>
      <c r="E285" s="67" t="s">
        <v>304</v>
      </c>
      <c r="F285" s="68">
        <v>1629.46</v>
      </c>
      <c r="G285" s="51"/>
      <c r="H285" s="45"/>
      <c r="I285" s="46" t="s">
        <v>33</v>
      </c>
      <c r="J285" s="47">
        <f>IF(I285="Less(-)",-1,1)</f>
        <v>1</v>
      </c>
      <c r="K285" s="45" t="s">
        <v>34</v>
      </c>
      <c r="L285" s="45" t="s">
        <v>4</v>
      </c>
      <c r="M285" s="48"/>
      <c r="N285" s="59"/>
      <c r="O285" s="59"/>
      <c r="P285" s="60"/>
      <c r="Q285" s="59"/>
      <c r="R285" s="59"/>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2">
        <f>total_amount_ba($B$2,$D$2,D285,F285,J285,K285,M285)</f>
        <v>3258.92</v>
      </c>
      <c r="BB285" s="61">
        <f>BA285+SUM(N285:AZ285)</f>
        <v>3258.92</v>
      </c>
      <c r="BC285" s="63" t="str">
        <f>SpellNumber(L285,BB285)</f>
        <v>INR  Three Thousand Two Hundred &amp; Fifty Eight  and Paise Ninety Two Only</v>
      </c>
      <c r="IA285" s="22">
        <v>19.09</v>
      </c>
      <c r="IB285" s="39" t="s">
        <v>299</v>
      </c>
      <c r="ID285" s="22">
        <v>2</v>
      </c>
      <c r="IE285" s="23" t="s">
        <v>304</v>
      </c>
      <c r="IF285" s="23"/>
      <c r="IG285" s="23"/>
      <c r="IH285" s="23"/>
      <c r="II285" s="23"/>
    </row>
    <row r="286" spans="1:243" s="22" customFormat="1" ht="409.5">
      <c r="A286" s="65">
        <v>19.1</v>
      </c>
      <c r="B286" s="72" t="s">
        <v>300</v>
      </c>
      <c r="C286" s="38"/>
      <c r="D286" s="66">
        <v>1</v>
      </c>
      <c r="E286" s="67" t="s">
        <v>304</v>
      </c>
      <c r="F286" s="68">
        <v>130289.99</v>
      </c>
      <c r="G286" s="51"/>
      <c r="H286" s="45"/>
      <c r="I286" s="46" t="s">
        <v>33</v>
      </c>
      <c r="J286" s="47">
        <f t="shared" si="20"/>
        <v>1</v>
      </c>
      <c r="K286" s="45" t="s">
        <v>34</v>
      </c>
      <c r="L286" s="45" t="s">
        <v>4</v>
      </c>
      <c r="M286" s="48"/>
      <c r="N286" s="59"/>
      <c r="O286" s="59"/>
      <c r="P286" s="60"/>
      <c r="Q286" s="59"/>
      <c r="R286" s="59"/>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2">
        <f t="shared" si="21"/>
        <v>130289.99</v>
      </c>
      <c r="BB286" s="61">
        <f t="shared" si="22"/>
        <v>130289.99</v>
      </c>
      <c r="BC286" s="63" t="str">
        <f t="shared" si="23"/>
        <v>INR  One Lakh Thirty Thousand Two Hundred &amp; Eighty Nine  and Paise Ninety Nine Only</v>
      </c>
      <c r="IA286" s="22">
        <v>19.1</v>
      </c>
      <c r="IB286" s="39" t="s">
        <v>300</v>
      </c>
      <c r="ID286" s="22">
        <v>1</v>
      </c>
      <c r="IE286" s="23" t="s">
        <v>304</v>
      </c>
      <c r="IF286" s="23"/>
      <c r="IG286" s="23"/>
      <c r="IH286" s="23"/>
      <c r="II286" s="23"/>
    </row>
    <row r="287" spans="1:55" ht="42.75">
      <c r="A287" s="54" t="s">
        <v>35</v>
      </c>
      <c r="B287" s="55"/>
      <c r="C287" s="56"/>
      <c r="D287" s="40"/>
      <c r="E287" s="40"/>
      <c r="F287" s="40"/>
      <c r="G287" s="40"/>
      <c r="H287" s="57"/>
      <c r="I287" s="57"/>
      <c r="J287" s="57"/>
      <c r="K287" s="57"/>
      <c r="L287" s="58"/>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52">
        <f>SUM(BA13:BA286)</f>
        <v>1793089.47</v>
      </c>
      <c r="BB287" s="53">
        <f>SUM(BB13:BB286)</f>
        <v>1793089.47</v>
      </c>
      <c r="BC287" s="44" t="str">
        <f>SpellNumber($E$2,BB287)</f>
        <v>INR  Seventeen Lakh Ninety Three Thousand  &amp;Eighty Nine  and Paise Forty Seven Only</v>
      </c>
    </row>
    <row r="288" spans="1:55" ht="46.5" customHeight="1">
      <c r="A288" s="25" t="s">
        <v>36</v>
      </c>
      <c r="B288" s="26"/>
      <c r="C288" s="27"/>
      <c r="D288" s="28"/>
      <c r="E288" s="41" t="s">
        <v>45</v>
      </c>
      <c r="F288" s="42"/>
      <c r="G288" s="29"/>
      <c r="H288" s="30"/>
      <c r="I288" s="30"/>
      <c r="J288" s="30"/>
      <c r="K288" s="31"/>
      <c r="L288" s="32"/>
      <c r="M288" s="33"/>
      <c r="N288" s="34"/>
      <c r="O288" s="22"/>
      <c r="P288" s="22"/>
      <c r="Q288" s="22"/>
      <c r="R288" s="22"/>
      <c r="S288" s="22"/>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5">
        <f>IF(ISBLANK(F288),0,IF(E288="Excess (+)",ROUND(BA287+(BA287*F288),2),IF(E288="Less (-)",ROUND(BA287+(BA287*F288*(-1)),2),IF(E288="At Par",BA287,0))))</f>
        <v>0</v>
      </c>
      <c r="BB288" s="36">
        <f>ROUND(BA288,0)</f>
        <v>0</v>
      </c>
      <c r="BC288" s="21" t="str">
        <f>SpellNumber($E$2,BB288)</f>
        <v>INR Zero Only</v>
      </c>
    </row>
    <row r="289" spans="1:55" ht="45.75" customHeight="1">
      <c r="A289" s="24" t="s">
        <v>37</v>
      </c>
      <c r="B289" s="24"/>
      <c r="C289" s="73" t="str">
        <f>SpellNumber($E$2,BB288)</f>
        <v>INR Zero Only</v>
      </c>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row>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80" ht="15"/>
    <row r="1181" ht="15"/>
    <row r="1182" ht="15"/>
    <row r="1183" ht="15"/>
    <row r="1184" ht="15"/>
    <row r="1185" ht="15"/>
    <row r="1186" ht="15"/>
    <row r="1187" ht="15"/>
    <row r="1188" ht="15"/>
    <row r="1189" ht="15"/>
    <row r="1190" ht="15"/>
    <row r="1192" ht="15"/>
    <row r="1193" ht="15"/>
    <row r="1194" ht="15"/>
    <row r="1195" ht="15"/>
    <row r="1196"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sheetData>
  <sheetProtection password="8F23" sheet="1"/>
  <mergeCells count="132">
    <mergeCell ref="D273:BC273"/>
    <mergeCell ref="D274:BC274"/>
    <mergeCell ref="D276:BC276"/>
    <mergeCell ref="D263:BC263"/>
    <mergeCell ref="D265:BC265"/>
    <mergeCell ref="D266:BC266"/>
    <mergeCell ref="D268:BC268"/>
    <mergeCell ref="D270:BC270"/>
    <mergeCell ref="D271:BC271"/>
    <mergeCell ref="D250:BC250"/>
    <mergeCell ref="D252:BC252"/>
    <mergeCell ref="D255:BC255"/>
    <mergeCell ref="D257:BC257"/>
    <mergeCell ref="D260:BC260"/>
    <mergeCell ref="D261:BC261"/>
    <mergeCell ref="D229:BC229"/>
    <mergeCell ref="D231:BC231"/>
    <mergeCell ref="D237:BC237"/>
    <mergeCell ref="D241:BC241"/>
    <mergeCell ref="D246:BC246"/>
    <mergeCell ref="D248:BC248"/>
    <mergeCell ref="D218:BC218"/>
    <mergeCell ref="D220:BC220"/>
    <mergeCell ref="D222:BC222"/>
    <mergeCell ref="D224:BC224"/>
    <mergeCell ref="D226:BC226"/>
    <mergeCell ref="D227:BC227"/>
    <mergeCell ref="D204:BC204"/>
    <mergeCell ref="D205:BC205"/>
    <mergeCell ref="D207:BC207"/>
    <mergeCell ref="D208:BC208"/>
    <mergeCell ref="D211:BC211"/>
    <mergeCell ref="D213:BC213"/>
    <mergeCell ref="D194:BC194"/>
    <mergeCell ref="D196:BC196"/>
    <mergeCell ref="D197:BC197"/>
    <mergeCell ref="D199:BC199"/>
    <mergeCell ref="D200:BC200"/>
    <mergeCell ref="D202:BC202"/>
    <mergeCell ref="D181:BC181"/>
    <mergeCell ref="D186:BC186"/>
    <mergeCell ref="D187:BC187"/>
    <mergeCell ref="D190:BC190"/>
    <mergeCell ref="D191:BC191"/>
    <mergeCell ref="D193:BC193"/>
    <mergeCell ref="D170:BC170"/>
    <mergeCell ref="D173:BC173"/>
    <mergeCell ref="D174:BC174"/>
    <mergeCell ref="D176:BC176"/>
    <mergeCell ref="D178:BC178"/>
    <mergeCell ref="D180:BC180"/>
    <mergeCell ref="D154:BC154"/>
    <mergeCell ref="D156:BC156"/>
    <mergeCell ref="D161:BC161"/>
    <mergeCell ref="D163:BC163"/>
    <mergeCell ref="D165:BC165"/>
    <mergeCell ref="D169:BC169"/>
    <mergeCell ref="D144:BC144"/>
    <mergeCell ref="D146:BC146"/>
    <mergeCell ref="D148:BC148"/>
    <mergeCell ref="D149:BC149"/>
    <mergeCell ref="D151:BC151"/>
    <mergeCell ref="D130:BC130"/>
    <mergeCell ref="D132:BC132"/>
    <mergeCell ref="D134:BC134"/>
    <mergeCell ref="D136:BC136"/>
    <mergeCell ref="D138:BC138"/>
    <mergeCell ref="D141:BC141"/>
    <mergeCell ref="D117:BC117"/>
    <mergeCell ref="D120:BC120"/>
    <mergeCell ref="D123:BC123"/>
    <mergeCell ref="D124:BC124"/>
    <mergeCell ref="D126:BC126"/>
    <mergeCell ref="D128:BC128"/>
    <mergeCell ref="D102:BC102"/>
    <mergeCell ref="D104:BC104"/>
    <mergeCell ref="D107:BC107"/>
    <mergeCell ref="D109:BC109"/>
    <mergeCell ref="D113:BC113"/>
    <mergeCell ref="D114:BC114"/>
    <mergeCell ref="D91:BC91"/>
    <mergeCell ref="D93:BC93"/>
    <mergeCell ref="D95:BC95"/>
    <mergeCell ref="D97:BC97"/>
    <mergeCell ref="D99:BC99"/>
    <mergeCell ref="D100:BC100"/>
    <mergeCell ref="D81:BC81"/>
    <mergeCell ref="D83:BC83"/>
    <mergeCell ref="D85:BC85"/>
    <mergeCell ref="D86:BC86"/>
    <mergeCell ref="D87:BC87"/>
    <mergeCell ref="D89:BC89"/>
    <mergeCell ref="D66:BC66"/>
    <mergeCell ref="D68:BC68"/>
    <mergeCell ref="D70:BC70"/>
    <mergeCell ref="D72:BC72"/>
    <mergeCell ref="D76:BC76"/>
    <mergeCell ref="D79:BC79"/>
    <mergeCell ref="D53:BC53"/>
    <mergeCell ref="D57:BC57"/>
    <mergeCell ref="D58:BC58"/>
    <mergeCell ref="D60:BC60"/>
    <mergeCell ref="D61:BC61"/>
    <mergeCell ref="D64:BC64"/>
    <mergeCell ref="D42:BC42"/>
    <mergeCell ref="D44:BC44"/>
    <mergeCell ref="D46:BC46"/>
    <mergeCell ref="D49:BC49"/>
    <mergeCell ref="D50:BC50"/>
    <mergeCell ref="D51:BC51"/>
    <mergeCell ref="D27:BC27"/>
    <mergeCell ref="D30:BC30"/>
    <mergeCell ref="D36:BC36"/>
    <mergeCell ref="D38:BC38"/>
    <mergeCell ref="D17:BC17"/>
    <mergeCell ref="D41:BC41"/>
    <mergeCell ref="D14:BC14"/>
    <mergeCell ref="D16:BC16"/>
    <mergeCell ref="D20:BC20"/>
    <mergeCell ref="D21:BC21"/>
    <mergeCell ref="D23:BC23"/>
    <mergeCell ref="D26:BC26"/>
    <mergeCell ref="C289:BC289"/>
    <mergeCell ref="A1:L1"/>
    <mergeCell ref="A4:BC4"/>
    <mergeCell ref="A5:BC5"/>
    <mergeCell ref="A6:BC6"/>
    <mergeCell ref="A7:BC7"/>
    <mergeCell ref="A9:BC9"/>
    <mergeCell ref="D13:BC13"/>
    <mergeCell ref="B8:BC8"/>
    <mergeCell ref="D121:BC121"/>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8">
      <formula1>IF(E288="Select",-1,IF(E288="At Par",0,0))</formula1>
      <formula2>IF(E288="Select",-1,IF(E288="At Par",0,0.99))</formula2>
    </dataValidation>
    <dataValidation type="list" allowBlank="1" showErrorMessage="1" sqref="E28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8">
      <formula1>0</formula1>
      <formula2>IF(#REF!&lt;&gt;"Select",99.9,0)</formula2>
    </dataValidation>
    <dataValidation allowBlank="1" showInputMessage="1" showErrorMessage="1" promptTitle="Units" prompt="Please enter Units in text" sqref="D15:E15 D122:E122 D275:E275 D272:E272 D269:E269 D267:E267 D264:E264 D262:E262 D258:E259 D256:E256 D253:E254 D251:E251 D249:E249 D247:E247 D242:E245 D238:E240 D232:E236 D230:E230 D228:E228 D225:E225 D223:E223 D221:E221 D219:E219 D214:E217 D212:E212 D209:E210 D206:E206 D203:E203 D201:E201 D198:E198 D195:E195 D192:E192 D188:E189 D182:E185 D179:E179 D177:E177 D175:E175 D171:E172 D166:E168 D164:E164 D162:E162 D157:E160 D155:E155 D152:E153 D150:E150 D147:E147 D145:E145 D142:E143 D139:E140 D137:E137 D135:E135 D133:E133 D131:E131 D129:E129 D127:E127 D125:E125 D277:E286 D118:E119 D115:E116 D110:E112 D108:E108 D105:E106 D103:E103 D101:E101 D98:E98 D96:E96 D94:E94 D92:E92 D90:E90 D88:E88 D84:E84 D82:E82 D80:E80 D77:E78 D73:E75 D71:E71 D69:E69 D67:E67 D65:E65 D62:E63 D59:E59 D54:E56 D52:E52 D47:E48 D45:E45 D43:E43 D39:E40 D37:E37 D31:E35 D28:E29 D24:E25 D22:E22 D18:E19">
      <formula1>0</formula1>
      <formula2>0</formula2>
    </dataValidation>
    <dataValidation type="decimal" allowBlank="1" showInputMessage="1" showErrorMessage="1" promptTitle="Quantity" prompt="Please enter the Quantity for this item. " errorTitle="Invalid Entry" error="Only Numeric Values are allowed. " sqref="F15 F122 F275 F272 F269 F267 F264 F262 F258:F259 F256 F253:F254 F251 F249 F247 F242:F245 F238:F240 F232:F236 F230 F228 F225 F223 F221 F219 F214:F217 F212 F209:F210 F206 F203 F201 F198 F195 F192 F188:F189 F182:F185 F179 F177 F175 F171:F172 F166:F168 F164 F162 F157:F160 F155 F152:F153 F150 F147 F145 F142:F143 F139:F140 F137 F135 F133 F131 F129 F127 F125 F277:F286 F118:F119 F115:F116 F110:F112 F108 F105:F106 F103 F101 F98 F96 F94 F92 F90 F88 F84 F82 F80 F77:F78 F73:F75 F71 F69 F67 F65 F62:F63 F59 F54:F56 F52 F47:F48 F45 F43 F39:F40 F37 F31:F35 F28:F29 F24:F25 F22 F18:F19">
      <formula1>0</formula1>
      <formula2>999999999999999</formula2>
    </dataValidation>
    <dataValidation type="list" allowBlank="1" showErrorMessage="1" sqref="D13:D14 K122 K277:K286 K275 D273:D274 K272 D270:D271 K269 D268 K267 D265:D266 K264 D263 K262 D260:D261 K258:K259 D257 K256 D255 K253:K254 D252 K251 D250 K249 D248 K247 D246 K242:K245 D241 K238:K240 D237 K232:K236 D231 K230 D229 K228 D226:D227 K225 D224 K223 D222 K221 D220 K219 D218 K214:K217 D213 K212 D211 K209:K210 D207:D208 K206 D204:D205 K203 D202 K201 D199:D200 K198 D196:D197 K195 D193:D194 K192 D190:D191 K188:K189 D186:D187 K182:K185 D180:D181 K179 D178 K177 D176 K175 D173:D174 K171:K172 D169:D170 K166:K168 D165 K164 D163 K162 D161 K157:K160 D156 K155 D154 K152:K153 D151 K150 D148:D149 K147 D146 K145 D144 K142:K143 D141 K139:K140 D138 K137 D136 K135">
      <formula1>"Partial Conversion,Full Conversion"</formula1>
      <formula2>0</formula2>
    </dataValidation>
    <dataValidation type="list" allowBlank="1" showErrorMessage="1" sqref="D134 K133 D132 K131 D130 K129 D128 K127 D126 K125 D123:D124 D276 D120:D121 K118:K119 D117 K115:K116 D113:D114 K110:K112 D109 K108 D107 K105:K106 D104 K103 D102 K101 D99:D100 K98 D97 K96 D95 K94 D93 K92 D91 K90 D89 K88 D85:D87 K84 D83 K82 D81 K80 D79 K77:K78 D76 K73:K75 D72 K71 D70 K69 D68 K67 D66 K65 D64 K62:K63 D60:D61 K59 D57:D58 K54:K56 D53 K52 D49:D51 K47:K48 D46 K45 D44 K43 D41:D42 K39:K40 D38 K37 D36 K31:K35 D30 K28:K29 D26:D27 K24:K25 D23 K22 D20:D21 K18:K19 D16:D17 K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22:H122 G275:H275 G272:H272 G269:H269 G267:H267 G264:H264 G262:H262 G258:H259 G256:H256 G253:H254 G251:H251 G249:H249 G247:H247 G242:H245 G238:H240 G232:H236 G230:H230 G228:H228 G225:H225 G223:H223 G221:H221 G219:H219 G214:H217 G212:H212 G209:H210 G206:H206 G203:H203 G201:H201 G198:H198 G195:H195 G192:H192 G188:H189 G182:H185 G179:H179 G177:H177 G175:H175 G171:H172 G166:H168 G164:H164 G162:H162 G157:H160 G155:H155 G152:H153 G150:H150 G147:H147 G145:H145 G142:H143 G139:H140 G137:H137 G135:H135 G133:H133 G131:H131 G129:H129 G127:H127 G125:H125 G277:H286 G118:H119 G115:H116 G110:H112 G108:H108 G105:H106 G103:H103 G101:H101 G98:H98 G96:H96 G94:H94 G92:H92 G90:H90 G88:H88 G84:H84 G82:H82 G80:H80 G77:H78 G73:H75 G71:H71 G69:H69 G67:H67 G65:H65 G62:H63 G59:H59 G54:H56 G52:H52 G47:H48 G45:H45 G43:H43 G39:H40 G37:H37 G31:H35 G28:H29 G24:H25 G22:H22 G18:H19">
      <formula1>0</formula1>
      <formula2>999999999999999</formula2>
    </dataValidation>
    <dataValidation allowBlank="1" showInputMessage="1" showErrorMessage="1" promptTitle="Addition / Deduction" prompt="Please Choose the correct One" sqref="J15 J122 J275 J272 J269 J267 J264 J262 J258:J259 J256 J253:J254 J251 J249 J247 J242:J245 J238:J240 J232:J236 J230 J228 J225 J223 J221 J219 J214:J217 J212 J209:J210 J206 J203 J201 J198 J195 J192 J188:J189 J182:J185 J179 J177 J175 J171:J172 J166:J168 J164 J162 J157:J160 J155 J152:J153 J150 J147 J145 J142:J143 J139:J140 J137 J135 J133 J131 J129 J127 J125 J277:J286 J118:J119 J115:J116 J110:J112 J108 J105:J106 J103 J101 J98 J96 J94 J92 J90 J88 J84 J82 J80 J77:J78 J73:J75 J71 J69 J67 J65 J62:J63 J59 J54:J56 J52 J47:J48 J45 J43 J39:J40 J37 J31:J35 J28:J29 J24:J25 J22 J18:J19">
      <formula1>0</formula1>
      <formula2>0</formula2>
    </dataValidation>
    <dataValidation type="list" showErrorMessage="1" sqref="I15 I122 I275 I272 I269 I267 I264 I262 I258:I259 I256 I253:I254 I251 I249 I247 I242:I245 I238:I240 I232:I236 I230 I228 I225 I223 I221 I219 I214:I217 I212 I209:I210 I206 I203 I201 I198 I195 I192 I188:I189 I182:I185 I179 I177 I175 I171:I172 I166:I168 I164 I162 I157:I160 I155 I152:I153 I150 I147 I145 I142:I143 I139:I140 I137 I135 I133 I131 I129 I127 I125 I277:I286 I118:I119 I115:I116 I110:I112 I108 I105:I106 I103 I101 I98 I96 I94 I92 I90 I88 I84 I82 I80 I77:I78 I73:I75 I71 I69 I67 I65 I62:I63 I59 I54:I56 I52 I47:I48 I45 I43 I39:I40 I37 I31:I35 I28:I29 I24:I25 I22 I18: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22:O122 N275:O275 N272:O272 N269:O269 N267:O267 N264:O264 N262:O262 N258:O259 N256:O256 N253:O254 N251:O251 N249:O249 N247:O247 N242:O245 N238:O240 N232:O236 N230:O230 N228:O228 N225:O225 N223:O223 N221:O221 N219:O219 N214:O217 N212:O212 N209:O210 N206:O206 N203:O203 N201:O201 N198:O198 N195:O195 N192:O192 N188:O189 N182:O185 N179:O179 N177:O177 N175:O175 N171:O172 N166:O168 N164:O164 N162:O162 N157:O160 N155:O155 N152:O153 N150:O150 N147:O147 N145:O145 N142:O143 N139:O140 N137:O137 N135:O135 N133:O133 N131:O131 N129:O129 N127:O127 N125:O125 N277:O286 N118:O119 N115:O116 N110:O112 N108:O108 N105:O106 N103:O103 N101:O101 N98:O98 N96:O96 N94:O94 N92:O92 N90:O90 N88:O88 N84:O84 N82:O82 N80:O80 N77:O78 N73:O75 N71:O71 N69:O69 N67:O67 N65:O65 N62:O63 N59:O59 N54:O56 N52:O52 N47:O48 N45:O45 N43:O43 N39:O40 N37:O37 N31:O35 N28:O29 N24:O25 N22:O22 N18: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22 R275 R272 R269 R267 R264 R262 R258:R259 R256 R253:R254 R251 R249 R247 R242:R245 R238:R240 R232:R236 R230 R228 R225 R223 R221 R219 R214:R217 R212 R209:R210 R206 R203 R201 R198 R195 R192 R188:R189 R182:R185 R179 R177 R175 R171:R172 R166:R168 R164 R162 R157:R160 R155 R152:R153 R150 R147 R145 R142:R143 R139:R140 R137 R135 R133 R131 R129 R127 R125 R277:R286 R118:R119 R115:R116 R110:R112 R108 R105:R106 R103 R101 R98 R96 R94 R92 R90 R88 R84 R82 R80 R77:R78 R73:R75 R71 R69 R67 R65 R62:R63 R59 R54:R56 R52 R47:R48 R45 R43 R39:R40 R37 R31:R35 R28:R29 R24:R25 R22 R18: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22 Q275 Q272 Q269 Q267 Q264 Q262 Q258:Q259 Q256 Q253:Q254 Q251 Q249 Q247 Q242:Q245 Q238:Q240 Q232:Q236 Q230 Q228 Q225 Q223 Q221 Q219 Q214:Q217 Q212 Q209:Q210 Q206 Q203 Q201 Q198 Q195 Q192 Q188:Q189 Q182:Q185 Q179 Q177 Q175 Q171:Q172 Q166:Q168 Q164 Q162 Q157:Q160 Q155 Q152:Q153 Q150 Q147 Q145 Q142:Q143 Q139:Q140 Q137 Q135 Q133 Q131 Q129 Q127 Q125 Q277:Q286 Q118:Q119 Q115:Q116 Q110:Q112 Q108 Q105:Q106 Q103 Q101 Q98 Q96 Q94 Q92 Q90 Q88 Q84 Q82 Q80 Q77:Q78 Q73:Q75 Q71 Q69 Q67 Q65 Q62:Q63 Q59 Q54:Q56 Q52 Q47:Q48 Q45 Q43 Q39:Q40 Q37 Q31:Q35 Q28:Q29 Q24:Q25 Q22 Q18: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22 M275 M272 M269 M267 M264 M262 M258:M259 M256 M253:M254 M251 M249 M247 M242:M245 M238:M240 M232:M236 M230 M228 M225 M223 M221 M219 M214:M217 M212 M209:M210 M206 M203 M201 M198 M195 M192 M188:M189 M182:M185 M179 M177 M175 M171:M172 M166:M168 M164 M162 M157:M160 M155 M152:M153 M150 M147 M145 M142:M143 M139:M140 M137 M135 M133 M131 M129 M127 M125 M277:M286 M118:M119 M115:M116 M110:M112 M108 M105:M106 M103 M101 M98 M96 M94 M92 M90 M88 M84 M82 M80 M77:M78 M73:M75 M71 M69 M67 M65 M62:M63 M59 M54:M56 M52 M47:M48 M45 M43 M39:M40 M37 M31:M35 M28:M29 M24:M25 M22 M18:M19">
      <formula1>0</formula1>
      <formula2>999999999999999</formula2>
    </dataValidation>
    <dataValidation type="list" allowBlank="1" showInputMessage="1" showErrorMessage="1" sqref="L283 L28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6 L28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6">
      <formula1>0</formula1>
      <formula2>0</formula2>
    </dataValidation>
    <dataValidation type="decimal" allowBlank="1" showErrorMessage="1" errorTitle="Invalid Entry" error="Only Numeric Values are allowed. " sqref="A13:A286">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1" t="s">
        <v>38</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2019-12-30T06:27:56Z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